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28E402C6-1952-4D3B-89ED-CE7A89643060}"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3" i="12"/>
  <c r="AA34" i="12"/>
  <c r="AA35" i="12"/>
  <c r="AA36" i="12"/>
  <c r="AA37" i="12"/>
  <c r="AP23" i="12"/>
  <c r="AA23" i="12"/>
  <c r="CW102" i="12" l="1"/>
  <c r="DQ102" i="12" l="1"/>
  <c r="DL102" i="12"/>
  <c r="DG102" i="12"/>
  <c r="DB102" i="12"/>
  <c r="CR102" i="12"/>
  <c r="AF88" i="12"/>
  <c r="AA73" i="12"/>
  <c r="AF73" i="12" s="1"/>
  <c r="AA72" i="12"/>
  <c r="AF72" i="12" s="1"/>
  <c r="AA71" i="12"/>
  <c r="AF71" i="12" s="1"/>
  <c r="AA70" i="12"/>
  <c r="AF70" i="12" s="1"/>
  <c r="AA69" i="12"/>
  <c r="AF69" i="12" s="1"/>
  <c r="AA68" i="12"/>
  <c r="AF68" i="12" s="1"/>
  <c r="AU63" i="12"/>
  <c r="AP63" i="12"/>
  <c r="AK33" i="12"/>
  <c r="V33" i="12"/>
  <c r="Q33" i="12"/>
  <c r="AA31" i="12"/>
  <c r="AA30" i="12"/>
  <c r="AA29" i="12"/>
  <c r="AA28" i="12"/>
  <c r="AA14" i="12"/>
  <c r="AA13" i="12"/>
  <c r="AA12" i="12"/>
  <c r="AA11" i="12"/>
  <c r="AA10" i="12"/>
  <c r="AA9" i="12"/>
  <c r="AA8" i="12"/>
  <c r="AA7"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E39" i="10"/>
  <c r="AM39" i="10"/>
  <c r="U39" i="10"/>
  <c r="BE38" i="10"/>
  <c r="AM38" i="10"/>
  <c r="U38" i="10"/>
  <c r="BE37" i="10"/>
  <c r="AM37" i="10"/>
  <c r="CO35" i="10"/>
  <c r="CO36" i="10" s="1"/>
  <c r="CO37" i="10" s="1"/>
  <c r="CO38" i="10" s="1"/>
  <c r="CO39" i="10" s="1"/>
  <c r="CO40" i="10" s="1"/>
  <c r="CO41" i="10" s="1"/>
  <c r="CO42" i="10" s="1"/>
  <c r="CO43" i="10" s="1"/>
  <c r="BW35" i="10"/>
  <c r="BW36" i="10" s="1"/>
  <c r="BW37" i="10" s="1"/>
  <c r="BW38" i="10" s="1"/>
  <c r="BW39" i="10" s="1"/>
  <c r="CO34" i="10"/>
  <c r="BW34" i="10"/>
  <c r="C34" i="10"/>
  <c r="C35" i="10" l="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E34" i="10"/>
  <c r="BE35" i="10" s="1"/>
  <c r="BE36" i="10" s="1"/>
</calcChain>
</file>

<file path=xl/sharedStrings.xml><?xml version="1.0" encoding="utf-8"?>
<sst xmlns="http://schemas.openxmlformats.org/spreadsheetml/2006/main" count="1106" uniqueCount="636">
  <si>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</si>
  <si>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</si>
  <si>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</si>
  <si>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</si>
  <si>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</si>
  <si>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</si>
  <si>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</si>
  <si>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</si>
  <si>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</si>
  <si>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</si>
  <si>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</si>
  <si>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</si>
  <si>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</si>
  <si>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</si>
  <si>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</si>
  <si>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</si>
  <si>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</si>
  <si>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</si>
  <si>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</si>
  <si>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</si>
  <si>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</si>
  <si>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</si>
  <si>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</si>
  <si>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</si>
  <si>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</si>
  <si>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</si>
  <si>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</si>
  <si>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</si>
  <si>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</si>
  <si>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</si>
  <si>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</si>
  <si>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</si>
  <si>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</si>
  <si>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</si>
  <si>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</si>
  <si>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</si>
  <si>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</si>
  <si>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</si>
  <si>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</si>
  <si>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</si>
  <si>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</si>
  <si>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</si>
  <si>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</si>
  <si>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</si>
  <si>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</si>
  <si>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</si>
  <si>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</si>
  <si>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</si>
  <si>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</si>
  <si>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</si>
  <si>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</si>
  <si>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</si>
  <si>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</si>
  <si>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</si>
  <si>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</si>
  <si>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</si>
  <si>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</si>
  <si>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</si>
  <si>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</si>
  <si>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</si>
  <si>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</si>
  <si>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</si>
  <si>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</si>
  <si>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</si>
  <si>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</si>
  <si>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</si>
  <si>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</si>
  <si>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</si>
  <si>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</si>
  <si>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</si>
  <si>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</si>
  <si>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</si>
  <si>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</si>
  <si>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</si>
  <si>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</si>
  <si>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</si>
  <si>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</si>
  <si>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</si>
  <si>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</si>
  <si>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</si>
  <si>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</si>
  <si>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</si>
  <si>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</si>
  <si>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</si>
  <si>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</si>
  <si>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</si>
  <si>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</si>
  <si>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</si>
  <si>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</si>
  <si>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</si>
  <si>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</si>
  <si>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</si>
  <si>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</si>
  <si>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</si>
  <si>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</si>
  <si>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</si>
  <si>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</si>
  <si>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</si>
  <si>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</si>
  <si>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</si>
  <si>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</si>
  <si>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</si>
  <si>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</si>
  <si>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</si>
  <si>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</si>
  <si>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</si>
  <si>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</si>
  <si>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</si>
  <si>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</si>
  <si>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</si>
  <si>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</si>
  <si>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</si>
  <si>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</si>
  <si>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</si>
  <si>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</si>
  <si>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</si>
  <si>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</si>
  <si>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</si>
  <si>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</si>
  <si>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</si>
  <si>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</si>
  <si>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</si>
  <si>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</si>
  <si>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</si>
  <si>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</si>
  <si>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</si>
  <si>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</si>
  <si>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</si>
  <si>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</si>
  <si>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</si>
  <si>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</si>
  <si>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</si>
  <si>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</si>
  <si>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</si>
  <si>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</si>
  <si>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</si>
  <si>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</si>
  <si>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</si>
  <si>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</si>
  <si>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</si>
  <si>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</si>
  <si>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</si>
  <si>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</si>
  <si>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</si>
  <si>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</si>
  <si>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</si>
  <si>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</si>
  <si>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</si>
  <si>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</si>
  <si>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</si>
  <si>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</si>
  <si>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</si>
  <si>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</si>
  <si>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</si>
  <si>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</si>
  <si>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</si>
  <si>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</si>
  <si>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</si>
  <si>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</si>
  <si>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</si>
  <si>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</si>
  <si>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</si>
  <si>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</si>
  <si>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</si>
  <si>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</si>
  <si>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</si>
  <si>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</si>
  <si>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</si>
  <si>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</si>
  <si>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</si>
  <si>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</si>
  <si>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</si>
  <si>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</si>
  <si>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</si>
  <si>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</si>
  <si>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</si>
  <si>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</si>
  <si>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</si>
  <si>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</si>
  <si>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</si>
  <si>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</si>
  <si>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</si>
  <si>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</si>
  <si>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</si>
  <si>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</si>
  <si>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</si>
  <si>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</si>
  <si>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</si>
  <si>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</si>
  <si>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</si>
  <si>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</si>
  <si>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</si>
  <si>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</si>
  <si>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</si>
  <si>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</si>
  <si>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</si>
  <si>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</si>
  <si>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</si>
  <si>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</si>
  <si>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</si>
  <si>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</si>
  <si>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</si>
  <si>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</si>
  <si>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</si>
  <si>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</si>
  <si>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</si>
  <si>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</si>
  <si>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</si>
  <si>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千葉県千葉市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</si>
  <si>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</si>
  <si>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</si>
  <si>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</si>
  <si>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</si>
  <si>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</si>
  <si>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</si>
  <si>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</si>
  <si>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</si>
  <si>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</si>
  <si>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</si>
  <si>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</si>
  <si>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</si>
  <si>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</si>
  <si>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</si>
  <si>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</si>
  <si>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</si>
  <si>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</si>
  <si>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</si>
  <si>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</si>
  <si>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</si>
  <si>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</si>
  <si>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</si>
  <si>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</si>
  <si>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</si>
  <si>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</si>
  <si>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</si>
  <si>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</si>
  <si>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</si>
  <si>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</si>
  <si>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</si>
  <si>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</si>
  <si>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</si>
  <si>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</si>
  <si>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</si>
  <si>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</si>
  <si>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</si>
  <si>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</si>
  <si>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</si>
  <si>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</si>
  <si>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</si>
  <si>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</si>
  <si>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</si>
  <si>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</si>
  <si>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</si>
  <si>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</si>
  <si>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</si>
  <si>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</si>
  <si>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</si>
  <si>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</si>
  <si>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</si>
  <si>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</si>
  <si>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</si>
  <si>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</si>
  <si>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</si>
  <si>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</si>
  <si>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</si>
  <si>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</si>
  <si>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</si>
  <si>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</si>
  <si>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</si>
  <si>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</si>
  <si>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</si>
  <si>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</si>
  <si>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</si>
  <si>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</si>
  <si>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</si>
  <si>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</si>
  <si>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</si>
  <si>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</si>
  <si>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</si>
  <si>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</si>
  <si>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</si>
  <si>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</si>
  <si>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</si>
  <si>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</si>
  <si>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</si>
  <si>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</si>
  <si>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</si>
  <si>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</si>
  <si>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</si>
  <si>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</si>
  <si>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</si>
  <si>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</si>
  <si>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</si>
  <si>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</si>
  <si>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</si>
  <si>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</si>
  <si>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</si>
  <si>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</si>
  <si>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</si>
  <si>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</si>
  <si>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</si>
  <si>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</si>
  <si>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</si>
  <si>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</si>
  <si>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</si>
  <si>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</si>
  <si>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</si>
  <si>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</si>
  <si>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</si>
  <si>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</si>
  <si>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</si>
  <si>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</si>
  <si>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</si>
  <si>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</si>
  <si>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</si>
  <si>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</si>
  <si>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</si>
  <si>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</si>
  <si>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</si>
  <si>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</si>
  <si>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</si>
  <si>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</si>
  <si>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</si>
  <si>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</si>
  <si>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</si>
  <si>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</si>
  <si>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</si>
  <si>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</si>
  <si>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</si>
  <si>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</si>
  <si>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</si>
  <si>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</si>
  <si>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</si>
  <si>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</si>
  <si>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</si>
  <si>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</si>
  <si>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</si>
  <si>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</si>
  <si>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</si>
  <si>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</si>
  <si>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</si>
  <si>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</si>
  <si>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</si>
  <si>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</si>
  <si>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</si>
  <si>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</si>
  <si>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</si>
  <si>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</si>
  <si>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</si>
  <si>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</si>
  <si>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</si>
  <si>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</si>
  <si>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</si>
  <si>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</si>
  <si>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</si>
  <si>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</si>
  <si>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</si>
  <si>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</si>
  <si>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</si>
  <si>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</si>
  <si>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</si>
  <si>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千葉県千葉市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</si>
  <si>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</si>
  <si>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</si>
  <si>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</si>
  <si>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</si>
  <si>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</si>
  <si>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</si>
  <si>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</si>
  <si>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</si>
  <si>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</si>
  <si>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</si>
  <si>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</si>
  <si>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</si>
  <si>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</si>
  <si>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</si>
  <si>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</si>
  <si>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</si>
  <si>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</si>
  <si>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</si>
  <si>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</si>
  <si>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</si>
  <si>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</si>
  <si>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</si>
  <si>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霊園事業特別会計</t>
    <phoneticPr fontId="5"/>
  </si>
  <si>
    <t>-</t>
    <phoneticPr fontId="5"/>
  </si>
  <si>
    <t>都市計画土地区画整理事業特別会計</t>
    <phoneticPr fontId="5"/>
  </si>
  <si>
    <t>市街地再開発事業特別会計</t>
    <phoneticPr fontId="5"/>
  </si>
  <si>
    <t>-</t>
    <phoneticPr fontId="5"/>
  </si>
  <si>
    <t>公共用地取得事業特別会計</t>
    <phoneticPr fontId="5"/>
  </si>
  <si>
    <t>学校給食事業特別会計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</si>
  <si>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</si>
  <si>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</si>
  <si>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</si>
  <si>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</si>
  <si>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</si>
  <si>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</si>
  <si>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</si>
  <si>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</si>
  <si>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</si>
  <si>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</si>
  <si>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</si>
  <si>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</si>
  <si>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</si>
  <si>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</si>
  <si>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</si>
  <si>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</si>
  <si>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</si>
  <si>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</si>
  <si>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</si>
  <si>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</si>
  <si>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法適用企業</t>
    <phoneticPr fontId="5"/>
  </si>
  <si>
    <t>下水道事業会計</t>
    <phoneticPr fontId="5"/>
  </si>
  <si>
    <t>法適用企業</t>
    <phoneticPr fontId="5"/>
  </si>
  <si>
    <t>水道事業会計</t>
    <phoneticPr fontId="5"/>
  </si>
  <si>
    <t>農業集落排水事業特別会計</t>
    <phoneticPr fontId="5"/>
  </si>
  <si>
    <t>-</t>
    <phoneticPr fontId="5"/>
  </si>
  <si>
    <t>法非適用企業</t>
    <phoneticPr fontId="5"/>
  </si>
  <si>
    <t>地方卸売市場事業特別会計</t>
    <phoneticPr fontId="5"/>
  </si>
  <si>
    <t>-</t>
    <phoneticPr fontId="5"/>
  </si>
  <si>
    <t>法非適用企業</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</si>
  <si>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</si>
  <si>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</si>
  <si>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</si>
  <si>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</si>
  <si>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</si>
  <si>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</si>
  <si>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</si>
  <si>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</si>
  <si>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</si>
  <si>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</si>
  <si>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</si>
  <si>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</si>
  <si>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</si>
  <si>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</si>
  <si>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</si>
  <si>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</si>
  <si>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</si>
  <si>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</si>
  <si>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</si>
  <si>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</si>
  <si>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</si>
  <si>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</si>
  <si>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</si>
  <si>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</si>
  <si>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</si>
  <si>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</si>
  <si>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</si>
  <si>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</si>
  <si>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</si>
  <si>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</si>
  <si>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</si>
  <si>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</si>
  <si>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</si>
  <si>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</si>
  <si>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</si>
  <si>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</si>
  <si>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</si>
  <si>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</si>
  <si>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</si>
  <si>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</si>
  <si>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</si>
  <si>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</si>
  <si>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</si>
  <si>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</si>
  <si>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</si>
  <si>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</si>
  <si>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</si>
  <si>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</si>
  <si>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</si>
  <si>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</si>
  <si>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</si>
  <si>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</si>
  <si>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</si>
  <si>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</si>
  <si>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</si>
  <si>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</si>
  <si>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</si>
  <si>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</si>
  <si>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</si>
  <si>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</si>
  <si>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</si>
  <si>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</si>
  <si>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</si>
  <si>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</si>
  <si>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</si>
  <si>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</si>
  <si>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</si>
  <si>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</si>
  <si>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</si>
  <si>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</si>
  <si>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</si>
  <si>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</si>
  <si>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</si>
  <si>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</si>
  <si>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</si>
  <si>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</si>
  <si>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</si>
  <si>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</si>
  <si>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</si>
  <si>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</si>
  <si>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</si>
  <si>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</si>
  <si>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</si>
  <si>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</si>
  <si>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</si>
  <si>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</si>
  <si>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</si>
  <si>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</si>
  <si>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</si>
  <si>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</si>
  <si>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</si>
  <si>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</si>
  <si>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</si>
  <si>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</si>
  <si>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</si>
  <si>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</si>
  <si>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</si>
  <si>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</si>
  <si>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</si>
  <si>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</si>
  <si>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</si>
  <si>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</si>
  <si>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</si>
  <si>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</si>
  <si>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</si>
  <si>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</si>
  <si>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</si>
  <si>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</si>
  <si>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</si>
  <si>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</si>
  <si>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</si>
  <si>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</si>
  <si>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</si>
  <si>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</si>
  <si>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</si>
  <si>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</si>
  <si>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</si>
  <si>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</si>
  <si>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</si>
  <si>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</si>
  <si>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</si>
  <si>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</si>
  <si>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</si>
  <si>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</si>
  <si>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</si>
  <si>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</si>
  <si>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</si>
  <si>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</si>
  <si>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</si>
  <si>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</si>
  <si>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</si>
  <si>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</si>
  <si>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</si>
  <si>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</si>
  <si>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</si>
  <si>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</si>
  <si>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</si>
  <si>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</si>
  <si>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</si>
  <si>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</si>
  <si>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</si>
  <si>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</si>
  <si>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</si>
  <si>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</si>
  <si>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</si>
  <si>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</si>
  <si>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</si>
  <si>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</si>
  <si>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</si>
  <si>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</si>
  <si>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</si>
  <si>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</si>
  <si>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</si>
  <si>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</si>
  <si>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</si>
  <si>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</si>
  <si>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</si>
  <si>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0.26</t>
  </si>
  <si>
    <t>一般会計</t>
  </si>
  <si>
    <t>病院事業会計</t>
  </si>
  <si>
    <t>▲ 0.01</t>
  </si>
  <si>
    <t>▲ 0.05</t>
  </si>
  <si>
    <t>国民健康保険事業特別会計</t>
  </si>
  <si>
    <t>▲ 2.56</t>
  </si>
  <si>
    <t>下水道事業会計</t>
  </si>
  <si>
    <t>介護保険事業特別会計</t>
  </si>
  <si>
    <t>水道事業会計</t>
  </si>
  <si>
    <t>競輪事業特別会計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</si>
  <si>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</si>
  <si>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</si>
  <si>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</si>
  <si>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</si>
  <si>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</si>
  <si>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</si>
  <si>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</si>
  <si>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</si>
  <si>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</si>
  <si>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</si>
  <si>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</si>
  <si>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</si>
  <si>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</si>
  <si>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</si>
  <si>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</si>
  <si>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千葉市国際交流協会</t>
    <rPh sb="0" eb="3">
      <t>チバシ</t>
    </rPh>
    <rPh sb="3" eb="5">
      <t>コクサイ</t>
    </rPh>
    <rPh sb="5" eb="7">
      <t>コウリュウ</t>
    </rPh>
    <rPh sb="7" eb="9">
      <t>キョウカイ</t>
    </rPh>
    <phoneticPr fontId="5"/>
  </si>
  <si>
    <t>-</t>
    <phoneticPr fontId="2"/>
  </si>
  <si>
    <t>千葉市文化振興財団</t>
    <rPh sb="0" eb="3">
      <t>チバシ</t>
    </rPh>
    <rPh sb="3" eb="5">
      <t>ブンカ</t>
    </rPh>
    <rPh sb="5" eb="7">
      <t>シンコウ</t>
    </rPh>
    <rPh sb="7" eb="9">
      <t>ザイダン</t>
    </rPh>
    <phoneticPr fontId="5"/>
  </si>
  <si>
    <t>千葉市スポーツ協会</t>
    <rPh sb="0" eb="3">
      <t>チバシ</t>
    </rPh>
    <rPh sb="7" eb="9">
      <t>キョウカイ</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</si>
  <si>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</si>
  <si>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</si>
  <si>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</si>
  <si>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</si>
  <si>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</si>
  <si>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</si>
  <si>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</si>
  <si>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</si>
  <si>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</si>
  <si>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</si>
  <si>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</si>
  <si>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市庁舎整備基金</t>
  </si>
  <si>
    <t>緑と水辺の基金</t>
  </si>
  <si>
    <t>リサイクル等推進基金</t>
  </si>
  <si>
    <t>都市モノレール基金</t>
  </si>
  <si>
    <t>社会福祉基金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</si>
  <si>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</si>
  <si>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</si>
  <si>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</si>
  <si>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</si>
  <si>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</si>
  <si>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将来負担比率、実質公債費比率ともに、減少傾向ですが、類似団体と比較すると高い水準です。
　これは、政令市移行（平成4年）に伴い、市債発行などによる都市基盤整備を積極的に進めたことなどによるものです。
　今後は、中期財政運営方針や資産経営基本方針に基づき、中期的な基礎的財政収支（プライマリーバランス）の均衡を図りながら、将来に過度の負担をかけないよう適正規模の市債発行と債務負担行為の新規設定の厳選に努めていき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</si>
  <si>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</si>
  <si>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</si>
  <si>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</si>
  <si>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政令市移行（平成4年）に伴い、市債発行などによる都市基盤整備を積極的に進めたことなどによるものであり、有形固定資産減価償却率は高度成長期に整備した資産などが多くあるためです。
　類似団体と比較すると高い水準であるものの、将来負担比率については減少傾向となっています。　
　今後は、中期財政運営方針や資産経営基本方針に基づき、中期的な基礎的財政収支（プライマリーバランス）の均衡を図りながら、将来に過度の負担をかけないよう適正規模の市債発行と債務負担行為の新規設定の厳選に努めていきます。</t>
    <rPh sb="123" eb="125">
      <t>ショウライ</t>
    </rPh>
    <rPh sb="125" eb="127">
      <t>フタン</t>
    </rPh>
    <rPh sb="127" eb="129">
      <t>ヒリツ</t>
    </rPh>
    <rPh sb="134" eb="136">
      <t>ゲンショウ</t>
    </rPh>
    <rPh sb="136" eb="138">
      <t>ケイコウ</t>
    </rPh>
    <rPh sb="149" eb="151">
      <t>コンゴ</t>
    </rPh>
    <rPh sb="153" eb="155">
      <t>チュウキ</t>
    </rPh>
    <rPh sb="155" eb="157">
      <t>ザイセイ</t>
    </rPh>
    <rPh sb="157" eb="159">
      <t>ウンエイ</t>
    </rPh>
    <rPh sb="159" eb="161">
      <t>ホウシン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</si>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</sst>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94"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92" xfId="12" applyNumberFormat="1" applyFont="1" applyBorder="1" applyAlignment="1" applyProtection="1">
      <alignment horizontal="right" vertical="center" shrinkToFit="1"/>
      <protection locked="0"/>
    </xf>
    <xf numFmtId="177" fontId="34" fillId="0" borderId="193" xfId="12" applyNumberFormat="1" applyFont="1" applyBorder="1" applyAlignment="1" applyProtection="1">
      <alignment horizontal="right" vertical="center" shrinkToFit="1"/>
      <protection locked="0"/>
    </xf>
    <xf numFmtId="177" fontId="34" fillId="0" borderId="86"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12" xfId="15" applyNumberFormat="1" applyFont="1" applyFill="1" applyBorder="1" applyAlignment="1" applyProtection="1">
      <alignment horizontal="right" vertical="center" shrinkToFit="1"/>
      <protection locked="0"/>
    </xf>
    <xf numFmtId="177" fontId="34" fillId="0" borderId="113" xfId="15" applyNumberFormat="1" applyFont="1" applyFill="1" applyBorder="1" applyAlignment="1" applyProtection="1">
      <alignment horizontal="right" vertical="center" shrinkToFit="1"/>
      <protection locked="0"/>
    </xf>
    <xf numFmtId="177" fontId="34" fillId="0" borderId="114" xfId="15" applyNumberFormat="1" applyFont="1" applyFill="1" applyBorder="1" applyAlignment="1" applyProtection="1">
      <alignment horizontal="righ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9" xfId="15" applyFont="1" applyFill="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8" fillId="0" borderId="112" xfId="15" applyNumberFormat="1" applyFont="1" applyFill="1" applyBorder="1" applyAlignment="1" applyProtection="1">
      <alignment horizontal="right" vertical="center" shrinkToFit="1"/>
      <protection locked="0"/>
    </xf>
    <xf numFmtId="177" fontId="38" fillId="0" borderId="113" xfId="15" applyNumberFormat="1" applyFont="1" applyFill="1" applyBorder="1" applyAlignment="1" applyProtection="1">
      <alignment horizontal="right" vertical="center" shrinkToFit="1"/>
      <protection locked="0"/>
    </xf>
    <xf numFmtId="177" fontId="38" fillId="0" borderId="114" xfId="15" applyNumberFormat="1" applyFont="1" applyFill="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Fill="1" applyBorder="1" applyAlignment="1" applyProtection="1">
      <alignment horizontal="right" vertical="center" shrinkToFit="1"/>
      <protection locked="0"/>
    </xf>
    <xf numFmtId="177" fontId="34" fillId="0" borderId="99" xfId="15" applyNumberFormat="1" applyFont="1" applyFill="1" applyBorder="1" applyAlignment="1" applyProtection="1">
      <alignment horizontal="right" vertical="center" shrinkToFit="1"/>
      <protection locked="0"/>
    </xf>
    <xf numFmtId="177" fontId="34" fillId="0" borderId="100" xfId="15" applyNumberFormat="1" applyFont="1" applyFill="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Fill="1" applyBorder="1" applyAlignment="1" applyProtection="1">
      <alignment horizontal="left" vertical="center" shrinkToFit="1"/>
      <protection locked="0"/>
    </xf>
    <xf numFmtId="0" fontId="34" fillId="0" borderId="99" xfId="15" applyFont="1" applyFill="1" applyBorder="1" applyAlignment="1" applyProtection="1">
      <alignment horizontal="left" vertical="center" shrinkToFit="1"/>
      <protection locked="0"/>
    </xf>
    <xf numFmtId="0" fontId="34" fillId="0" borderId="110" xfId="15" applyFont="1" applyFill="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597C97-7401-4D72-A3B6-1F0ACEED45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48E4-4551-8283-BE57693646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37233</c:v>
                </c:pt>
                <c:pt idx="1">
                  <c:v>34859</c:v>
                </c:pt>
                <c:pt idx="2">
                  <c:v>33492</c:v>
                </c:pt>
                <c:pt idx="3">
                  <c:v>43415</c:v>
                </c:pt>
                <c:pt idx="4">
                  <c:v>49117</c:v>
                </c:pt>
              </c:numCache>
            </c:numRef>
          </c:val>
          <c:smooth val="0"/>
          <c:extLst>
            <c:ext xmlns:c16="http://schemas.microsoft.com/office/drawing/2014/chart" uri="{C3380CC4-5D6E-409C-BE32-E72D297353CC}">
              <c16:uniqueId val="{00000001-48E4-4551-8283-BE57693646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2.25</c:v>
                </c:pt>
                <c:pt idx="1">
                  <c:v>1.28</c:v>
                </c:pt>
                <c:pt idx="2">
                  <c:v>0.99</c:v>
                </c:pt>
                <c:pt idx="3">
                  <c:v>2.36</c:v>
                </c:pt>
                <c:pt idx="4">
                  <c:v>2.2400000000000002</c:v>
                </c:pt>
              </c:numCache>
            </c:numRef>
          </c:val>
          <c:extLst>
            <c:ext xmlns:c16="http://schemas.microsoft.com/office/drawing/2014/chart" uri="{C3380CC4-5D6E-409C-BE32-E72D297353CC}">
              <c16:uniqueId val="{00000000-145A-4A5E-9684-B65A7935DD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c:v>
                </c:pt>
                <c:pt idx="1">
                  <c:v>3.07</c:v>
                </c:pt>
                <c:pt idx="2">
                  <c:v>3.07</c:v>
                </c:pt>
                <c:pt idx="3">
                  <c:v>3.61</c:v>
                </c:pt>
                <c:pt idx="4">
                  <c:v>5.0199999999999996</c:v>
                </c:pt>
              </c:numCache>
            </c:numRef>
          </c:val>
          <c:extLst>
            <c:ext xmlns:c16="http://schemas.microsoft.com/office/drawing/2014/chart" uri="{C3380CC4-5D6E-409C-BE32-E72D297353CC}">
              <c16:uniqueId val="{00000001-145A-4A5E-9684-B65A7935DD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0.91</c:v>
                </c:pt>
                <c:pt idx="1">
                  <c:v>-0.5</c:v>
                </c:pt>
                <c:pt idx="2">
                  <c:v>-0.26</c:v>
                </c:pt>
                <c:pt idx="3">
                  <c:v>1.9</c:v>
                </c:pt>
                <c:pt idx="4">
                  <c:v>1.48</c:v>
                </c:pt>
              </c:numCache>
            </c:numRef>
          </c:val>
          <c:smooth val="0"/>
          <c:extLst>
            <c:ext xmlns:c16="http://schemas.microsoft.com/office/drawing/2014/chart" uri="{C3380CC4-5D6E-409C-BE32-E72D297353CC}">
              <c16:uniqueId val="{00000002-145A-4A5E-9684-B65A7935DD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DB-4CDD-842C-680D5A3EA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DB-4CDD-842C-680D5A3EA31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F9DB-4CDD-842C-680D5A3EA311}"/>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0.38</c:v>
                </c:pt>
                <c:pt idx="2">
                  <c:v>#N/A</c:v>
                </c:pt>
                <c:pt idx="3">
                  <c:v>0.35</c:v>
                </c:pt>
                <c:pt idx="4">
                  <c:v>#N/A</c:v>
                </c:pt>
                <c:pt idx="5">
                  <c:v>0.37</c:v>
                </c:pt>
                <c:pt idx="6">
                  <c:v>#N/A</c:v>
                </c:pt>
                <c:pt idx="7">
                  <c:v>0.05</c:v>
                </c:pt>
                <c:pt idx="8">
                  <c:v>#N/A</c:v>
                </c:pt>
                <c:pt idx="9">
                  <c:v>0.04</c:v>
                </c:pt>
              </c:numCache>
            </c:numRef>
          </c:val>
          <c:extLst>
            <c:ext xmlns:c16="http://schemas.microsoft.com/office/drawing/2014/chart" uri="{C3380CC4-5D6E-409C-BE32-E72D297353CC}">
              <c16:uniqueId val="{00000003-F9DB-4CDD-842C-680D5A3EA311}"/>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F9DB-4CDD-842C-680D5A3EA31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0.82</c:v>
                </c:pt>
                <c:pt idx="4">
                  <c:v>#N/A</c:v>
                </c:pt>
                <c:pt idx="5">
                  <c:v>0.17</c:v>
                </c:pt>
                <c:pt idx="6">
                  <c:v>#N/A</c:v>
                </c:pt>
                <c:pt idx="7">
                  <c:v>0.33</c:v>
                </c:pt>
                <c:pt idx="8">
                  <c:v>#N/A</c:v>
                </c:pt>
                <c:pt idx="9">
                  <c:v>0.2</c:v>
                </c:pt>
              </c:numCache>
            </c:numRef>
          </c:val>
          <c:extLst>
            <c:ext xmlns:c16="http://schemas.microsoft.com/office/drawing/2014/chart" uri="{C3380CC4-5D6E-409C-BE32-E72D297353CC}">
              <c16:uniqueId val="{00000005-F9DB-4CDD-842C-680D5A3EA3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1.02</c:v>
                </c:pt>
                <c:pt idx="2">
                  <c:v>#N/A</c:v>
                </c:pt>
                <c:pt idx="3">
                  <c:v>1.2</c:v>
                </c:pt>
                <c:pt idx="4">
                  <c:v>#N/A</c:v>
                </c:pt>
                <c:pt idx="5">
                  <c:v>0.93</c:v>
                </c:pt>
                <c:pt idx="6">
                  <c:v>#N/A</c:v>
                </c:pt>
                <c:pt idx="7">
                  <c:v>0.72</c:v>
                </c:pt>
                <c:pt idx="8">
                  <c:v>#N/A</c:v>
                </c:pt>
                <c:pt idx="9">
                  <c:v>0.37</c:v>
                </c:pt>
              </c:numCache>
            </c:numRef>
          </c:val>
          <c:extLst>
            <c:ext xmlns:c16="http://schemas.microsoft.com/office/drawing/2014/chart" uri="{C3380CC4-5D6E-409C-BE32-E72D297353CC}">
              <c16:uniqueId val="{00000006-F9DB-4CDD-842C-680D5A3EA31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2.56</c:v>
                </c:pt>
                <c:pt idx="1">
                  <c:v>#N/A</c:v>
                </c:pt>
                <c:pt idx="2">
                  <c:v>#N/A</c:v>
                </c:pt>
                <c:pt idx="3">
                  <c:v>0</c:v>
                </c:pt>
                <c:pt idx="4">
                  <c:v>#N/A</c:v>
                </c:pt>
                <c:pt idx="5">
                  <c:v>0.25</c:v>
                </c:pt>
                <c:pt idx="6">
                  <c:v>#N/A</c:v>
                </c:pt>
                <c:pt idx="7">
                  <c:v>0.3</c:v>
                </c:pt>
                <c:pt idx="8">
                  <c:v>#N/A</c:v>
                </c:pt>
                <c:pt idx="9">
                  <c:v>0.39</c:v>
                </c:pt>
              </c:numCache>
            </c:numRef>
          </c:val>
          <c:extLst>
            <c:ext xmlns:c16="http://schemas.microsoft.com/office/drawing/2014/chart" uri="{C3380CC4-5D6E-409C-BE32-E72D297353CC}">
              <c16:uniqueId val="{00000007-F9DB-4CDD-842C-680D5A3EA3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0.01</c:v>
                </c:pt>
                <c:pt idx="1">
                  <c:v>#N/A</c:v>
                </c:pt>
                <c:pt idx="2">
                  <c:v>0.05</c:v>
                </c:pt>
                <c:pt idx="3">
                  <c:v>#N/A</c:v>
                </c:pt>
                <c:pt idx="4">
                  <c:v>#N/A</c:v>
                </c:pt>
                <c:pt idx="5">
                  <c:v>0.34</c:v>
                </c:pt>
                <c:pt idx="6">
                  <c:v>#N/A</c:v>
                </c:pt>
                <c:pt idx="7">
                  <c:v>0.63</c:v>
                </c:pt>
                <c:pt idx="8">
                  <c:v>#N/A</c:v>
                </c:pt>
                <c:pt idx="9">
                  <c:v>1.1399999999999999</c:v>
                </c:pt>
              </c:numCache>
            </c:numRef>
          </c:val>
          <c:extLst>
            <c:ext xmlns:c16="http://schemas.microsoft.com/office/drawing/2014/chart" uri="{C3380CC4-5D6E-409C-BE32-E72D297353CC}">
              <c16:uniqueId val="{00000008-F9DB-4CDD-842C-680D5A3EA3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2.2400000000000002</c:v>
                </c:pt>
                <c:pt idx="2">
                  <c:v>#N/A</c:v>
                </c:pt>
                <c:pt idx="3">
                  <c:v>1.27</c:v>
                </c:pt>
                <c:pt idx="4">
                  <c:v>#N/A</c:v>
                </c:pt>
                <c:pt idx="5">
                  <c:v>0.98</c:v>
                </c:pt>
                <c:pt idx="6">
                  <c:v>#N/A</c:v>
                </c:pt>
                <c:pt idx="7">
                  <c:v>2.36</c:v>
                </c:pt>
                <c:pt idx="8">
                  <c:v>#N/A</c:v>
                </c:pt>
                <c:pt idx="9">
                  <c:v>2.2400000000000002</c:v>
                </c:pt>
              </c:numCache>
            </c:numRef>
          </c:val>
          <c:extLst>
            <c:ext xmlns:c16="http://schemas.microsoft.com/office/drawing/2014/chart" uri="{C3380CC4-5D6E-409C-BE32-E72D297353CC}">
              <c16:uniqueId val="{00000009-F9DB-4CDD-842C-680D5A3EA3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42319</c:v>
                </c:pt>
                <c:pt idx="5">
                  <c:v>41718</c:v>
                </c:pt>
                <c:pt idx="8">
                  <c:v>41731</c:v>
                </c:pt>
                <c:pt idx="11">
                  <c:v>41432</c:v>
                </c:pt>
                <c:pt idx="14">
                  <c:v>40782</c:v>
                </c:pt>
              </c:numCache>
            </c:numRef>
          </c:val>
          <c:extLst>
            <c:ext xmlns:c16="http://schemas.microsoft.com/office/drawing/2014/chart" uri="{C3380CC4-5D6E-409C-BE32-E72D297353CC}">
              <c16:uniqueId val="{00000000-4C38-4291-AE7D-0572187D34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8-4291-AE7D-0572187D34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2328</c:v>
                </c:pt>
                <c:pt idx="3">
                  <c:v>3626</c:v>
                </c:pt>
                <c:pt idx="6">
                  <c:v>2623</c:v>
                </c:pt>
                <c:pt idx="9">
                  <c:v>2791</c:v>
                </c:pt>
                <c:pt idx="12">
                  <c:v>1697</c:v>
                </c:pt>
              </c:numCache>
            </c:numRef>
          </c:val>
          <c:extLst>
            <c:ext xmlns:c16="http://schemas.microsoft.com/office/drawing/2014/chart" uri="{C3380CC4-5D6E-409C-BE32-E72D297353CC}">
              <c16:uniqueId val="{00000002-4C38-4291-AE7D-0572187D34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38-4291-AE7D-0572187D34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9762</c:v>
                </c:pt>
                <c:pt idx="3">
                  <c:v>9149</c:v>
                </c:pt>
                <c:pt idx="6">
                  <c:v>9325</c:v>
                </c:pt>
                <c:pt idx="9">
                  <c:v>9273</c:v>
                </c:pt>
                <c:pt idx="12">
                  <c:v>9263</c:v>
                </c:pt>
              </c:numCache>
            </c:numRef>
          </c:val>
          <c:extLst>
            <c:ext xmlns:c16="http://schemas.microsoft.com/office/drawing/2014/chart" uri="{C3380CC4-5D6E-409C-BE32-E72D297353CC}">
              <c16:uniqueId val="{00000004-4C38-4291-AE7D-0572187D34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25481</c:v>
                </c:pt>
                <c:pt idx="3">
                  <c:v>26038</c:v>
                </c:pt>
                <c:pt idx="6">
                  <c:v>26669</c:v>
                </c:pt>
                <c:pt idx="9">
                  <c:v>27031</c:v>
                </c:pt>
                <c:pt idx="12">
                  <c:v>27187</c:v>
                </c:pt>
              </c:numCache>
            </c:numRef>
          </c:val>
          <c:extLst>
            <c:ext xmlns:c16="http://schemas.microsoft.com/office/drawing/2014/chart" uri="{C3380CC4-5D6E-409C-BE32-E72D297353CC}">
              <c16:uniqueId val="{00000005-4C38-4291-AE7D-0572187D34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3144</c:v>
                </c:pt>
                <c:pt idx="3">
                  <c:v>4430</c:v>
                </c:pt>
                <c:pt idx="6">
                  <c:v>4726</c:v>
                </c:pt>
                <c:pt idx="9">
                  <c:v>5129</c:v>
                </c:pt>
                <c:pt idx="12">
                  <c:v>3267</c:v>
                </c:pt>
              </c:numCache>
            </c:numRef>
          </c:val>
          <c:extLst>
            <c:ext xmlns:c16="http://schemas.microsoft.com/office/drawing/2014/chart" uri="{C3380CC4-5D6E-409C-BE32-E72D297353CC}">
              <c16:uniqueId val="{00000006-4C38-4291-AE7D-0572187D34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30108</c:v>
                </c:pt>
                <c:pt idx="3">
                  <c:v>28316</c:v>
                </c:pt>
                <c:pt idx="6">
                  <c:v>25494</c:v>
                </c:pt>
                <c:pt idx="9">
                  <c:v>24519</c:v>
                </c:pt>
                <c:pt idx="12">
                  <c:v>22983</c:v>
                </c:pt>
              </c:numCache>
            </c:numRef>
          </c:val>
          <c:extLst>
            <c:ext xmlns:c16="http://schemas.microsoft.com/office/drawing/2014/chart" uri="{C3380CC4-5D6E-409C-BE32-E72D297353CC}">
              <c16:uniqueId val="{00000007-4C38-4291-AE7D-0572187D34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28504</c:v>
                </c:pt>
                <c:pt idx="2">
                  <c:v>#N/A</c:v>
                </c:pt>
                <c:pt idx="3">
                  <c:v>#N/A</c:v>
                </c:pt>
                <c:pt idx="4">
                  <c:v>29841</c:v>
                </c:pt>
                <c:pt idx="5">
                  <c:v>#N/A</c:v>
                </c:pt>
                <c:pt idx="6">
                  <c:v>#N/A</c:v>
                </c:pt>
                <c:pt idx="7">
                  <c:v>27106</c:v>
                </c:pt>
                <c:pt idx="8">
                  <c:v>#N/A</c:v>
                </c:pt>
                <c:pt idx="9">
                  <c:v>#N/A</c:v>
                </c:pt>
                <c:pt idx="10">
                  <c:v>27311</c:v>
                </c:pt>
                <c:pt idx="11">
                  <c:v>#N/A</c:v>
                </c:pt>
                <c:pt idx="12">
                  <c:v>#N/A</c:v>
                </c:pt>
                <c:pt idx="13">
                  <c:v>23615</c:v>
                </c:pt>
                <c:pt idx="14">
                  <c:v>#N/A</c:v>
                </c:pt>
              </c:numCache>
            </c:numRef>
          </c:val>
          <c:smooth val="0"/>
          <c:extLst>
            <c:ext xmlns:c16="http://schemas.microsoft.com/office/drawing/2014/chart" uri="{C3380CC4-5D6E-409C-BE32-E72D297353CC}">
              <c16:uniqueId val="{00000008-4C38-4291-AE7D-0572187D34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422793</c:v>
                </c:pt>
                <c:pt idx="5">
                  <c:v>425937</c:v>
                </c:pt>
                <c:pt idx="8">
                  <c:v>429858</c:v>
                </c:pt>
                <c:pt idx="11">
                  <c:v>436150</c:v>
                </c:pt>
                <c:pt idx="14">
                  <c:v>440093</c:v>
                </c:pt>
              </c:numCache>
            </c:numRef>
          </c:val>
          <c:extLst>
            <c:ext xmlns:c16="http://schemas.microsoft.com/office/drawing/2014/chart" uri="{C3380CC4-5D6E-409C-BE32-E72D297353CC}">
              <c16:uniqueId val="{00000000-1956-4E40-8D72-81F07D8C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174256</c:v>
                </c:pt>
                <c:pt idx="5">
                  <c:v>171382</c:v>
                </c:pt>
                <c:pt idx="8">
                  <c:v>167936</c:v>
                </c:pt>
                <c:pt idx="11">
                  <c:v>159820</c:v>
                </c:pt>
                <c:pt idx="14">
                  <c:v>160232</c:v>
                </c:pt>
              </c:numCache>
            </c:numRef>
          </c:val>
          <c:extLst>
            <c:ext xmlns:c16="http://schemas.microsoft.com/office/drawing/2014/chart" uri="{C3380CC4-5D6E-409C-BE32-E72D297353CC}">
              <c16:uniqueId val="{00000001-1956-4E40-8D72-81F07D8C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115044</c:v>
                </c:pt>
                <c:pt idx="5">
                  <c:v>116111</c:v>
                </c:pt>
                <c:pt idx="8">
                  <c:v>114620</c:v>
                </c:pt>
                <c:pt idx="11">
                  <c:v>110760</c:v>
                </c:pt>
                <c:pt idx="14">
                  <c:v>122649</c:v>
                </c:pt>
              </c:numCache>
            </c:numRef>
          </c:val>
          <c:extLst>
            <c:ext xmlns:c16="http://schemas.microsoft.com/office/drawing/2014/chart" uri="{C3380CC4-5D6E-409C-BE32-E72D297353CC}">
              <c16:uniqueId val="{00000002-1956-4E40-8D72-81F07D8C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56-4E40-8D72-81F07D8C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56-4E40-8D72-81F07D8C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3304</c:v>
                </c:pt>
                <c:pt idx="3">
                  <c:v>2284</c:v>
                </c:pt>
                <c:pt idx="6">
                  <c:v>1513</c:v>
                </c:pt>
                <c:pt idx="9">
                  <c:v>435</c:v>
                </c:pt>
                <c:pt idx="12">
                  <c:v>393</c:v>
                </c:pt>
              </c:numCache>
            </c:numRef>
          </c:val>
          <c:extLst>
            <c:ext xmlns:c16="http://schemas.microsoft.com/office/drawing/2014/chart" uri="{C3380CC4-5D6E-409C-BE32-E72D297353CC}">
              <c16:uniqueId val="{00000005-1956-4E40-8D72-81F07D8C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38498</c:v>
                </c:pt>
                <c:pt idx="3">
                  <c:v>65454</c:v>
                </c:pt>
                <c:pt idx="6">
                  <c:v>61001</c:v>
                </c:pt>
                <c:pt idx="9">
                  <c:v>58361</c:v>
                </c:pt>
                <c:pt idx="12">
                  <c:v>56520</c:v>
                </c:pt>
              </c:numCache>
            </c:numRef>
          </c:val>
          <c:extLst>
            <c:ext xmlns:c16="http://schemas.microsoft.com/office/drawing/2014/chart" uri="{C3380CC4-5D6E-409C-BE32-E72D297353CC}">
              <c16:uniqueId val="{00000006-1956-4E40-8D72-81F07D8C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56-4E40-8D72-81F07D8C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155176</c:v>
                </c:pt>
                <c:pt idx="3">
                  <c:v>146125</c:v>
                </c:pt>
                <c:pt idx="6">
                  <c:v>136846</c:v>
                </c:pt>
                <c:pt idx="9">
                  <c:v>128625</c:v>
                </c:pt>
                <c:pt idx="12">
                  <c:v>124930</c:v>
                </c:pt>
              </c:numCache>
            </c:numRef>
          </c:val>
          <c:extLst>
            <c:ext xmlns:c16="http://schemas.microsoft.com/office/drawing/2014/chart" uri="{C3380CC4-5D6E-409C-BE32-E72D297353CC}">
              <c16:uniqueId val="{00000008-1956-4E40-8D72-81F07D8C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19218</c:v>
                </c:pt>
                <c:pt idx="3">
                  <c:v>15420</c:v>
                </c:pt>
                <c:pt idx="6">
                  <c:v>13005</c:v>
                </c:pt>
                <c:pt idx="9">
                  <c:v>9777</c:v>
                </c:pt>
                <c:pt idx="12">
                  <c:v>12515</c:v>
                </c:pt>
              </c:numCache>
            </c:numRef>
          </c:val>
          <c:extLst>
            <c:ext xmlns:c16="http://schemas.microsoft.com/office/drawing/2014/chart" uri="{C3380CC4-5D6E-409C-BE32-E72D297353CC}">
              <c16:uniqueId val="{00000009-1956-4E40-8D72-81F07D8C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839837</c:v>
                </c:pt>
                <c:pt idx="3">
                  <c:v>828541</c:v>
                </c:pt>
                <c:pt idx="6">
                  <c:v>817315</c:v>
                </c:pt>
                <c:pt idx="9">
                  <c:v>809825</c:v>
                </c:pt>
                <c:pt idx="12">
                  <c:v>819026</c:v>
                </c:pt>
              </c:numCache>
            </c:numRef>
          </c:val>
          <c:extLst>
            <c:ext xmlns:c16="http://schemas.microsoft.com/office/drawing/2014/chart" uri="{C3380CC4-5D6E-409C-BE32-E72D297353CC}">
              <c16:uniqueId val="{0000000A-1956-4E40-8D72-81F07D8C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343939</c:v>
                </c:pt>
                <c:pt idx="2">
                  <c:v>#N/A</c:v>
                </c:pt>
                <c:pt idx="3">
                  <c:v>#N/A</c:v>
                </c:pt>
                <c:pt idx="4">
                  <c:v>344394</c:v>
                </c:pt>
                <c:pt idx="5">
                  <c:v>#N/A</c:v>
                </c:pt>
                <c:pt idx="6">
                  <c:v>#N/A</c:v>
                </c:pt>
                <c:pt idx="7">
                  <c:v>317267</c:v>
                </c:pt>
                <c:pt idx="8">
                  <c:v>#N/A</c:v>
                </c:pt>
                <c:pt idx="9">
                  <c:v>#N/A</c:v>
                </c:pt>
                <c:pt idx="10">
                  <c:v>300294</c:v>
                </c:pt>
                <c:pt idx="11">
                  <c:v>#N/A</c:v>
                </c:pt>
                <c:pt idx="12">
                  <c:v>#N/A</c:v>
                </c:pt>
                <c:pt idx="13">
                  <c:v>290408</c:v>
                </c:pt>
                <c:pt idx="14">
                  <c:v>#N/A</c:v>
                </c:pt>
              </c:numCache>
            </c:numRef>
          </c:val>
          <c:smooth val="0"/>
          <c:extLst>
            <c:ext xmlns:c16="http://schemas.microsoft.com/office/drawing/2014/chart" uri="{C3380CC4-5D6E-409C-BE32-E72D297353CC}">
              <c16:uniqueId val="{0000000B-1956-4E40-8D72-81F07D8C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7621</c:v>
                </c:pt>
                <c:pt idx="1">
                  <c:v>8929</c:v>
                </c:pt>
                <c:pt idx="2">
                  <c:v>12811</c:v>
                </c:pt>
              </c:numCache>
            </c:numRef>
          </c:val>
          <c:extLst>
            <c:ext xmlns:c16="http://schemas.microsoft.com/office/drawing/2014/chart" uri="{C3380CC4-5D6E-409C-BE32-E72D297353CC}">
              <c16:uniqueId val="{00000000-0A53-4BA4-BAB9-C6010FFD852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0A53-4BA4-BAB9-C6010FFD852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12467</c:v>
                </c:pt>
                <c:pt idx="1">
                  <c:v>12573</c:v>
                </c:pt>
                <c:pt idx="2">
                  <c:v>11475</c:v>
                </c:pt>
              </c:numCache>
            </c:numRef>
          </c:val>
          <c:extLst>
            <c:ext xmlns:c16="http://schemas.microsoft.com/office/drawing/2014/chart" uri="{C3380CC4-5D6E-409C-BE32-E72D297353CC}">
              <c16:uniqueId val="{00000002-0A53-4BA4-BAB9-C6010FFD85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{0A1675DB-9853-472B-B659-6A9082F8E8C7}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2A3-4B95-AEB5-3038AA8FCC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{6B59D6A6-A423-4C7D-9E9C-B4C7E5AA36A4}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A3-4B95-AEB5-3038AA8FCC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{B939DDE9-CC6F-483E-8F5F-2A00E9C917D8}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A3-4B95-AEB5-3038AA8FCC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{FC1D7EEC-C2DC-4D53-AB04-A953E8E60ECD}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A3-4B95-AEB5-3038AA8FCC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{0263D205-9983-4F26-B38E-1D47A5E5EA79}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A3-4B95-AEB5-3038AA8FCCB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{82BD84EC-98F9-436A-B288-C6EED8446087}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2A3-4B95-AEB5-3038AA8FCCB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{BCE6A779-9DEB-4EEE-9B82-6F9E54BDA7B4}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2A3-4B95-AEB5-3038AA8FCCB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{FACC6F38-FC9F-4652-ADC9-AB050EAF732F}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2A3-4B95-AEB5-3038AA8FCCB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{AEBA1CFF-EB08-46EB-A8D0-ACAB7FB92B81}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2A3-4B95-AEB5-3038AA8FCC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66.3</c:v>
                </c:pt>
                <c:pt idx="8">
                  <c:v>67.8</c:v>
                </c:pt>
                <c:pt idx="16">
                  <c:v>68.2</c:v>
                </c:pt>
                <c:pt idx="24">
                  <c:v>69.8</c:v>
                </c:pt>
                <c:pt idx="32">
                  <c:v>71.2</c:v>
                </c:pt>
              </c:numCache>
            </c:numRef>
          </c:xVal>
          <c:yVal>
            <c:numRef>
              <c:f>公会計指標分析・財政指標組合せ分析表!$BP$51:$DC$51</c:f>
              <c:numCache>
                <c:formatCode>#,##0.0;"▲ "#,##0.0</c:formatCode>
                <c:ptCount val="40"/>
                <c:pt idx="0">
                  <c:v>186.2</c:v>
                </c:pt>
                <c:pt idx="8">
                  <c:v>159.4</c:v>
                </c:pt>
                <c:pt idx="16">
                  <c:v>145.5</c:v>
                </c:pt>
                <c:pt idx="24">
                  <c:v>138.30000000000001</c:v>
                </c:pt>
                <c:pt idx="32">
                  <c:v>128.80000000000001</c:v>
                </c:pt>
              </c:numCache>
            </c:numRef>
          </c:yVal>
          <c:smooth val="0"/>
          <c:extLst>
            <c:ext xmlns:c16="http://schemas.microsoft.com/office/drawing/2014/chart" uri="{C3380CC4-5D6E-409C-BE32-E72D297353CC}">
              <c16:uniqueId val="{00000009-F2A3-4B95-AEB5-3038AA8FCC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{FD1BA722-313B-4DFC-A5FC-167B1730EAE3}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2A3-4B95-AEB5-3038AA8FCC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{3331A36A-2133-45AA-B26B-2F3AF3DC8A55}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A3-4B95-AEB5-3038AA8FCC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{A3EE419D-4CB1-44EC-A439-E570793A828E}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A3-4B95-AEB5-3038AA8FCC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{A6F3358F-ADFA-472B-9A59-4E74F7276E27}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A3-4B95-AEB5-3038AA8FCC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{7FC44D48-8816-4415-9C21-C338630EC5BE}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A3-4B95-AEB5-3038AA8FCCB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{093BEEA2-FDC4-41EA-B5D7-41BBC7FED1A0}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2A3-4B95-AEB5-3038AA8FCCB6}"/>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{DEF402FD-191D-4BD1-BC52-543A5D0509B8}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2A3-4B95-AEB5-3038AA8FCCB6}"/>
                </c:ext>
              </c:extLst>
            </c:dLbl>
            <c:dLbl>
              <c:idx val="24"/>
              <c:layout>
                <c:manualLayout>
                  <c:x val="-3.8584855739898179E-2"/>
                  <c:y val="-6.07059289090754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{0A9F891D-0D9C-4ACD-8BA6-21B8F1182BE4}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2A3-4B95-AEB5-3038AA8FCCB6}"/>
                </c:ext>
              </c:extLst>
            </c:dLbl>
            <c:dLbl>
              <c:idx val="32"/>
              <c:layout>
                <c:manualLayout>
                  <c:x val="-3.2015750650234161E-2"/>
                  <c:y val="-6.877215530265487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{E079EAB2-0C89-4DD7-BF16-69AAF8B6D54E}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2A3-4B95-AEB5-3038AA8FCC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F2A3-4B95-AEB5-3038AA8FCCB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{7498F955-F970-472B-A04D-8F12E82C3D7E}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4AB-4A0A-9BA9-65327FED0E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{708A5251-E982-49B5-AD73-677F92F99027}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AB-4A0A-9BA9-65327FED0E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{9C5F8430-90CE-4D9B-A192-73FA7BF6585B}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AB-4A0A-9BA9-65327FED0E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{66A423D1-47FE-4219-833D-C9D85125F730}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AB-4A0A-9BA9-65327FED0E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{2DABAE65-0253-4F01-A795-AF1C9FB93AE3}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AB-4A0A-9BA9-65327FED0EA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{79BCAA2F-C81A-4DBE-818A-D9EB41B4B959}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4AB-4A0A-9BA9-65327FED0EA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{EF6A49EE-5691-4FFC-A8EE-9C3066A846C6}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4AB-4A0A-9BA9-65327FED0EA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{A38303FB-FB30-4685-9D27-7CB4D371B3D9}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4AB-4A0A-9BA9-65327FED0E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{50CB3F1A-0324-4D15-B2C8-BE06F5BFC9F9}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4AB-4A0A-9BA9-65327FED0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15.8</c:v>
                </c:pt>
                <c:pt idx="16">
                  <c:v>13.8</c:v>
                </c:pt>
                <c:pt idx="24">
                  <c:v>12.9</c:v>
                </c:pt>
                <c:pt idx="32">
                  <c:v>11.8</c:v>
                </c:pt>
              </c:numCache>
            </c:numRef>
          </c:xVal>
          <c:yVal>
            <c:numRef>
              <c:f>公会計指標分析・財政指標組合せ分析表!$BP$73:$DC$73</c:f>
              <c:numCache>
                <c:formatCode>#,##0.0;"▲ "#,##0.0</c:formatCode>
                <c:ptCount val="40"/>
                <c:pt idx="0">
                  <c:v>186.2</c:v>
                </c:pt>
                <c:pt idx="8">
                  <c:v>159.4</c:v>
                </c:pt>
                <c:pt idx="16">
                  <c:v>145.5</c:v>
                </c:pt>
                <c:pt idx="24">
                  <c:v>138.30000000000001</c:v>
                </c:pt>
                <c:pt idx="32">
                  <c:v>128.80000000000001</c:v>
                </c:pt>
              </c:numCache>
            </c:numRef>
          </c:yVal>
          <c:smooth val="0"/>
          <c:extLst>
            <c:ext xmlns:c16="http://schemas.microsoft.com/office/drawing/2014/chart" uri="{C3380CC4-5D6E-409C-BE32-E72D297353CC}">
              <c16:uniqueId val="{00000009-B4AB-4A0A-9BA9-65327FED0E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{BBCE8259-AC9B-46F2-BABB-520BD8F3F3C6}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4AB-4A0A-9BA9-65327FED0E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{C79A15DE-599D-477B-8DFA-86C2BE6258BA}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AB-4A0A-9BA9-65327FED0E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{17FCB519-4DA0-4CA9-99C5-E4BF1ACA9E8A}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AB-4A0A-9BA9-65327FED0E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{89C178F4-E103-4B2F-8471-91DE982AFA52}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AB-4A0A-9BA9-65327FED0E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{1DE0FBA3-6B48-4E15-91C4-E8A6E4CFFC0D}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AB-4A0A-9BA9-65327FED0EA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{47D74992-7608-4128-A924-9D2D405D0A3C}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4AB-4A0A-9BA9-65327FED0EA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{90927D24-97AF-4D3A-B31C-B3276DC51E80}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4AB-4A0A-9BA9-65327FED0EAC}"/>
                </c:ext>
              </c:extLst>
            </c:dLbl>
            <c:dLbl>
              <c:idx val="24"/>
              <c:layout>
                <c:manualLayout>
                  <c:x val="-4.4905057365901176E-2"/>
                  <c:y val="-5.90785919925036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{F70BAA3A-E9A2-4525-8386-7C1B54F2463E}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4AB-4A0A-9BA9-65327FED0EAC}"/>
                </c:ext>
              </c:extLst>
            </c:dLbl>
            <c:dLbl>
              <c:idx val="32"/>
              <c:layout>
                <c:manualLayout>
                  <c:x val="-1.8235628084250128E-2"/>
                  <c:y val="-6.575470218308426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{41652B17-8EBB-40E0-9999-8DB61386E211}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4AB-4A0A-9BA9-65327FED0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B4AB-4A0A-9BA9-65327FED0EAC}"/>
            </c:ext>
          </c:extLst>
        </c:ser>
        <c:dLbls>
          <c:showLegendKey val="0"/>
          <c:showVal val="1"/>
          <c:showCatName val="0"/>
          <c:showSerName val="0"/>
          <c:showPercent val="0"/>
          <c:showBubbleSize val="0"/>
        </c:dLbls>
        <c:axId val="84219776"/>
        <c:axId val="84234240"/>
      </c:scatterChart>
      <c:valAx>
        <c:axId val="84219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元利償還金は、借入利率が低下しているため、令和２年度は減となっています。</a:t>
          </a:r>
        </a:p>
        <a:p>
          <a:r>
            <a:rPr kumimoji="1" lang="ja-JP" altLang="en-US" sz="1000">
              <a:latin typeface="ＭＳ ゴシック" pitchFamily="49" charset="-128"/>
              <a:ea typeface="ＭＳ ゴシック" pitchFamily="49" charset="-128"/>
            </a:rPr>
            <a:t>　減債基金積立不足算定額は、積立不足率が増加したものの、償還期限の満了した満期一括償還地方債の金額が減となったため、令和２年度は減となっています。</a:t>
          </a:r>
        </a:p>
        <a:p>
          <a:r>
            <a:rPr kumimoji="1" lang="ja-JP" altLang="en-US" sz="1000">
              <a:latin typeface="ＭＳ ゴシック" pitchFamily="49" charset="-128"/>
              <a:ea typeface="ＭＳ ゴシック" pitchFamily="49" charset="-128"/>
            </a:rPr>
            <a:t>　満期一括償還地方債に係る年度割相当額は、満期一括償還地方債の発行が増加傾向となっているため、令和２年度は増となっています。</a:t>
          </a:r>
        </a:p>
        <a:p>
          <a:r>
            <a:rPr kumimoji="1" lang="ja-JP" altLang="en-US" sz="1000">
              <a:latin typeface="ＭＳ ゴシック" pitchFamily="49" charset="-128"/>
              <a:ea typeface="ＭＳ ゴシック" pitchFamily="49" charset="-128"/>
            </a:rPr>
            <a:t>　以上のことなどから、令和２年度の実質公債費比率の分子は、前年度に比べ</a:t>
          </a:r>
          <a:r>
            <a:rPr kumimoji="1" lang="en-US" altLang="ja-JP" sz="1000">
              <a:latin typeface="ＭＳ ゴシック" pitchFamily="49" charset="-128"/>
              <a:ea typeface="ＭＳ ゴシック" pitchFamily="49" charset="-128"/>
            </a:rPr>
            <a:t>3,696</a:t>
          </a:r>
          <a:r>
            <a:rPr kumimoji="1" lang="ja-JP" altLang="en-US" sz="1000">
              <a:latin typeface="ＭＳ ゴシック" pitchFamily="49" charset="-128"/>
              <a:ea typeface="ＭＳ ゴシック" pitchFamily="49" charset="-128"/>
            </a:rPr>
            <a:t>百万円の減となっています。</a:t>
          </a:r>
        </a:p>
        <a:p>
          <a:r>
            <a:rPr kumimoji="1" lang="ja-JP" altLang="en-US" sz="1000">
              <a:latin typeface="ＭＳ ゴシック" pitchFamily="49" charset="-128"/>
              <a:ea typeface="ＭＳ ゴシック" pitchFamily="49" charset="-128"/>
            </a:rPr>
            <a:t>　引き続き、持続可能な財政構造の確立を目指していきます。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令和元年度末において、減債基金積立金の年度を超えた一般会計への貸付額が</a:t>
          </a:r>
          <a:r>
            <a:rPr kumimoji="1" lang="en-US" altLang="ja-JP" sz="1000">
              <a:latin typeface="ＭＳ ゴシック" pitchFamily="49" charset="-128"/>
              <a:ea typeface="ＭＳ ゴシック" pitchFamily="49" charset="-128"/>
            </a:rPr>
            <a:t>202</a:t>
          </a:r>
          <a:r>
            <a:rPr kumimoji="1" lang="ja-JP" altLang="en-US" sz="1000">
              <a:latin typeface="ＭＳ ゴシック" pitchFamily="49" charset="-128"/>
              <a:ea typeface="ＭＳ ゴシック" pitchFamily="49" charset="-128"/>
            </a:rPr>
            <a:t>億円あります。</a:t>
          </a:r>
        </a:p>
        <a:p>
          <a:r>
            <a:rPr kumimoji="1" lang="ja-JP" altLang="en-US" sz="1000">
              <a:latin typeface="ＭＳ ゴシック" pitchFamily="49" charset="-128"/>
              <a:ea typeface="ＭＳ ゴシック" pitchFamily="49" charset="-128"/>
            </a:rPr>
            <a:t>　引き続き、可能な限り早期の返済に努めます。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将来負担額については、前年度と比較し、一般会計等に係る地方債の現在高及び債務負担行為に基づく支出予定額が増えたことで増加しました。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しかし、充当可能財源等の増（基金等）がそれを上回ったことで、実質的な将来負担額（将来負担比率の分子）は減少しています。</a:t>
          </a:r>
        </a:p>
        <a:p>
          <a:r>
            <a:rPr kumimoji="1" lang="ja-JP" altLang="en-US" sz="1400">
              <a:latin typeface="ＭＳ ゴシック" pitchFamily="49" charset="-128"/>
              <a:ea typeface="ＭＳ ゴシック" pitchFamily="49" charset="-128"/>
            </a:rPr>
            <a:t>　引き続き、持続可能な財政構造の構築を推進してまいります。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1F7C3C2-4173-43A3-8E2D-D6F1A4075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B2CC48F-3A74-4C25-9855-E1D92E94AC6A}"/>
            </a:ext>
          </a:extLst>
        </xdr:cNvPr>
        <xdr:cNvSpPr>
          <a:spLocks noChangeArrowheads="1"/>
        </xdr:cNvSpPr>
      </xdr:nvSpPr>
      <xdr:spPr bwMode="auto">
        <a:xfrm>
          <a:off x="777875" y="12407900"/>
          <a:ext cx="698500" cy="42365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1487F7D-8F03-458E-9B51-F25DF80B3A64}"/>
            </a:ext>
          </a:extLst>
        </xdr:cNvPr>
        <xdr:cNvSpPr>
          <a:spLocks noChangeArrowheads="1"/>
        </xdr:cNvSpPr>
      </xdr:nvSpPr>
      <xdr:spPr bwMode="auto">
        <a:xfrm>
          <a:off x="777875" y="13754100"/>
          <a:ext cx="698500" cy="40640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E297A94-52C6-4334-8113-678142179AB1}"/>
            </a:ext>
          </a:extLst>
        </xdr:cNvPr>
        <xdr:cNvSpPr>
          <a:spLocks noChangeArrowheads="1"/>
        </xdr:cNvSpPr>
      </xdr:nvSpPr>
      <xdr:spPr bwMode="auto">
        <a:xfrm>
          <a:off x="120650" y="120650"/>
          <a:ext cx="12346421" cy="641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32E4011-C1D7-44CD-926C-AA8A697FF620}"/>
            </a:ext>
          </a:extLst>
        </xdr:cNvPr>
        <xdr:cNvSpPr>
          <a:spLocks noChangeShapeType="1"/>
        </xdr:cNvSpPr>
      </xdr:nvSpPr>
      <xdr:spPr bwMode="auto">
        <a:xfrm>
          <a:off x="581025" y="11934825"/>
          <a:ext cx="66579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7F6ECD5-D2AA-452D-BE2C-146B8390F864}"/>
            </a:ext>
          </a:extLst>
        </xdr:cNvPr>
        <xdr:cNvSpPr>
          <a:spLocks noChangeArrowheads="1"/>
        </xdr:cNvSpPr>
      </xdr:nvSpPr>
      <xdr:spPr bwMode="auto">
        <a:xfrm>
          <a:off x="12665528" y="161870"/>
          <a:ext cx="3668939"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452BCAE-78AE-4A44-A429-46967B0002E4}"/>
            </a:ext>
          </a:extLst>
        </xdr:cNvPr>
        <xdr:cNvSpPr>
          <a:spLocks noChangeArrowheads="1"/>
        </xdr:cNvSpPr>
      </xdr:nvSpPr>
      <xdr:spPr bwMode="auto">
        <a:xfrm>
          <a:off x="16528093" y="161871"/>
          <a:ext cx="67977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千葉県千葉市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722334D-AF45-4687-8F2D-BABFF6201CF0}"/>
            </a:ext>
          </a:extLst>
        </xdr:cNvPr>
        <xdr:cNvSpPr txBox="1">
          <a:spLocks noChangeArrowheads="1"/>
        </xdr:cNvSpPr>
      </xdr:nvSpPr>
      <xdr:spPr bwMode="auto">
        <a:xfrm>
          <a:off x="533400" y="960004"/>
          <a:ext cx="2200275" cy="4794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5EFE321-418D-4060-BFF9-EB21018F8D67}"/>
            </a:ext>
          </a:extLst>
        </xdr:cNvPr>
        <xdr:cNvSpPr>
          <a:spLocks noChangeArrowheads="1"/>
        </xdr:cNvSpPr>
      </xdr:nvSpPr>
      <xdr:spPr bwMode="auto">
        <a:xfrm>
          <a:off x="777875" y="13087350"/>
          <a:ext cx="698500" cy="40640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5012FAB-8CE6-416E-A054-DDE96E19437F}"/>
            </a:ext>
          </a:extLst>
        </xdr:cNvPr>
        <xdr:cNvSpPr>
          <a:spLocks noChangeArrowheads="1"/>
        </xdr:cNvSpPr>
      </xdr:nvSpPr>
      <xdr:spPr bwMode="auto">
        <a:xfrm>
          <a:off x="12665528" y="808719"/>
          <a:ext cx="10660293" cy="43261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13B34F2-E82C-4F71-929C-C1C43087EE52}"/>
            </a:ext>
          </a:extLst>
        </xdr:cNvPr>
        <xdr:cNvSpPr txBox="1"/>
      </xdr:nvSpPr>
      <xdr:spPr>
        <a:xfrm>
          <a:off x="12665528" y="1298120"/>
          <a:ext cx="10659289" cy="383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・令和２年度は、収支不足対応のための財政調整基金の取崩しを行わなかったことなどから、基金全体として前年度に比べ増加しました。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・財政調整基金については、急激な景気低迷時等に対応できる基金残高を確保し、健全な財政運営に努めていきます。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・その他特定目的基金については、新庁舎の整備に活用するための市庁舎整備基金で、新庁舎の建設ピークを迎える令和４年度</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に大幅な取崩し（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百万円）を予定しています。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それ以外の基金ついても、各基金の目的に沿って活用してまいりますが、基金残高は概ね横ばいで推移する見通しです。</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F30DC5E-0F18-4EB0-AEDE-76F133632E8C}"/>
            </a:ext>
          </a:extLst>
        </xdr:cNvPr>
        <xdr:cNvSpPr>
          <a:spLocks noChangeArrowheads="1"/>
        </xdr:cNvSpPr>
      </xdr:nvSpPr>
      <xdr:spPr bwMode="auto">
        <a:xfrm>
          <a:off x="12751335" y="911541"/>
          <a:ext cx="1257055" cy="35651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6339AEC-4202-4774-872F-F262292C4E09}"/>
            </a:ext>
          </a:extLst>
        </xdr:cNvPr>
        <xdr:cNvSpPr>
          <a:spLocks noChangeArrowheads="1"/>
        </xdr:cNvSpPr>
      </xdr:nvSpPr>
      <xdr:spPr bwMode="auto">
        <a:xfrm>
          <a:off x="12665528" y="12465338"/>
          <a:ext cx="10660293" cy="542261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5C98A85-21F4-4D4C-BA97-8FD587920C61}"/>
            </a:ext>
          </a:extLst>
        </xdr:cNvPr>
        <xdr:cNvSpPr txBox="1"/>
      </xdr:nvSpPr>
      <xdr:spPr>
        <a:xfrm>
          <a:off x="12665528" y="12926580"/>
          <a:ext cx="10659289" cy="4958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・市庁舎整備基金：市庁舎整備事業に必要な経費に充てるための基金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・緑と水辺の基金：緑と水辺を生かした快適な都市環境を創造するための基金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・リサイクル等推進基金：廃棄物の減量、再利用及び適正処理を推進するための基金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・都市モノレール基金：都市モノレール施設の更新等に必要な経費に充てるための基金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・市庁舎整備基金：新庁舎整備事業に充てるための取崩しを行ったため、前年度に比べ減少しました。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・リサイクル等推進基金：家庭ごみ処理手数料等を積み立てた額が、廃棄物の減量や再資源化等関連事業の実施のために取り崩した額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を上回ったため、前年度に比べ増加しました。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・市庁舎整備基金：令和３年度以降も市庁舎整備事業への充当を予定しています。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E730BBC-6906-4FD9-8EC3-812245B2B811}"/>
            </a:ext>
          </a:extLst>
        </xdr:cNvPr>
        <xdr:cNvSpPr>
          <a:spLocks noChangeArrowheads="1"/>
        </xdr:cNvSpPr>
      </xdr:nvSpPr>
      <xdr:spPr bwMode="auto">
        <a:xfrm>
          <a:off x="12751334" y="12564483"/>
          <a:ext cx="2345791" cy="32485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C2A5481-A138-4A2E-9DD4-94CA0D784B3D}"/>
            </a:ext>
          </a:extLst>
        </xdr:cNvPr>
        <xdr:cNvSpPr>
          <a:spLocks noChangeArrowheads="1"/>
        </xdr:cNvSpPr>
      </xdr:nvSpPr>
      <xdr:spPr bwMode="auto">
        <a:xfrm>
          <a:off x="12665528" y="5279570"/>
          <a:ext cx="10660293" cy="345370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FBB3E1E-91FF-4FB4-B710-6AD4B5128A75}"/>
            </a:ext>
          </a:extLst>
        </xdr:cNvPr>
        <xdr:cNvSpPr txBox="1"/>
      </xdr:nvSpPr>
      <xdr:spPr>
        <a:xfrm>
          <a:off x="12665528" y="5753100"/>
          <a:ext cx="10659289" cy="29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・令和２年度は、収支不足対応のための取崩しを行わなかったため、前年度に比べ増加しました。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・過去にリーマンショックの影響で、税収が３年間で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億円ほど減収したことを踏まえ、景気変動による税収減や災害など</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予期せぬ支出に備えるため、今後も安定的な財政運営に必要な一定程度の基金残高の確保に努めてまいります。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838C352-E1E3-442B-A0A1-6EA3332E199A}"/>
            </a:ext>
          </a:extLst>
        </xdr:cNvPr>
        <xdr:cNvSpPr>
          <a:spLocks noChangeArrowheads="1"/>
        </xdr:cNvSpPr>
      </xdr:nvSpPr>
      <xdr:spPr bwMode="auto">
        <a:xfrm>
          <a:off x="12751334" y="5372548"/>
          <a:ext cx="1879974"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8EFA414-F8ED-40A1-961B-4C3AC70C2CF2}"/>
            </a:ext>
          </a:extLst>
        </xdr:cNvPr>
        <xdr:cNvSpPr>
          <a:spLocks noChangeArrowheads="1"/>
        </xdr:cNvSpPr>
      </xdr:nvSpPr>
      <xdr:spPr bwMode="auto">
        <a:xfrm>
          <a:off x="12665528" y="8876555"/>
          <a:ext cx="10660293"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46BB9D0-EDD6-4FFB-82AB-EC3B615A974C}"/>
            </a:ext>
          </a:extLst>
        </xdr:cNvPr>
        <xdr:cNvSpPr txBox="1"/>
      </xdr:nvSpPr>
      <xdr:spPr>
        <a:xfrm>
          <a:off x="12665528" y="9346910"/>
          <a:ext cx="10659289" cy="295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50C1AB7-428F-4C1C-BC53-27469F53F17E}"/>
            </a:ext>
          </a:extLst>
        </xdr:cNvPr>
        <xdr:cNvSpPr>
          <a:spLocks noChangeArrowheads="1"/>
        </xdr:cNvSpPr>
      </xdr:nvSpPr>
      <xdr:spPr bwMode="auto">
        <a:xfrm>
          <a:off x="12751334" y="8969533"/>
          <a:ext cx="1253225" cy="338911"/>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DAA505-262C-4FFB-BE51-690003E65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C6FBD6-0E9A-4462-B052-DAC6EF066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F59A79A-299C-41BC-8C49-E478EB90EA0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2B2DD51-D71B-4670-9542-D0544064FF9B}"/>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EFDEAA-8CDF-4979-AE18-9836A356639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CA9AAE0-DE9B-42DD-B669-197C1C942071}"/>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2A5AC52-4FB4-4C82-8729-33FA6D753BB4}"/>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034AAA-4714-412B-BC10-28D6DE3347C1}"/>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65324AC-3F54-4801-BCA1-AE83B2025C09}"/>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E0346C4-7709-404A-A2E8-B442ECC4B2D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A76185A-4FE7-4AB2-BA69-740C22AD954D}"/>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B7975AE-D212-4FF7-B642-2DC983F21B86}"/>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E7F41B-36D9-43C4-83F5-45B3487F80E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3D94ED-83D9-4C98-87D0-6DAE1153A24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823924C-D4F8-4927-9B6A-6843E8AE5B5A}"/>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F06AA3C-B760-4086-885D-E23C7B884BD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5B18416-20AD-46DA-995D-BCD188CCF24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23CE43-26A6-4866-B1BE-0892DD7B7A68}"/>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BC4FD40-D784-4921-B038-17B1AA1053E1}"/>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3D68A00-8CD1-4FCF-85EE-DBF87C3E7DF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184DFD9-FF8D-41BE-A8C2-FBCBAC9A82BB}"/>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8E2D85F-9DC1-4A62-991E-3D1141B9F5C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49CB17E-E930-4F1E-AF82-8B19486E6687}"/>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9020FC4-08EE-4347-A800-2E701F16DDC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D702831-2058-4AF8-B5BC-A4543E94151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8C6153-C091-4F62-89C8-353BA03ADD65}"/>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870D03-E68B-49EF-AD76-3B817D617C20}"/>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AD985D-0FF4-49AE-9660-2806CA96F2D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F13E53D-2446-4822-835D-27EC057654A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00F14CD-F3F2-40BF-9E0C-2A393B9F64AF}"/>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ACE91F7-DC91-45FC-BEB3-EE666C64A62A}"/>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BAF66A6-A649-4F96-968E-3899FE25F5F4}"/>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661AEB-DD6A-4541-85EA-9C0FFE16194B}"/>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478A72D-DBA8-46E5-A96F-A908B9077D99}"/>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7C70983-E08D-46A6-94F2-A1A2BDBF98A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9EDB151-D171-4786-93FB-18296ADBE9B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B419376-D243-4E51-9CFD-1B6331CF060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52742C7-6535-44FF-A81D-A8E57D8724C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DCE9DD5-305F-478A-9A5F-090C25FC8A9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003CEA6-897B-4E33-8B06-1AB2F7CDBDFB}"/>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5EE5AC8-B8A1-4B6B-B9F5-59EF4E373A7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D13AB41-6816-4D6C-B4F3-88336F98ED8B}"/>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0AC13A4-3127-4C5A-8AC3-3712D1D21C36}"/>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0B8D953-DB2D-4531-A42D-99999C8D6C6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1CD3F83-ABF5-4678-A267-0B61B925BEE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7388935-4F00-4168-9863-E923708E755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59CA8AA-D465-4C13-AC85-70E932527A2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政令市平均に対し、著しく大きな乖離はないものの、類似団体と比較すると高い水準となっています。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これは、高度成長期の人口急増期に集中的に整備した資産が多く残っているためです。。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引き続き、資産経営基本方針に基づき、資産の効率的な利用や総量の縮減、長寿命化に努めていきます。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8F4DB4-E7B8-409E-910C-5B94FD4FB584}"/>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58CA2DD-F659-40E5-BAE0-2369746C814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77F5C28-0859-418B-87EF-6FB67AC2E42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29B45DB-0172-4C60-B96D-B15AF82FB043}"/>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8E9E5189-22C4-4B4E-B6A5-011A04415593}"/>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CE1D821-37C0-47CC-B2F0-B9E7002DFE6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69F74CD-F3C2-4AD9-B6B4-6C5187620B7D}"/>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4842FD0-3F51-4AE2-8EF7-043D9F0616E0}"/>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729C865-4657-46B8-8D6B-39A7D6276DDD}"/>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03A2D5F-17E9-45B8-A9F3-E95F0C9FC493}"/>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6A7C08D-F3EF-4598-B4B5-7ED86D4D6CE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1D14B34-742C-4DA7-8D4D-A919EBE6DD2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8FDEE0B-BAD1-47EF-8E52-A5DC771FB2D4}"/>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D1B3CCA-78FD-4184-8175-D33B9BD2978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D8DD3008-B467-49D6-A9F9-A60F07B19261}"/>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136F7DBF-D5F2-49C6-9A4A-8EF8313594A7}"/>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E86998E2-3588-40AF-9532-D5D40B2F49EC}"/>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5D624454-703B-4D84-A852-268DDD523FC6}"/>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C7CCFB2F-1366-4703-95F5-9F479019AF40}"/>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47CAA6F4-7266-478D-99AA-20DA803AAE80}"/>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70B5EE5E-EA85-4FAC-B8CC-76CA2666AF4C}"/>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E70C1B6F-E268-4D89-97F0-EA01EDC3C17A}"/>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087F5E73-332C-40F0-BCAE-85BEBA56CA5D}"/>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7AF9EDA8-F47D-4EC6-B973-2CE7042E1C9A}"/>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42E2B09D-6371-402B-8F16-D0676254889C}"/>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607A560-2DB0-4DFB-8C6C-32543960078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32F0FF1-8972-4A27-A35C-A4DCADEFFB8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1F615B3-31F7-41E6-BB4D-5E76CCAD7BE6}"/>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9A1CA9-0ECB-49A6-83C4-57EACB436753}"/>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ED10551-EEF8-48D9-8CE6-125A88A09DE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132207</xdr:rowOff>
    </xdr:from>
    <xdr:to>
      <xdr:col>23</xdr:col>
      <xdr:colOff>136525</xdr:colOff>
      <xdr:row>35</xdr:row>
      <xdr:rowOff>62357</xdr:rowOff>
    </xdr:to>
    <xdr:sp macro="" textlink="">
      <xdr:nvSpPr>
        <xdr:cNvPr id="79" name="楕円 78">
          <a:extLst>
            <a:ext uri="{FF2B5EF4-FFF2-40B4-BE49-F238E27FC236}">
              <a16:creationId xmlns:a16="http://schemas.microsoft.com/office/drawing/2014/main" id="{ADF9415B-043D-4F3B-8D63-51D6E7F38F83}"/>
            </a:ext>
          </a:extLst>
        </xdr:cNvPr>
        <xdr:cNvSpPr/>
      </xdr:nvSpPr>
      <xdr:spPr>
        <a:xfrm>
          <a:off x="4254500" y="56376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47134</xdr:rowOff>
    </xdr:from>
    <xdr:ext cx="405111" cy="259045"/>
    <xdr:sp macro="" textlink="">
      <xdr:nvSpPr>
        <xdr:cNvPr id="80" name="有形固定資産減価償却率該当値テキスト">
          <a:extLst>
            <a:ext uri="{FF2B5EF4-FFF2-40B4-BE49-F238E27FC236}">
              <a16:creationId xmlns:a16="http://schemas.microsoft.com/office/drawing/2014/main" id="{57DC5FBF-300C-4E21-9B3D-1D982ACC2EDE}"/>
            </a:ext>
          </a:extLst>
        </xdr:cNvPr>
        <xdr:cNvSpPr txBox="1"/>
      </xdr:nvSpPr>
      <xdr:spPr>
        <a:xfrm>
          <a:off x="4359275" y="555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11303</xdr:rowOff>
    </xdr:from>
    <xdr:to>
      <xdr:col>19</xdr:col>
      <xdr:colOff>187325</xdr:colOff>
      <xdr:row>34</xdr:row>
      <xdr:rowOff>112903</xdr:rowOff>
    </xdr:to>
    <xdr:sp macro="" textlink="">
      <xdr:nvSpPr>
        <xdr:cNvPr id="81" name="楕円 80">
          <a:extLst>
            <a:ext uri="{FF2B5EF4-FFF2-40B4-BE49-F238E27FC236}">
              <a16:creationId xmlns:a16="http://schemas.microsoft.com/office/drawing/2014/main" id="{E7275974-504A-4D24-9EE6-6998EF8F76AF}"/>
            </a:ext>
          </a:extLst>
        </xdr:cNvPr>
        <xdr:cNvSpPr/>
      </xdr:nvSpPr>
      <xdr:spPr>
        <a:xfrm>
          <a:off x="3616325" y="55135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62103</xdr:rowOff>
    </xdr:from>
    <xdr:to>
      <xdr:col>23</xdr:col>
      <xdr:colOff>85725</xdr:colOff>
      <xdr:row>35</xdr:row>
      <xdr:rowOff>11557</xdr:rowOff>
    </xdr:to>
    <xdr:cxnSp macro="">
      <xdr:nvCxnSpPr>
        <xdr:cNvPr id="82" name="直線コネクタ 81">
          <a:extLst>
            <a:ext uri="{FF2B5EF4-FFF2-40B4-BE49-F238E27FC236}">
              <a16:creationId xmlns:a16="http://schemas.microsoft.com/office/drawing/2014/main" id="{0C0D2CE2-5693-4684-A815-02C00B3F0ED2}"/>
            </a:ext>
          </a:extLst>
        </xdr:cNvPr>
        <xdr:cNvCxnSpPr/>
      </xdr:nvCxnSpPr>
      <xdr:spPr>
        <a:xfrm>
          <a:off x="3673475" y="5570728"/>
          <a:ext cx="62865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44577</xdr:rowOff>
    </xdr:from>
    <xdr:to>
      <xdr:col>15</xdr:col>
      <xdr:colOff>187325</xdr:colOff>
      <xdr:row>33</xdr:row>
      <xdr:rowOff>146177</xdr:rowOff>
    </xdr:to>
    <xdr:sp macro="" textlink="">
      <xdr:nvSpPr>
        <xdr:cNvPr id="83" name="楕円 82">
          <a:extLst>
            <a:ext uri="{FF2B5EF4-FFF2-40B4-BE49-F238E27FC236}">
              <a16:creationId xmlns:a16="http://schemas.microsoft.com/office/drawing/2014/main" id="{26DB01ED-0DB8-4370-B90C-B50254758304}"/>
            </a:ext>
          </a:extLst>
        </xdr:cNvPr>
        <xdr:cNvSpPr/>
      </xdr:nvSpPr>
      <xdr:spPr>
        <a:xfrm>
          <a:off x="2930525" y="53912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95377</xdr:rowOff>
    </xdr:from>
    <xdr:to>
      <xdr:col>19</xdr:col>
      <xdr:colOff>136525</xdr:colOff>
      <xdr:row>34</xdr:row>
      <xdr:rowOff>62103</xdr:rowOff>
    </xdr:to>
    <xdr:cxnSp macro="">
      <xdr:nvCxnSpPr>
        <xdr:cNvPr id="84" name="直線コネクタ 83">
          <a:extLst>
            <a:ext uri="{FF2B5EF4-FFF2-40B4-BE49-F238E27FC236}">
              <a16:creationId xmlns:a16="http://schemas.microsoft.com/office/drawing/2014/main" id="{829A583D-013D-4BEE-8D7F-E6BC21212EBE}"/>
            </a:ext>
          </a:extLst>
        </xdr:cNvPr>
        <xdr:cNvCxnSpPr/>
      </xdr:nvCxnSpPr>
      <xdr:spPr>
        <a:xfrm>
          <a:off x="2987675" y="5438902"/>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85" name="楕円 84">
          <a:extLst>
            <a:ext uri="{FF2B5EF4-FFF2-40B4-BE49-F238E27FC236}">
              <a16:creationId xmlns:a16="http://schemas.microsoft.com/office/drawing/2014/main" id="{6D35F24B-7E5F-4A3B-A2AE-C5C017C921F0}"/>
            </a:ext>
          </a:extLst>
        </xdr:cNvPr>
        <xdr:cNvSpPr/>
      </xdr:nvSpPr>
      <xdr:spPr>
        <a:xfrm>
          <a:off x="2244725" y="53503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95377</xdr:rowOff>
    </xdr:to>
    <xdr:cxnSp macro="">
      <xdr:nvCxnSpPr>
        <xdr:cNvPr id="86" name="直線コネクタ 85">
          <a:extLst>
            <a:ext uri="{FF2B5EF4-FFF2-40B4-BE49-F238E27FC236}">
              <a16:creationId xmlns:a16="http://schemas.microsoft.com/office/drawing/2014/main" id="{27DEDA00-F322-4312-9A64-BEB8A7624EB1}"/>
            </a:ext>
          </a:extLst>
        </xdr:cNvPr>
        <xdr:cNvCxnSpPr/>
      </xdr:nvCxnSpPr>
      <xdr:spPr>
        <a:xfrm>
          <a:off x="2301875" y="5407533"/>
          <a:ext cx="6858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51943</xdr:rowOff>
    </xdr:from>
    <xdr:to>
      <xdr:col>7</xdr:col>
      <xdr:colOff>187325</xdr:colOff>
      <xdr:row>32</xdr:row>
      <xdr:rowOff>153543</xdr:rowOff>
    </xdr:to>
    <xdr:sp macro="" textlink="">
      <xdr:nvSpPr>
        <xdr:cNvPr id="87" name="楕円 86">
          <a:extLst>
            <a:ext uri="{FF2B5EF4-FFF2-40B4-BE49-F238E27FC236}">
              <a16:creationId xmlns:a16="http://schemas.microsoft.com/office/drawing/2014/main" id="{D511416C-B34B-4D52-81F4-EA4C11B57931}"/>
            </a:ext>
          </a:extLst>
        </xdr:cNvPr>
        <xdr:cNvSpPr/>
      </xdr:nvSpPr>
      <xdr:spPr>
        <a:xfrm>
          <a:off x="1558925" y="52303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102743</xdr:rowOff>
    </xdr:from>
    <xdr:to>
      <xdr:col>11</xdr:col>
      <xdr:colOff>136525</xdr:colOff>
      <xdr:row>33</xdr:row>
      <xdr:rowOff>60833</xdr:rowOff>
    </xdr:to>
    <xdr:cxnSp macro="">
      <xdr:nvCxnSpPr>
        <xdr:cNvPr id="88" name="直線コネクタ 87">
          <a:extLst>
            <a:ext uri="{FF2B5EF4-FFF2-40B4-BE49-F238E27FC236}">
              <a16:creationId xmlns:a16="http://schemas.microsoft.com/office/drawing/2014/main" id="{91B9233F-6BD8-42A9-9AE4-FB8CB601AB37}"/>
            </a:ext>
          </a:extLst>
        </xdr:cNvPr>
        <xdr:cNvCxnSpPr/>
      </xdr:nvCxnSpPr>
      <xdr:spPr>
        <a:xfrm>
          <a:off x="1616075" y="5287518"/>
          <a:ext cx="6858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CC72EF06-64B6-48AC-9389-6D955DC8AB73}"/>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74AF8029-D4BF-4C6D-88BE-51AF68EF6DAD}"/>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6CF1A886-0D5A-4FFF-B235-5C7943FD635A}"/>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0FACD86D-41C6-4EEF-B63B-00CFDD7D768B}"/>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104030</xdr:rowOff>
    </xdr:from>
    <xdr:ext cx="405111" cy="259045"/>
    <xdr:sp macro="" textlink="">
      <xdr:nvSpPr>
        <xdr:cNvPr id="93" name="n_1mainValue有形固定資産減価償却率">
          <a:extLst>
            <a:ext uri="{FF2B5EF4-FFF2-40B4-BE49-F238E27FC236}">
              <a16:creationId xmlns:a16="http://schemas.microsoft.com/office/drawing/2014/main" id="{D536316D-353D-4EA5-9727-0061BF684C29}"/>
            </a:ext>
          </a:extLst>
        </xdr:cNvPr>
        <xdr:cNvSpPr txBox="1"/>
      </xdr:nvSpPr>
      <xdr:spPr>
        <a:xfrm>
          <a:off x="3474094" y="561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137304</xdr:rowOff>
    </xdr:from>
    <xdr:ext cx="405111" cy="259045"/>
    <xdr:sp macro="" textlink="">
      <xdr:nvSpPr>
        <xdr:cNvPr id="94" name="n_2mainValue有形固定資産減価償却率">
          <a:extLst>
            <a:ext uri="{FF2B5EF4-FFF2-40B4-BE49-F238E27FC236}">
              <a16:creationId xmlns:a16="http://schemas.microsoft.com/office/drawing/2014/main" id="{F7CB2E56-D02A-4E46-814C-D82EAFC0FA41}"/>
            </a:ext>
          </a:extLst>
        </xdr:cNvPr>
        <xdr:cNvSpPr txBox="1"/>
      </xdr:nvSpPr>
      <xdr:spPr>
        <a:xfrm>
          <a:off x="2797819" y="548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95" name="n_3mainValue有形固定資産減価償却率">
          <a:extLst>
            <a:ext uri="{FF2B5EF4-FFF2-40B4-BE49-F238E27FC236}">
              <a16:creationId xmlns:a16="http://schemas.microsoft.com/office/drawing/2014/main" id="{244AD53E-DE46-49D0-B346-07C7D466B702}"/>
            </a:ext>
          </a:extLst>
        </xdr:cNvPr>
        <xdr:cNvSpPr txBox="1"/>
      </xdr:nvSpPr>
      <xdr:spPr>
        <a:xfrm>
          <a:off x="2112019" y="544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144670</xdr:rowOff>
    </xdr:from>
    <xdr:ext cx="405111" cy="259045"/>
    <xdr:sp macro="" textlink="">
      <xdr:nvSpPr>
        <xdr:cNvPr id="96" name="n_4mainValue有形固定資産減価償却率">
          <a:extLst>
            <a:ext uri="{FF2B5EF4-FFF2-40B4-BE49-F238E27FC236}">
              <a16:creationId xmlns:a16="http://schemas.microsoft.com/office/drawing/2014/main" id="{A772D64D-145A-47EE-97BA-87B00A374FF5}"/>
            </a:ext>
          </a:extLst>
        </xdr:cNvPr>
        <xdr:cNvSpPr txBox="1"/>
      </xdr:nvSpPr>
      <xdr:spPr>
        <a:xfrm>
          <a:off x="1426219" y="53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D96D279-C048-46CB-A803-F42AFD0B1BB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EE9D89D-6C4C-4773-A40E-E0D72767CCE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F627E9F3-0B40-41BC-B8BC-552FEEB77BE7}"/>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1BCA4A41-695C-45DE-B1C2-121BDE2C3641}"/>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1D222A4-0B06-4B78-88AD-2F88D1C934DD}"/>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DE2D30B-5F01-4A36-8446-34F2576FAA91}"/>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EB423F0-86EB-4BD9-BE3C-E84E61622A00}"/>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FD65D16-4498-4F7B-A687-37168E36CEF3}"/>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60A73E6-C795-4779-82D8-F480BFA376D4}"/>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70A3F22-9072-49F2-8C6F-56CA666A3CB7}"/>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891EB79-B067-448D-AFF4-AD60A8EDD75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EF88685-85CA-465D-9657-DA4815B81B7D}"/>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343A71D-5F98-48CB-819F-2C47E5E62128}"/>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債務償還比率は、類似団体と比較すると、ほぼ同水準となっています。</a:t>
          </a:r>
        </a:p>
        <a:p>
          <a:r>
            <a:rPr kumimoji="1" lang="ja-JP" altLang="en-US" sz="1100">
              <a:latin typeface="ＭＳ Ｐゴシック" panose="020B0600070205080204" pitchFamily="50" charset="-128"/>
              <a:ea typeface="ＭＳ Ｐゴシック" panose="020B0600070205080204" pitchFamily="50" charset="-128"/>
            </a:rPr>
            <a:t>　今後は、中期財政運営方針に基づき、中期的な基礎的財政収支（プライマリーバランス）の均衡を図りながら、将来に過度の負担をかけないよう適正規模の市債発行と債務負担行為の新規設定の厳選に努めて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4931524-881F-4633-9284-BE86D7FFD626}"/>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46A6F5D-BB42-4CB7-A3A3-EBCFC277C70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2E52A41-EC19-4D50-B778-58E536712492}"/>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B7E6B9B-E80A-4053-BFCC-1036D35AAED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8703647-CC78-4463-81CD-53330725828F}"/>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9B81864-129E-4BE2-A3D3-968BAB6B08A9}"/>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A28FF490-2BD8-4A4E-988B-E3872F31F70C}"/>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9BE8266-9A4D-48C6-B874-9FADBDE89F8C}"/>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6B55E42-119F-4F58-80BF-FF00A86695A7}"/>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B6F6DEA-F4E8-4970-B1D6-590D849E5C1B}"/>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1E50667-1875-4575-AE48-82ADC2EC5C42}"/>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AF10EE9A-5BB4-40E3-83B0-B684AD0666DF}"/>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DC898DD4-C896-4FE5-9B5C-FDDEF2479EEC}"/>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F5519C9-65BE-4771-8048-2283F790ED73}"/>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092E1048-7271-4E3F-A64C-094E4D3A926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51D470D8-EDE8-4D21-BF7F-E2E624D78927}"/>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418977D6-B09E-41DB-B7CD-38E7670D0BE6}"/>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BE293B7D-34BA-4421-BEB4-915D954E0A62}"/>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40DF2A1F-EEF8-47D4-82DD-D39EC473D726}"/>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D4214878-9D2C-43C8-B062-761DA90E21BD}"/>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D8548BE9-86CE-4362-8734-B8948A0E543F}"/>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0B357096-A084-43B9-86B9-1DF05A971AF2}"/>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4AAF29D1-9606-40C9-BB72-842122B76A5B}"/>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DEED273A-C66B-48B2-96C2-8985053705C8}"/>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DA088C6E-D1C4-4623-8A40-2AE198218FF1}"/>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67C0271B-63A1-425C-BF4C-894EABEB12D6}"/>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71603ACD-FE0C-4B0D-9AA9-F085C04F509E}"/>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E9D4CDD-14EF-4DC4-9D36-3EC65B105C9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797C8D3-A6FA-43D2-B671-96B5A1C7D06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C7AD0E0-0689-4BC3-915D-840DF7774DB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EC1A860-7FC0-433E-9E6E-CCEE7B9EADD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CD7AD30-9F10-4510-8DCE-79CD262E9BD1}"/>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44725</xdr:rowOff>
    </xdr:from>
    <xdr:to>
      <xdr:col>76</xdr:col>
      <xdr:colOff>73025</xdr:colOff>
      <xdr:row>30</xdr:row>
      <xdr:rowOff>146325</xdr:rowOff>
    </xdr:to>
    <xdr:sp macro="" textlink="">
      <xdr:nvSpPr>
        <xdr:cNvPr id="142" name="楕円 141">
          <a:extLst>
            <a:ext uri="{FF2B5EF4-FFF2-40B4-BE49-F238E27FC236}">
              <a16:creationId xmlns:a16="http://schemas.microsoft.com/office/drawing/2014/main" id="{7E41F5C0-2395-4ECE-803A-62A7004A29BA}"/>
            </a:ext>
          </a:extLst>
        </xdr:cNvPr>
        <xdr:cNvSpPr/>
      </xdr:nvSpPr>
      <xdr:spPr>
        <a:xfrm>
          <a:off x="13293725" y="4905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23152</xdr:rowOff>
    </xdr:from>
    <xdr:ext cx="560923" cy="259045"/>
    <xdr:sp macro="" textlink="">
      <xdr:nvSpPr>
        <xdr:cNvPr id="143" name="債務償還比率該当値テキスト">
          <a:extLst>
            <a:ext uri="{FF2B5EF4-FFF2-40B4-BE49-F238E27FC236}">
              <a16:creationId xmlns:a16="http://schemas.microsoft.com/office/drawing/2014/main" id="{034FF10C-85C4-4C35-90F9-2AB0DD81FB8A}"/>
            </a:ext>
          </a:extLst>
        </xdr:cNvPr>
        <xdr:cNvSpPr txBox="1"/>
      </xdr:nvSpPr>
      <xdr:spPr>
        <a:xfrm>
          <a:off x="13379450" y="48840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41247</xdr:rowOff>
    </xdr:from>
    <xdr:to>
      <xdr:col>72</xdr:col>
      <xdr:colOff>123825</xdr:colOff>
      <xdr:row>30</xdr:row>
      <xdr:rowOff>142847</xdr:rowOff>
    </xdr:to>
    <xdr:sp macro="" textlink="">
      <xdr:nvSpPr>
        <xdr:cNvPr id="144" name="楕円 143">
          <a:extLst>
            <a:ext uri="{FF2B5EF4-FFF2-40B4-BE49-F238E27FC236}">
              <a16:creationId xmlns:a16="http://schemas.microsoft.com/office/drawing/2014/main" id="{842DC4A6-D123-433E-A5A5-FB86DE0D6DED}"/>
            </a:ext>
          </a:extLst>
        </xdr:cNvPr>
        <xdr:cNvSpPr/>
      </xdr:nvSpPr>
      <xdr:spPr>
        <a:xfrm>
          <a:off x="12646025" y="48989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92047</xdr:rowOff>
    </xdr:from>
    <xdr:to>
      <xdr:col>76</xdr:col>
      <xdr:colOff>22225</xdr:colOff>
      <xdr:row>30</xdr:row>
      <xdr:rowOff>95525</xdr:rowOff>
    </xdr:to>
    <xdr:cxnSp macro="">
      <xdr:nvCxnSpPr>
        <xdr:cNvPr id="145" name="直線コネクタ 144">
          <a:extLst>
            <a:ext uri="{FF2B5EF4-FFF2-40B4-BE49-F238E27FC236}">
              <a16:creationId xmlns:a16="http://schemas.microsoft.com/office/drawing/2014/main" id="{681963E9-042B-42C3-A1A9-E85FA7568625}"/>
            </a:ext>
          </a:extLst>
        </xdr:cNvPr>
        <xdr:cNvCxnSpPr/>
      </xdr:nvCxnSpPr>
      <xdr:spPr>
        <a:xfrm>
          <a:off x="12693650" y="4946622"/>
          <a:ext cx="638175"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70153</xdr:rowOff>
    </xdr:from>
    <xdr:to>
      <xdr:col>68</xdr:col>
      <xdr:colOff>123825</xdr:colOff>
      <xdr:row>31</xdr:row>
      <xdr:rowOff>303</xdr:rowOff>
    </xdr:to>
    <xdr:sp macro="" textlink="">
      <xdr:nvSpPr>
        <xdr:cNvPr id="146" name="楕円 145">
          <a:extLst>
            <a:ext uri="{FF2B5EF4-FFF2-40B4-BE49-F238E27FC236}">
              <a16:creationId xmlns:a16="http://schemas.microsoft.com/office/drawing/2014/main" id="{6528D17A-5F49-4FCF-B98A-56BE60EA49FC}"/>
            </a:ext>
          </a:extLst>
        </xdr:cNvPr>
        <xdr:cNvSpPr/>
      </xdr:nvSpPr>
      <xdr:spPr>
        <a:xfrm>
          <a:off x="11960225" y="49247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92047</xdr:rowOff>
    </xdr:from>
    <xdr:to>
      <xdr:col>72</xdr:col>
      <xdr:colOff>73025</xdr:colOff>
      <xdr:row>30</xdr:row>
      <xdr:rowOff>120953</xdr:rowOff>
    </xdr:to>
    <xdr:cxnSp macro="">
      <xdr:nvCxnSpPr>
        <xdr:cNvPr id="147" name="直線コネクタ 146">
          <a:extLst>
            <a:ext uri="{FF2B5EF4-FFF2-40B4-BE49-F238E27FC236}">
              <a16:creationId xmlns:a16="http://schemas.microsoft.com/office/drawing/2014/main" id="{0DF5788F-CE54-4A42-8FE5-765AF1042A24}"/>
            </a:ext>
          </a:extLst>
        </xdr:cNvPr>
        <xdr:cNvCxnSpPr/>
      </xdr:nvCxnSpPr>
      <xdr:spPr>
        <a:xfrm flipV="1">
          <a:off x="12007850" y="4946622"/>
          <a:ext cx="6858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6343</xdr:rowOff>
    </xdr:from>
    <xdr:to>
      <xdr:col>64</xdr:col>
      <xdr:colOff>123825</xdr:colOff>
      <xdr:row>30</xdr:row>
      <xdr:rowOff>107943</xdr:rowOff>
    </xdr:to>
    <xdr:sp macro="" textlink="">
      <xdr:nvSpPr>
        <xdr:cNvPr id="148" name="楕円 147">
          <a:extLst>
            <a:ext uri="{FF2B5EF4-FFF2-40B4-BE49-F238E27FC236}">
              <a16:creationId xmlns:a16="http://schemas.microsoft.com/office/drawing/2014/main" id="{D89EFDD7-9D72-4977-B309-FE1BB9CEB9A3}"/>
            </a:ext>
          </a:extLst>
        </xdr:cNvPr>
        <xdr:cNvSpPr/>
      </xdr:nvSpPr>
      <xdr:spPr>
        <a:xfrm>
          <a:off x="11274425" y="48672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57143</xdr:rowOff>
    </xdr:from>
    <xdr:to>
      <xdr:col>68</xdr:col>
      <xdr:colOff>73025</xdr:colOff>
      <xdr:row>30</xdr:row>
      <xdr:rowOff>120953</xdr:rowOff>
    </xdr:to>
    <xdr:cxnSp macro="">
      <xdr:nvCxnSpPr>
        <xdr:cNvPr id="149" name="直線コネクタ 148">
          <a:extLst>
            <a:ext uri="{FF2B5EF4-FFF2-40B4-BE49-F238E27FC236}">
              <a16:creationId xmlns:a16="http://schemas.microsoft.com/office/drawing/2014/main" id="{9EEA0CDD-8A22-46DC-9306-72B92D42CBD4}"/>
            </a:ext>
          </a:extLst>
        </xdr:cNvPr>
        <xdr:cNvCxnSpPr/>
      </xdr:nvCxnSpPr>
      <xdr:spPr>
        <a:xfrm>
          <a:off x="11322050" y="4914893"/>
          <a:ext cx="685800" cy="6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163280</xdr:rowOff>
    </xdr:from>
    <xdr:to>
      <xdr:col>60</xdr:col>
      <xdr:colOff>123825</xdr:colOff>
      <xdr:row>30</xdr:row>
      <xdr:rowOff>93430</xdr:rowOff>
    </xdr:to>
    <xdr:sp macro="" textlink="">
      <xdr:nvSpPr>
        <xdr:cNvPr id="150" name="楕円 149">
          <a:extLst>
            <a:ext uri="{FF2B5EF4-FFF2-40B4-BE49-F238E27FC236}">
              <a16:creationId xmlns:a16="http://schemas.microsoft.com/office/drawing/2014/main" id="{260C9364-969B-4624-8D9A-6CB062A153A2}"/>
            </a:ext>
          </a:extLst>
        </xdr:cNvPr>
        <xdr:cNvSpPr/>
      </xdr:nvSpPr>
      <xdr:spPr>
        <a:xfrm>
          <a:off x="10588625" y="4855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42630</xdr:rowOff>
    </xdr:from>
    <xdr:to>
      <xdr:col>64</xdr:col>
      <xdr:colOff>73025</xdr:colOff>
      <xdr:row>30</xdr:row>
      <xdr:rowOff>57143</xdr:rowOff>
    </xdr:to>
    <xdr:cxnSp macro="">
      <xdr:nvCxnSpPr>
        <xdr:cNvPr id="151" name="直線コネクタ 150">
          <a:extLst>
            <a:ext uri="{FF2B5EF4-FFF2-40B4-BE49-F238E27FC236}">
              <a16:creationId xmlns:a16="http://schemas.microsoft.com/office/drawing/2014/main" id="{E6BCD7A0-C170-40D1-86D0-2C85CAF7866D}"/>
            </a:ext>
          </a:extLst>
        </xdr:cNvPr>
        <xdr:cNvCxnSpPr/>
      </xdr:nvCxnSpPr>
      <xdr:spPr>
        <a:xfrm>
          <a:off x="10636250" y="4903555"/>
          <a:ext cx="6858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7D575D5B-320A-4C79-AC47-D03CD1555400}"/>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C0370ACB-AFA6-4D6D-A243-31AD17F311CC}"/>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CA39C633-3F04-414F-BFC8-19E31854C186}"/>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5F4ED25E-0995-4182-BECF-2EB6A97C6584}"/>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133974</xdr:rowOff>
    </xdr:from>
    <xdr:ext cx="560923" cy="259045"/>
    <xdr:sp macro="" textlink="">
      <xdr:nvSpPr>
        <xdr:cNvPr id="156" name="n_1mainValue債務償還比率">
          <a:extLst>
            <a:ext uri="{FF2B5EF4-FFF2-40B4-BE49-F238E27FC236}">
              <a16:creationId xmlns:a16="http://schemas.microsoft.com/office/drawing/2014/main" id="{69EE8043-4131-46C5-B10C-CB894FD97836}"/>
            </a:ext>
          </a:extLst>
        </xdr:cNvPr>
        <xdr:cNvSpPr txBox="1"/>
      </xdr:nvSpPr>
      <xdr:spPr>
        <a:xfrm>
          <a:off x="12441763" y="49917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162880</xdr:rowOff>
    </xdr:from>
    <xdr:ext cx="560923" cy="259045"/>
    <xdr:sp macro="" textlink="">
      <xdr:nvSpPr>
        <xdr:cNvPr id="157" name="n_2mainValue債務償還比率">
          <a:extLst>
            <a:ext uri="{FF2B5EF4-FFF2-40B4-BE49-F238E27FC236}">
              <a16:creationId xmlns:a16="http://schemas.microsoft.com/office/drawing/2014/main" id="{0662992B-F034-4D99-B02A-A55FAB84FFA9}"/>
            </a:ext>
          </a:extLst>
        </xdr:cNvPr>
        <xdr:cNvSpPr txBox="1"/>
      </xdr:nvSpPr>
      <xdr:spPr>
        <a:xfrm>
          <a:off x="11765488" y="50174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99070</xdr:rowOff>
    </xdr:from>
    <xdr:ext cx="560923" cy="259045"/>
    <xdr:sp macro="" textlink="">
      <xdr:nvSpPr>
        <xdr:cNvPr id="158" name="n_3mainValue債務償還比率">
          <a:extLst>
            <a:ext uri="{FF2B5EF4-FFF2-40B4-BE49-F238E27FC236}">
              <a16:creationId xmlns:a16="http://schemas.microsoft.com/office/drawing/2014/main" id="{3E07A2F6-0899-499F-B190-A031A4187390}"/>
            </a:ext>
          </a:extLst>
        </xdr:cNvPr>
        <xdr:cNvSpPr txBox="1"/>
      </xdr:nvSpPr>
      <xdr:spPr>
        <a:xfrm>
          <a:off x="11079688" y="49599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84557</xdr:rowOff>
    </xdr:from>
    <xdr:ext cx="560923" cy="259045"/>
    <xdr:sp macro="" textlink="">
      <xdr:nvSpPr>
        <xdr:cNvPr id="159" name="n_4mainValue債務償還比率">
          <a:extLst>
            <a:ext uri="{FF2B5EF4-FFF2-40B4-BE49-F238E27FC236}">
              <a16:creationId xmlns:a16="http://schemas.microsoft.com/office/drawing/2014/main" id="{6728263F-CD8E-4B03-942F-09B89928EF14}"/>
            </a:ext>
          </a:extLst>
        </xdr:cNvPr>
        <xdr:cNvSpPr txBox="1"/>
      </xdr:nvSpPr>
      <xdr:spPr>
        <a:xfrm>
          <a:off x="10393888" y="49454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B9E93D5E-35BA-4869-9440-7374370CF2AF}"/>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CCFDCFE-CCB8-429E-ACB6-121FF975EF0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98EDF9B-94A2-4E31-9E01-5B2F945321EF}"/>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DBC8BABA-0091-4E0A-860F-83DA75D775E5}"/>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1A558557-5C57-464A-A938-91FC2C984E1B}"/>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8D7F310E-1832-40F1-A6E6-41669619A94B}"/>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ADE748-E98B-40A1-865C-32BF1F91903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A4FD96-2C82-4D47-AE0C-B2A6D61A9DE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D74133-B389-4CF0-BE59-EBF7D0D0643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F50C09-685A-4EDC-A42F-F38BD31AD58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A6F03D-ADBA-4005-9390-41DEB2ED269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C7E892-14D5-4544-8834-AEC1ADDA193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AD49E6-03AA-4115-AF7A-F283EFB1DDC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8AB31D-0333-42A8-BDC1-B467AEBAC8C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E6950A-AD37-4E91-96D8-3D086A2FA41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E85893-EA5D-4D33-9D3A-62398242386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32A8AB-CCBB-4DA0-90E7-718A3347294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C7AB3-8D62-41E0-AC6F-2BD033F0EEBD}"/>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67DADA-ADDC-4B14-A7EF-2EFB1F6E278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14CD21-EE98-4EDA-A20E-A21788B04B5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19B6CC-C13B-40F5-A6B7-A5CD4B4610A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F0A040-EEDD-4382-A750-E93B01E7736A}"/>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A9EB60-C187-4A1C-925B-23081D6B201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28E9EC-25E6-4D80-B915-73C95345CBA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5E9F13-994E-468E-BD0D-B115B8F5EFA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321EA9-D239-453C-BADA-0D873F802F3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57A140-6A98-4C94-B2E9-890A1426F7C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036AB4-B4F4-4689-BB6C-AB6440D51D5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7C47CA-D533-4656-A106-1403DA5430B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2DCC93-F5D9-4E9C-AD70-2112778EE70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F8C197-ECB3-4CE2-91AB-A3DCF151676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81A0FA-BE4B-46F5-B74C-DC50592D61D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7AF449-9C2B-4C16-90CB-743E68567F3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CBBD88-1E7B-4C96-84FB-9681DF0739B1}"/>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CADDA6-2095-4362-BCD9-0D22A89CC68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890035-5D37-4017-BB29-EF948AABE74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964B57-5D13-4E1F-98A0-6E356691087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AA954D-8190-47B2-870F-EDA7CF248E4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E9763D-F03D-41C4-A44C-671BC756F30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AF4577-BBC3-44CD-96E2-0A5B7C457A76}"/>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E91A7C-BBE6-4CFB-9572-913CE94CE54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09E953-5FF2-4D6C-B0A4-B5B647B2E01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5C5E9D-B2FD-4524-9B14-803D0918EE0B}"/>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B87DD5-1440-4FC8-8BAA-BF4ACD0ED22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D1D758-01FE-4399-9476-B8BCF137F346}"/>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24EE2F-2A7C-4264-9F2A-CABA801889B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96D6DCC-0994-4FAF-A98A-A7E9C1C5A58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353447-478D-4463-B515-9CC09A32D2E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C5EEF8C-C277-4221-A4F0-054B0434894E}"/>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F0E869D-25B0-4569-ABD7-5B6C193A78B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1083A9-670A-4D3D-B0AF-2DEAA3DCC4EB}"/>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9020517-AFFA-4078-8407-D9393448747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26CBF54-0FBC-4242-B3CE-BEF2D353AA4E}"/>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A45B6AB-A3D9-4144-A6D2-3BA04375FF3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FF5F89B-55E8-4A94-A752-6CA11F7574A5}"/>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8B63C58-EF18-47ED-8563-35AECCD73EAD}"/>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29A5810-3D0D-419E-BD78-DF94BA98164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02B10A9-6F12-4A0A-9B5D-080D18A96695}"/>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6F94118-4796-4E3F-B4D0-1362DF2C176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2481F64D-80A5-46BE-8D3B-D10374B789C5}"/>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94521D8D-A448-4CE9-8B81-EE5F3000EFA8}"/>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C11B0CE0-E9B8-44EB-83F0-BA0422373B31}"/>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B8895893-5F70-4A17-9AC8-E744260D1F82}"/>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CF6CE6AA-BFA5-4A4E-AAAB-999F650BABE1}"/>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4578F9B2-BFC8-46F5-8DE0-1550FC316E02}"/>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6A983721-826B-4722-99C2-7DC116FC1D86}"/>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1856A91A-0B6F-4765-9DA8-FCA864C6874F}"/>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049416FD-F111-4171-BF39-287B97D1C6BD}"/>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E55A4BE0-6EE3-4C55-9E6E-3F338BF99ECD}"/>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DA45F5F0-E1E1-4FB6-9FDD-E5894B42DA00}"/>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92422FF-3CF8-4B8E-9ED8-F240A8FBD89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91F7111-45D1-4326-A401-7A9484A6B3CE}"/>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855E78-6C89-459B-9710-5D391CE5A56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4FA83E-F2A4-4106-A992-3F3765263A9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E1470B-D43C-41E3-8B54-AF0DE2DAAB5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75692</xdr:rowOff>
    </xdr:from>
    <xdr:to>
      <xdr:col>24</xdr:col>
      <xdr:colOff>114300</xdr:colOff>
      <xdr:row>38</xdr:row>
      <xdr:rowOff>5842</xdr:rowOff>
    </xdr:to>
    <xdr:sp macro="" textlink="">
      <xdr:nvSpPr>
        <xdr:cNvPr id="71" name="楕円 70">
          <a:extLst>
            <a:ext uri="{FF2B5EF4-FFF2-40B4-BE49-F238E27FC236}">
              <a16:creationId xmlns:a16="http://schemas.microsoft.com/office/drawing/2014/main" id="{F2EE3F09-D08F-49FE-B41F-AE5BF00F2574}"/>
            </a:ext>
          </a:extLst>
        </xdr:cNvPr>
        <xdr:cNvSpPr/>
      </xdr:nvSpPr>
      <xdr:spPr>
        <a:xfrm>
          <a:off x="4124325" y="60669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98569</xdr:rowOff>
    </xdr:from>
    <xdr:ext cx="405111" cy="259045"/>
    <xdr:sp macro="" textlink="">
      <xdr:nvSpPr>
        <xdr:cNvPr id="72" name="【道路】&#10;有形固定資産減価償却率該当値テキスト">
          <a:extLst>
            <a:ext uri="{FF2B5EF4-FFF2-40B4-BE49-F238E27FC236}">
              <a16:creationId xmlns:a16="http://schemas.microsoft.com/office/drawing/2014/main" id="{ED0A153C-C47A-4C56-8013-D6F9A0971C5A}"/>
            </a:ext>
          </a:extLst>
        </xdr:cNvPr>
        <xdr:cNvSpPr txBox="1"/>
      </xdr:nvSpPr>
      <xdr:spPr>
        <a:xfrm>
          <a:off x="4219575" y="593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32258</xdr:rowOff>
    </xdr:from>
    <xdr:to>
      <xdr:col>20</xdr:col>
      <xdr:colOff>38100</xdr:colOff>
      <xdr:row>37</xdr:row>
      <xdr:rowOff>133858</xdr:rowOff>
    </xdr:to>
    <xdr:sp macro="" textlink="">
      <xdr:nvSpPr>
        <xdr:cNvPr id="73" name="楕円 72">
          <a:extLst>
            <a:ext uri="{FF2B5EF4-FFF2-40B4-BE49-F238E27FC236}">
              <a16:creationId xmlns:a16="http://schemas.microsoft.com/office/drawing/2014/main" id="{AADEE67B-9D63-4893-9903-16BF4FA7C598}"/>
            </a:ext>
          </a:extLst>
        </xdr:cNvPr>
        <xdr:cNvSpPr/>
      </xdr:nvSpPr>
      <xdr:spPr>
        <a:xfrm>
          <a:off x="3381375" y="60203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83058</xdr:rowOff>
    </xdr:from>
    <xdr:to>
      <xdr:col>24</xdr:col>
      <xdr:colOff>63500</xdr:colOff>
      <xdr:row>37</xdr:row>
      <xdr:rowOff>126492</xdr:rowOff>
    </xdr:to>
    <xdr:cxnSp macro="">
      <xdr:nvCxnSpPr>
        <xdr:cNvPr id="74" name="直線コネクタ 73">
          <a:extLst>
            <a:ext uri="{FF2B5EF4-FFF2-40B4-BE49-F238E27FC236}">
              <a16:creationId xmlns:a16="http://schemas.microsoft.com/office/drawing/2014/main" id="{B9532F23-0E3C-4317-8262-BECA5CC8D7BC}"/>
            </a:ext>
          </a:extLst>
        </xdr:cNvPr>
        <xdr:cNvCxnSpPr/>
      </xdr:nvCxnSpPr>
      <xdr:spPr>
        <a:xfrm>
          <a:off x="3429000" y="6077458"/>
          <a:ext cx="7524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167132</xdr:rowOff>
    </xdr:from>
    <xdr:to>
      <xdr:col>15</xdr:col>
      <xdr:colOff>101600</xdr:colOff>
      <xdr:row>37</xdr:row>
      <xdr:rowOff>97282</xdr:rowOff>
    </xdr:to>
    <xdr:sp macro="" textlink="">
      <xdr:nvSpPr>
        <xdr:cNvPr id="75" name="楕円 74">
          <a:extLst>
            <a:ext uri="{FF2B5EF4-FFF2-40B4-BE49-F238E27FC236}">
              <a16:creationId xmlns:a16="http://schemas.microsoft.com/office/drawing/2014/main" id="{C9FED329-A118-48A2-A8BF-62F3727AFC72}"/>
            </a:ext>
          </a:extLst>
        </xdr:cNvPr>
        <xdr:cNvSpPr/>
      </xdr:nvSpPr>
      <xdr:spPr>
        <a:xfrm>
          <a:off x="2571750" y="59932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46482</xdr:rowOff>
    </xdr:from>
    <xdr:to>
      <xdr:col>19</xdr:col>
      <xdr:colOff>177800</xdr:colOff>
      <xdr:row>37</xdr:row>
      <xdr:rowOff>83058</xdr:rowOff>
    </xdr:to>
    <xdr:cxnSp macro="">
      <xdr:nvCxnSpPr>
        <xdr:cNvPr id="76" name="直線コネクタ 75">
          <a:extLst>
            <a:ext uri="{FF2B5EF4-FFF2-40B4-BE49-F238E27FC236}">
              <a16:creationId xmlns:a16="http://schemas.microsoft.com/office/drawing/2014/main" id="{4AB20C34-24EA-4117-A1D6-E8B79056A33E}"/>
            </a:ext>
          </a:extLst>
        </xdr:cNvPr>
        <xdr:cNvCxnSpPr/>
      </xdr:nvCxnSpPr>
      <xdr:spPr>
        <a:xfrm>
          <a:off x="2619375" y="6040882"/>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7" name="楕円 76">
          <a:extLst>
            <a:ext uri="{FF2B5EF4-FFF2-40B4-BE49-F238E27FC236}">
              <a16:creationId xmlns:a16="http://schemas.microsoft.com/office/drawing/2014/main" id="{C6A9FF68-1542-4A8E-AFA3-652B05F45A81}"/>
            </a:ext>
          </a:extLst>
        </xdr:cNvPr>
        <xdr:cNvSpPr/>
      </xdr:nvSpPr>
      <xdr:spPr>
        <a:xfrm>
          <a:off x="1781175" y="5954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46482</xdr:rowOff>
    </xdr:to>
    <xdr:cxnSp macro="">
      <xdr:nvCxnSpPr>
        <xdr:cNvPr id="78" name="直線コネクタ 77">
          <a:extLst>
            <a:ext uri="{FF2B5EF4-FFF2-40B4-BE49-F238E27FC236}">
              <a16:creationId xmlns:a16="http://schemas.microsoft.com/office/drawing/2014/main" id="{88DBA2A6-876C-4766-9A3F-081E78F73E82}"/>
            </a:ext>
          </a:extLst>
        </xdr:cNvPr>
        <xdr:cNvCxnSpPr/>
      </xdr:nvCxnSpPr>
      <xdr:spPr>
        <a:xfrm>
          <a:off x="1828800" y="6002020"/>
          <a:ext cx="7905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89408</xdr:rowOff>
    </xdr:from>
    <xdr:to>
      <xdr:col>6</xdr:col>
      <xdr:colOff>38100</xdr:colOff>
      <xdr:row>37</xdr:row>
      <xdr:rowOff>19558</xdr:rowOff>
    </xdr:to>
    <xdr:sp macro="" textlink="">
      <xdr:nvSpPr>
        <xdr:cNvPr id="79" name="楕円 78">
          <a:extLst>
            <a:ext uri="{FF2B5EF4-FFF2-40B4-BE49-F238E27FC236}">
              <a16:creationId xmlns:a16="http://schemas.microsoft.com/office/drawing/2014/main" id="{B0B13224-9D03-4BFE-8010-5243D435F771}"/>
            </a:ext>
          </a:extLst>
        </xdr:cNvPr>
        <xdr:cNvSpPr/>
      </xdr:nvSpPr>
      <xdr:spPr>
        <a:xfrm>
          <a:off x="981075" y="59155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140208</xdr:rowOff>
    </xdr:from>
    <xdr:to>
      <xdr:col>10</xdr:col>
      <xdr:colOff>114300</xdr:colOff>
      <xdr:row>37</xdr:row>
      <xdr:rowOff>7620</xdr:rowOff>
    </xdr:to>
    <xdr:cxnSp macro="">
      <xdr:nvCxnSpPr>
        <xdr:cNvPr id="80" name="直線コネクタ 79">
          <a:extLst>
            <a:ext uri="{FF2B5EF4-FFF2-40B4-BE49-F238E27FC236}">
              <a16:creationId xmlns:a16="http://schemas.microsoft.com/office/drawing/2014/main" id="{55BBA900-668B-4319-9B78-1ECFF7829770}"/>
            </a:ext>
          </a:extLst>
        </xdr:cNvPr>
        <xdr:cNvCxnSpPr/>
      </xdr:nvCxnSpPr>
      <xdr:spPr>
        <a:xfrm>
          <a:off x="1028700" y="5972683"/>
          <a:ext cx="8001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C41894E0-7B6F-4114-9626-38BDD8F75D25}"/>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D92F8597-2DD7-4B99-9482-29A5E3ACE8E6}"/>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F4C86FEA-9943-401F-8A6F-3FB56C937EC8}"/>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5551ADB2-40F8-4A24-8A88-A88B6939250A}"/>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150385</xdr:rowOff>
    </xdr:from>
    <xdr:ext cx="405111" cy="259045"/>
    <xdr:sp macro="" textlink="">
      <xdr:nvSpPr>
        <xdr:cNvPr id="85" name="n_1mainValue【道路】&#10;有形固定資産減価償却率">
          <a:extLst>
            <a:ext uri="{FF2B5EF4-FFF2-40B4-BE49-F238E27FC236}">
              <a16:creationId xmlns:a16="http://schemas.microsoft.com/office/drawing/2014/main" id="{98BB609C-4244-4749-BD8D-852B517E1D81}"/>
            </a:ext>
          </a:extLst>
        </xdr:cNvPr>
        <xdr:cNvSpPr txBox="1"/>
      </xdr:nvSpPr>
      <xdr:spPr>
        <a:xfrm>
          <a:off x="3239144"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113809</xdr:rowOff>
    </xdr:from>
    <xdr:ext cx="405111" cy="259045"/>
    <xdr:sp macro="" textlink="">
      <xdr:nvSpPr>
        <xdr:cNvPr id="86" name="n_2mainValue【道路】&#10;有形固定資産減価償却率">
          <a:extLst>
            <a:ext uri="{FF2B5EF4-FFF2-40B4-BE49-F238E27FC236}">
              <a16:creationId xmlns:a16="http://schemas.microsoft.com/office/drawing/2014/main" id="{AAD24D76-7316-41DA-9875-D496AEFFABDD}"/>
            </a:ext>
          </a:extLst>
        </xdr:cNvPr>
        <xdr:cNvSpPr txBox="1"/>
      </xdr:nvSpPr>
      <xdr:spPr>
        <a:xfrm>
          <a:off x="2439044" y="578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7" name="n_3mainValue【道路】&#10;有形固定資産減価償却率">
          <a:extLst>
            <a:ext uri="{FF2B5EF4-FFF2-40B4-BE49-F238E27FC236}">
              <a16:creationId xmlns:a16="http://schemas.microsoft.com/office/drawing/2014/main" id="{EA020CD4-AE96-4EE3-B3F6-2F163ECE94E2}"/>
            </a:ext>
          </a:extLst>
        </xdr:cNvPr>
        <xdr:cNvSpPr txBox="1"/>
      </xdr:nvSpPr>
      <xdr:spPr>
        <a:xfrm>
          <a:off x="1648469"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36085</xdr:rowOff>
    </xdr:from>
    <xdr:ext cx="405111" cy="259045"/>
    <xdr:sp macro="" textlink="">
      <xdr:nvSpPr>
        <xdr:cNvPr id="88" name="n_4mainValue【道路】&#10;有形固定資産減価償却率">
          <a:extLst>
            <a:ext uri="{FF2B5EF4-FFF2-40B4-BE49-F238E27FC236}">
              <a16:creationId xmlns:a16="http://schemas.microsoft.com/office/drawing/2014/main" id="{2B8F8885-2CB0-4D43-B93D-44FF7ABBF9B6}"/>
            </a:ext>
          </a:extLst>
        </xdr:cNvPr>
        <xdr:cNvSpPr txBox="1"/>
      </xdr:nvSpPr>
      <xdr:spPr>
        <a:xfrm>
          <a:off x="848369" y="570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D68987B-1DA8-4B15-A2C0-11AF73A1B27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F70FA83-422B-41CC-8798-3CE53F4A9B0E}"/>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E619647-0710-43FF-AFD4-C2BBA91EEB7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3B057DB-49F6-429C-8623-AA6B358A8A4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42023AE-1DC7-43A9-BE40-1796747280AB}"/>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D5B92DA-2BF2-4F46-983D-25627C18E48C}"/>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0C49AE4-AF6D-45AF-996A-289058BCE60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CFA9A95-AF83-44E9-A19D-E95DB7B2AD3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1467489-1C00-4973-8872-670A0E876249}"/>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2799DFD-2610-4979-9779-B49013D1FBE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12B74FF-F7A0-4C51-BEFB-E6B716C0A4E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941AB1D-343E-484D-926D-C5A8004E385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5F5677B-4950-4F65-B580-40BD0FD96DC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32752BD-0984-40F2-A6FE-8DE45C05D87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4FD78F7-8DFC-41AD-9AE0-ADD1D0EF71A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21E6840-9C86-484B-99CA-6355B018DBF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35E62E8-4E1B-4EA1-A3A5-F077FEFC0CD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3B2D4019-A352-45F0-83BD-42383D0AD8D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FA75F8E-E911-4A4A-9090-49194E2888D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B79AB9F-1DAA-4294-AEA8-3326161AB370}"/>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E23B938-4634-46CE-B37B-EDAAE07166A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A39F837-EFD7-4D33-B366-0305CC25F09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28B0278-7531-44E2-AFDE-04BEC98936A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28B83187-B85B-4E74-9020-25E3077DB8CA}"/>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6E1C9FA0-3C50-471E-93F6-C844B9E8D144}"/>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58905E0A-A7D5-4E23-B1CA-684EAE81EA71}"/>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51FFBEEC-85EC-4910-BF4F-43D25D4A3F9C}"/>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EA7581CB-27B8-44DE-9A95-7E2216365BE8}"/>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0C83A984-1241-45F5-99F9-022DE7FCAEA6}"/>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CC31D8A7-314A-4D75-8004-452EFD994A8D}"/>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FBE71551-172B-43F7-8B5D-FEAF077A80F7}"/>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3D2FBFDF-8EA0-47C7-B90E-83608B6FAA20}"/>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33FCE096-FACE-468D-BB3B-DE7EA8AF0EB3}"/>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2DB23D5F-9A2B-42C2-95CA-DF0925ADA171}"/>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16CDB55-4B59-4BDF-A1C9-8A9219F3A5F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6EC98FC-FB18-437D-AF91-934900A1FDA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2B0B81D-708C-45B2-8460-32143C5FF72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C5769F8-001A-481F-8F72-E243134A00E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ED3C2A-FBCB-4109-82EB-0FFB6A007F3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80645</xdr:rowOff>
    </xdr:from>
    <xdr:to>
      <xdr:col>55</xdr:col>
      <xdr:colOff>50800</xdr:colOff>
      <xdr:row>40</xdr:row>
      <xdr:rowOff>10795</xdr:rowOff>
    </xdr:to>
    <xdr:sp macro="" textlink="">
      <xdr:nvSpPr>
        <xdr:cNvPr id="128" name="楕円 127">
          <a:extLst>
            <a:ext uri="{FF2B5EF4-FFF2-40B4-BE49-F238E27FC236}">
              <a16:creationId xmlns:a16="http://schemas.microsoft.com/office/drawing/2014/main" id="{5E1C0EFE-4C4C-4358-9571-F6A02BBDFB3C}"/>
            </a:ext>
          </a:extLst>
        </xdr:cNvPr>
        <xdr:cNvSpPr/>
      </xdr:nvSpPr>
      <xdr:spPr>
        <a:xfrm>
          <a:off x="9401175" y="639889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103522</xdr:rowOff>
    </xdr:from>
    <xdr:ext cx="469744" cy="259045"/>
    <xdr:sp macro="" textlink="">
      <xdr:nvSpPr>
        <xdr:cNvPr id="129" name="【道路】&#10;一人当たり延長該当値テキスト">
          <a:extLst>
            <a:ext uri="{FF2B5EF4-FFF2-40B4-BE49-F238E27FC236}">
              <a16:creationId xmlns:a16="http://schemas.microsoft.com/office/drawing/2014/main" id="{ED3DDC45-6E37-4972-967F-CD2711B78D95}"/>
            </a:ext>
          </a:extLst>
        </xdr:cNvPr>
        <xdr:cNvSpPr txBox="1"/>
      </xdr:nvSpPr>
      <xdr:spPr>
        <a:xfrm>
          <a:off x="9467850" y="62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80899</xdr:rowOff>
    </xdr:from>
    <xdr:to>
      <xdr:col>50</xdr:col>
      <xdr:colOff>165100</xdr:colOff>
      <xdr:row>40</xdr:row>
      <xdr:rowOff>11049</xdr:rowOff>
    </xdr:to>
    <xdr:sp macro="" textlink="">
      <xdr:nvSpPr>
        <xdr:cNvPr id="130" name="楕円 129">
          <a:extLst>
            <a:ext uri="{FF2B5EF4-FFF2-40B4-BE49-F238E27FC236}">
              <a16:creationId xmlns:a16="http://schemas.microsoft.com/office/drawing/2014/main" id="{7A702BBC-9131-482C-BFBE-4F4809511A13}"/>
            </a:ext>
          </a:extLst>
        </xdr:cNvPr>
        <xdr:cNvSpPr/>
      </xdr:nvSpPr>
      <xdr:spPr>
        <a:xfrm>
          <a:off x="8639175" y="63991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131445</xdr:rowOff>
    </xdr:from>
    <xdr:to>
      <xdr:col>55</xdr:col>
      <xdr:colOff>0</xdr:colOff>
      <xdr:row>39</xdr:row>
      <xdr:rowOff>131699</xdr:rowOff>
    </xdr:to>
    <xdr:cxnSp macro="">
      <xdr:nvCxnSpPr>
        <xdr:cNvPr id="131" name="直線コネクタ 130">
          <a:extLst>
            <a:ext uri="{FF2B5EF4-FFF2-40B4-BE49-F238E27FC236}">
              <a16:creationId xmlns:a16="http://schemas.microsoft.com/office/drawing/2014/main" id="{E0933719-FAD4-4C8B-A483-5F6F576150AB}"/>
            </a:ext>
          </a:extLst>
        </xdr:cNvPr>
        <xdr:cNvCxnSpPr/>
      </xdr:nvCxnSpPr>
      <xdr:spPr>
        <a:xfrm flipV="1">
          <a:off x="8686800" y="6446520"/>
          <a:ext cx="74295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80264</xdr:rowOff>
    </xdr:from>
    <xdr:to>
      <xdr:col>46</xdr:col>
      <xdr:colOff>38100</xdr:colOff>
      <xdr:row>40</xdr:row>
      <xdr:rowOff>10414</xdr:rowOff>
    </xdr:to>
    <xdr:sp macro="" textlink="">
      <xdr:nvSpPr>
        <xdr:cNvPr id="132" name="楕円 131">
          <a:extLst>
            <a:ext uri="{FF2B5EF4-FFF2-40B4-BE49-F238E27FC236}">
              <a16:creationId xmlns:a16="http://schemas.microsoft.com/office/drawing/2014/main" id="{219C7CF8-3A50-46C1-9507-6B3E6C77E3D6}"/>
            </a:ext>
          </a:extLst>
        </xdr:cNvPr>
        <xdr:cNvSpPr/>
      </xdr:nvSpPr>
      <xdr:spPr>
        <a:xfrm>
          <a:off x="7839075" y="639851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131064</xdr:rowOff>
    </xdr:from>
    <xdr:to>
      <xdr:col>50</xdr:col>
      <xdr:colOff>114300</xdr:colOff>
      <xdr:row>39</xdr:row>
      <xdr:rowOff>131699</xdr:rowOff>
    </xdr:to>
    <xdr:cxnSp macro="">
      <xdr:nvCxnSpPr>
        <xdr:cNvPr id="133" name="直線コネクタ 132">
          <a:extLst>
            <a:ext uri="{FF2B5EF4-FFF2-40B4-BE49-F238E27FC236}">
              <a16:creationId xmlns:a16="http://schemas.microsoft.com/office/drawing/2014/main" id="{AFD13B7D-9777-494D-A2AD-440631A5CE40}"/>
            </a:ext>
          </a:extLst>
        </xdr:cNvPr>
        <xdr:cNvCxnSpPr/>
      </xdr:nvCxnSpPr>
      <xdr:spPr>
        <a:xfrm>
          <a:off x="7886700" y="6446139"/>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80010</xdr:rowOff>
    </xdr:from>
    <xdr:to>
      <xdr:col>41</xdr:col>
      <xdr:colOff>101600</xdr:colOff>
      <xdr:row>40</xdr:row>
      <xdr:rowOff>10160</xdr:rowOff>
    </xdr:to>
    <xdr:sp macro="" textlink="">
      <xdr:nvSpPr>
        <xdr:cNvPr id="134" name="楕円 133">
          <a:extLst>
            <a:ext uri="{FF2B5EF4-FFF2-40B4-BE49-F238E27FC236}">
              <a16:creationId xmlns:a16="http://schemas.microsoft.com/office/drawing/2014/main" id="{D17D95FB-6E20-443B-9873-CAD6070912DF}"/>
            </a:ext>
          </a:extLst>
        </xdr:cNvPr>
        <xdr:cNvSpPr/>
      </xdr:nvSpPr>
      <xdr:spPr>
        <a:xfrm>
          <a:off x="7029450" y="639826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130810</xdr:rowOff>
    </xdr:from>
    <xdr:to>
      <xdr:col>45</xdr:col>
      <xdr:colOff>177800</xdr:colOff>
      <xdr:row>39</xdr:row>
      <xdr:rowOff>131064</xdr:rowOff>
    </xdr:to>
    <xdr:cxnSp macro="">
      <xdr:nvCxnSpPr>
        <xdr:cNvPr id="135" name="直線コネクタ 134">
          <a:extLst>
            <a:ext uri="{FF2B5EF4-FFF2-40B4-BE49-F238E27FC236}">
              <a16:creationId xmlns:a16="http://schemas.microsoft.com/office/drawing/2014/main" id="{D06AD925-EDC8-480C-9ABE-D6D41A583330}"/>
            </a:ext>
          </a:extLst>
        </xdr:cNvPr>
        <xdr:cNvCxnSpPr/>
      </xdr:nvCxnSpPr>
      <xdr:spPr>
        <a:xfrm>
          <a:off x="7077075" y="6445885"/>
          <a:ext cx="80962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80010</xdr:rowOff>
    </xdr:from>
    <xdr:to>
      <xdr:col>36</xdr:col>
      <xdr:colOff>165100</xdr:colOff>
      <xdr:row>40</xdr:row>
      <xdr:rowOff>10160</xdr:rowOff>
    </xdr:to>
    <xdr:sp macro="" textlink="">
      <xdr:nvSpPr>
        <xdr:cNvPr id="136" name="楕円 135">
          <a:extLst>
            <a:ext uri="{FF2B5EF4-FFF2-40B4-BE49-F238E27FC236}">
              <a16:creationId xmlns:a16="http://schemas.microsoft.com/office/drawing/2014/main" id="{D40FE294-50AC-45F7-B0D4-65EE2F7A3806}"/>
            </a:ext>
          </a:extLst>
        </xdr:cNvPr>
        <xdr:cNvSpPr/>
      </xdr:nvSpPr>
      <xdr:spPr>
        <a:xfrm>
          <a:off x="6238875" y="639826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130810</xdr:rowOff>
    </xdr:from>
    <xdr:to>
      <xdr:col>41</xdr:col>
      <xdr:colOff>50800</xdr:colOff>
      <xdr:row>39</xdr:row>
      <xdr:rowOff>130810</xdr:rowOff>
    </xdr:to>
    <xdr:cxnSp macro="">
      <xdr:nvCxnSpPr>
        <xdr:cNvPr id="137" name="直線コネクタ 136">
          <a:extLst>
            <a:ext uri="{FF2B5EF4-FFF2-40B4-BE49-F238E27FC236}">
              <a16:creationId xmlns:a16="http://schemas.microsoft.com/office/drawing/2014/main" id="{234867DB-15D2-4655-ABF7-DB1AB48FCFAC}"/>
            </a:ext>
          </a:extLst>
        </xdr:cNvPr>
        <xdr:cNvCxnSpPr/>
      </xdr:nvCxnSpPr>
      <xdr:spPr>
        <a:xfrm>
          <a:off x="6286500" y="64458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5720802F-6882-4124-A423-010FA8CB5D80}"/>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6E2D9ED8-CF2A-4A94-AF91-B7EDC07442B5}"/>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CAD1C879-CF44-470C-8F69-776E8216A4CD}"/>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4982A7F4-8B85-407B-AA2D-FAE6EAC0069F}"/>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27576</xdr:rowOff>
    </xdr:from>
    <xdr:ext cx="469744" cy="259045"/>
    <xdr:sp macro="" textlink="">
      <xdr:nvSpPr>
        <xdr:cNvPr id="142" name="n_1mainValue【道路】&#10;一人当たり延長">
          <a:extLst>
            <a:ext uri="{FF2B5EF4-FFF2-40B4-BE49-F238E27FC236}">
              <a16:creationId xmlns:a16="http://schemas.microsoft.com/office/drawing/2014/main" id="{B984D5FB-7862-4513-957D-C129683C4D23}"/>
            </a:ext>
          </a:extLst>
        </xdr:cNvPr>
        <xdr:cNvSpPr txBox="1"/>
      </xdr:nvSpPr>
      <xdr:spPr>
        <a:xfrm>
          <a:off x="8458277"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26941</xdr:rowOff>
    </xdr:from>
    <xdr:ext cx="469744" cy="259045"/>
    <xdr:sp macro="" textlink="">
      <xdr:nvSpPr>
        <xdr:cNvPr id="143" name="n_2mainValue【道路】&#10;一人当たり延長">
          <a:extLst>
            <a:ext uri="{FF2B5EF4-FFF2-40B4-BE49-F238E27FC236}">
              <a16:creationId xmlns:a16="http://schemas.microsoft.com/office/drawing/2014/main" id="{05CC43EA-3CEE-4C50-B78C-C48ADAFAC68E}"/>
            </a:ext>
          </a:extLst>
        </xdr:cNvPr>
        <xdr:cNvSpPr txBox="1"/>
      </xdr:nvSpPr>
      <xdr:spPr>
        <a:xfrm>
          <a:off x="7677227"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26687</xdr:rowOff>
    </xdr:from>
    <xdr:ext cx="469744" cy="259045"/>
    <xdr:sp macro="" textlink="">
      <xdr:nvSpPr>
        <xdr:cNvPr id="144" name="n_3mainValue【道路】&#10;一人当たり延長">
          <a:extLst>
            <a:ext uri="{FF2B5EF4-FFF2-40B4-BE49-F238E27FC236}">
              <a16:creationId xmlns:a16="http://schemas.microsoft.com/office/drawing/2014/main" id="{0D2CB819-46A7-40A2-B087-0B264CA2681D}"/>
            </a:ext>
          </a:extLst>
        </xdr:cNvPr>
        <xdr:cNvSpPr txBox="1"/>
      </xdr:nvSpPr>
      <xdr:spPr>
        <a:xfrm>
          <a:off x="6867602" y="61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1287</xdr:rowOff>
    </xdr:from>
    <xdr:ext cx="469744" cy="259045"/>
    <xdr:sp macro="" textlink="">
      <xdr:nvSpPr>
        <xdr:cNvPr id="145" name="n_4mainValue【道路】&#10;一人当たり延長">
          <a:extLst>
            <a:ext uri="{FF2B5EF4-FFF2-40B4-BE49-F238E27FC236}">
              <a16:creationId xmlns:a16="http://schemas.microsoft.com/office/drawing/2014/main" id="{E336F325-16CD-4677-A70C-9DFFAC775F5A}"/>
            </a:ext>
          </a:extLst>
        </xdr:cNvPr>
        <xdr:cNvSpPr txBox="1"/>
      </xdr:nvSpPr>
      <xdr:spPr>
        <a:xfrm>
          <a:off x="6067502"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20D2B7B-A418-4366-8358-336F61A5A42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FCDCDD1-E558-4B1D-A345-DD19C592E51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16A0E21-8739-4E21-9FB5-C39C3BB1EC3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80620E6-A510-4BEA-8C02-A5437A8F578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A5DB06E-0BC2-4A6F-94BA-00CEF4C4633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88A46E8-EFE7-4E14-A99C-16EDBBA87AB9}"/>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133DA38-A362-4EDA-9D46-9B0785629D95}"/>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22FC226-1F1F-4314-A67D-7B560CEC2F9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BDB7376-E0C8-48A7-BF8A-3DD79C85BAD5}"/>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1F7205F-E257-449F-B8F3-CA8F6BF6425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70A8EB5-3B9E-4FDB-BAC2-B2A90B7802B5}"/>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961B439-A3D5-4988-9889-8E1C833430B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F9BF9730-C3FD-466A-89FA-160FDD6BEF4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ECD18D4-3AA0-4A62-A6A8-4E77F41CA51C}"/>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A8E9F45-99D4-4B92-B95E-9FA77819F66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6FB12BD6-8785-43FE-A9AA-D0D7945802F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AC781806-5BAD-4DCB-8B45-DD5121AD48C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C33F02F-FAB5-4921-863C-13372A17D5F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3EEE243-D107-4881-80CB-7E10BF21E824}"/>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8A31FAA-8E4F-4090-903F-40374E59481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9C77F1FE-BD87-4BA8-99B8-5C50AAE73957}"/>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0E1E81C-7782-4766-A205-8F5605D7D06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6F2DA045-D6E1-43A4-B320-AFC2403E3B9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58615715-A028-4838-9FDF-374FF36F53B4}"/>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1E23A462-4412-4DEA-AEDD-30D823AA258E}"/>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58D5CE91-5AB0-4511-AC31-49AAC2D01BC0}"/>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B34A31D7-D570-4323-9375-CC3E3343AD95}"/>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A590169B-20F0-4E5A-B0A4-8D5BF07B8A32}"/>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B78E0B5D-26D4-4F94-839E-5D9A61878BC3}"/>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3D8326F6-09C1-4A57-BB62-A04DF77649D4}"/>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ADE5D09B-620B-47D4-B4C5-6CD55F9C897B}"/>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8FAE9EE3-22E2-4CEB-9588-286EE44AAB36}"/>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A14681AD-E61B-4B11-B8CA-603E0647D52E}"/>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7D3EDED4-ADC5-42D6-85DF-98435A8FD090}"/>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E1E7D26-3772-48F3-B720-CF5C374EF13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9CD3403-C709-4D62-98A3-7AC622A3992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A72EBFD-6852-42F2-922D-DDCDC826CAF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D298C4A-8ACE-49E7-8988-9658FCBECB9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4AA7C9-F61D-401E-AB71-ECE2C106A1A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5" name="楕円 184">
          <a:extLst>
            <a:ext uri="{FF2B5EF4-FFF2-40B4-BE49-F238E27FC236}">
              <a16:creationId xmlns:a16="http://schemas.microsoft.com/office/drawing/2014/main" id="{10C472FF-C8EC-45A1-AD5D-D9827C2A5222}"/>
            </a:ext>
          </a:extLst>
        </xdr:cNvPr>
        <xdr:cNvSpPr/>
      </xdr:nvSpPr>
      <xdr:spPr>
        <a:xfrm>
          <a:off x="4124325" y="101231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167022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811C748-88EC-449E-A032-AAF313FE8731}"/>
            </a:ext>
          </a:extLst>
        </xdr:cNvPr>
        <xdr:cNvSpPr txBox="1"/>
      </xdr:nvSpPr>
      <xdr:spPr>
        <a:xfrm>
          <a:off x="4219575"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87" name="楕円 186">
          <a:extLst>
            <a:ext uri="{FF2B5EF4-FFF2-40B4-BE49-F238E27FC236}">
              <a16:creationId xmlns:a16="http://schemas.microsoft.com/office/drawing/2014/main" id="{FC3CE9CB-273E-4FAE-B33B-D8410C60825B}"/>
            </a:ext>
          </a:extLst>
        </xdr:cNvPr>
        <xdr:cNvSpPr/>
      </xdr:nvSpPr>
      <xdr:spPr>
        <a:xfrm>
          <a:off x="3381375" y="102209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131445</xdr:rowOff>
    </xdr:from>
    <xdr:to>
      <xdr:col>24</xdr:col>
      <xdr:colOff>63500</xdr:colOff>
      <xdr:row>63</xdr:row>
      <xdr:rowOff>70485</xdr:rowOff>
    </xdr:to>
    <xdr:cxnSp macro="">
      <xdr:nvCxnSpPr>
        <xdr:cNvPr id="188" name="直線コネクタ 187">
          <a:extLst>
            <a:ext uri="{FF2B5EF4-FFF2-40B4-BE49-F238E27FC236}">
              <a16:creationId xmlns:a16="http://schemas.microsoft.com/office/drawing/2014/main" id="{900D10F6-FA5A-4234-99C3-196BEBBD58D9}"/>
            </a:ext>
          </a:extLst>
        </xdr:cNvPr>
        <xdr:cNvCxnSpPr/>
      </xdr:nvCxnSpPr>
      <xdr:spPr>
        <a:xfrm flipV="1">
          <a:off x="3429000" y="10170795"/>
          <a:ext cx="75247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89" name="楕円 188">
          <a:extLst>
            <a:ext uri="{FF2B5EF4-FFF2-40B4-BE49-F238E27FC236}">
              <a16:creationId xmlns:a16="http://schemas.microsoft.com/office/drawing/2014/main" id="{79301AF8-3284-422F-B0AF-643F1BB6B6D0}"/>
            </a:ext>
          </a:extLst>
        </xdr:cNvPr>
        <xdr:cNvSpPr/>
      </xdr:nvSpPr>
      <xdr:spPr>
        <a:xfrm>
          <a:off x="2571750"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70485</xdr:rowOff>
    </xdr:to>
    <xdr:cxnSp macro="">
      <xdr:nvCxnSpPr>
        <xdr:cNvPr id="190" name="直線コネクタ 189">
          <a:extLst>
            <a:ext uri="{FF2B5EF4-FFF2-40B4-BE49-F238E27FC236}">
              <a16:creationId xmlns:a16="http://schemas.microsoft.com/office/drawing/2014/main" id="{F82A4277-DF93-4156-A1C2-D77625326493}"/>
            </a:ext>
          </a:extLst>
        </xdr:cNvPr>
        <xdr:cNvCxnSpPr/>
      </xdr:nvCxnSpPr>
      <xdr:spPr>
        <a:xfrm>
          <a:off x="2619375" y="10258425"/>
          <a:ext cx="80962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151130</xdr:rowOff>
    </xdr:from>
    <xdr:to>
      <xdr:col>10</xdr:col>
      <xdr:colOff>165100</xdr:colOff>
      <xdr:row>63</xdr:row>
      <xdr:rowOff>81280</xdr:rowOff>
    </xdr:to>
    <xdr:sp macro="" textlink="">
      <xdr:nvSpPr>
        <xdr:cNvPr id="191" name="楕円 190">
          <a:extLst>
            <a:ext uri="{FF2B5EF4-FFF2-40B4-BE49-F238E27FC236}">
              <a16:creationId xmlns:a16="http://schemas.microsoft.com/office/drawing/2014/main" id="{772AC54A-81B6-4F6C-83B7-201C2A658E2E}"/>
            </a:ext>
          </a:extLst>
        </xdr:cNvPr>
        <xdr:cNvSpPr/>
      </xdr:nvSpPr>
      <xdr:spPr>
        <a:xfrm>
          <a:off x="1781175" y="10190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57150</xdr:rowOff>
    </xdr:to>
    <xdr:cxnSp macro="">
      <xdr:nvCxnSpPr>
        <xdr:cNvPr id="192" name="直線コネクタ 191">
          <a:extLst>
            <a:ext uri="{FF2B5EF4-FFF2-40B4-BE49-F238E27FC236}">
              <a16:creationId xmlns:a16="http://schemas.microsoft.com/office/drawing/2014/main" id="{F0989B54-2E25-4C88-BE35-6232C641D4F3}"/>
            </a:ext>
          </a:extLst>
        </xdr:cNvPr>
        <xdr:cNvCxnSpPr/>
      </xdr:nvCxnSpPr>
      <xdr:spPr>
        <a:xfrm>
          <a:off x="1828800" y="10228580"/>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133985</xdr:rowOff>
    </xdr:from>
    <xdr:to>
      <xdr:col>6</xdr:col>
      <xdr:colOff>38100</xdr:colOff>
      <xdr:row>63</xdr:row>
      <xdr:rowOff>64135</xdr:rowOff>
    </xdr:to>
    <xdr:sp macro="" textlink="">
      <xdr:nvSpPr>
        <xdr:cNvPr id="193" name="楕円 192">
          <a:extLst>
            <a:ext uri="{FF2B5EF4-FFF2-40B4-BE49-F238E27FC236}">
              <a16:creationId xmlns:a16="http://schemas.microsoft.com/office/drawing/2014/main" id="{FD5F2A3A-5ED3-492A-A46C-CEB8A1C503AF}"/>
            </a:ext>
          </a:extLst>
        </xdr:cNvPr>
        <xdr:cNvSpPr/>
      </xdr:nvSpPr>
      <xdr:spPr>
        <a:xfrm>
          <a:off x="981075" y="101733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63</xdr:row>
      <xdr:rowOff>30480</xdr:rowOff>
    </xdr:to>
    <xdr:cxnSp macro="">
      <xdr:nvCxnSpPr>
        <xdr:cNvPr id="194" name="直線コネクタ 193">
          <a:extLst>
            <a:ext uri="{FF2B5EF4-FFF2-40B4-BE49-F238E27FC236}">
              <a16:creationId xmlns:a16="http://schemas.microsoft.com/office/drawing/2014/main" id="{DAEC720F-C095-404A-9654-D8CA370B5550}"/>
            </a:ext>
          </a:extLst>
        </xdr:cNvPr>
        <xdr:cNvCxnSpPr/>
      </xdr:nvCxnSpPr>
      <xdr:spPr>
        <a:xfrm>
          <a:off x="1028700" y="1021143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FA784A1F-991C-453E-87F6-6F5E1BC42B92}"/>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588A3192-1FFB-46C0-B45F-075DBF08E573}"/>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16CA1278-4CC4-4A32-AD75-B19F5A13C06A}"/>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3E18BB3F-BBCF-47BB-80B6-6FCAAD65ED3A}"/>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821A3D09-FC36-4A83-9F6C-019C42306F52}"/>
            </a:ext>
          </a:extLst>
        </xdr:cNvPr>
        <xdr:cNvSpPr txBox="1"/>
      </xdr:nvSpPr>
      <xdr:spPr>
        <a:xfrm>
          <a:off x="32391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3A860052-CFA3-4F0F-AA71-9ADA3FB740BA}"/>
            </a:ext>
          </a:extLst>
        </xdr:cNvPr>
        <xdr:cNvSpPr txBox="1"/>
      </xdr:nvSpPr>
      <xdr:spPr>
        <a:xfrm>
          <a:off x="24390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72407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88D54ACD-67E7-4EE0-B7D8-B273F2FD4F41}"/>
            </a:ext>
          </a:extLst>
        </xdr:cNvPr>
        <xdr:cNvSpPr txBox="1"/>
      </xdr:nvSpPr>
      <xdr:spPr>
        <a:xfrm>
          <a:off x="1648469"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55262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5FD9C6A-675B-4200-B696-5FE758983E35}"/>
            </a:ext>
          </a:extLst>
        </xdr:cNvPr>
        <xdr:cNvSpPr txBox="1"/>
      </xdr:nvSpPr>
      <xdr:spPr>
        <a:xfrm>
          <a:off x="848369"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81D79487-CB16-4FCC-A3D6-31CECD0EB25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D59FAC7-E762-492C-9410-F37140772D32}"/>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41DE063-1D92-4FAE-8035-337B61DB8D5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09CE84E-B288-4394-A93B-BFFD60153F27}"/>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D7705791-46F3-42BE-B01A-402E5AECC93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42253DA0-1A7D-4052-9948-8524DDF53B89}"/>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E3630E8-9EC7-4037-9F8E-98BFA153F2C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B5A4F3E-91B6-452C-845D-9BA3A5B1265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D5433CE-2E43-4B45-B057-A8A100ABF41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D252FA3-0166-4B7D-81B6-2A019ED98AA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C4A7EAB6-DCE1-453F-BC5A-4B42C371DE1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19DC6FF8-18D1-42B0-B654-BF83BC8A27CA}"/>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7AB542F8-293E-4054-A98D-4B9BD00759F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4F1ECC13-AB4E-4239-9996-2D48A1C6AF27}"/>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7E3987D-CAE5-4B89-8640-51AE693337C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68DE7744-3409-4C28-9241-1F81A64EF120}"/>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79D7076-650B-4C50-97E0-465E32636E0A}"/>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4667B173-CCD3-4FC2-B203-06012929304D}"/>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8EC571D9-A57D-4694-A063-42522F30555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D4DA9BCB-E548-45D3-8366-FEEB9449E563}"/>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DB6DE9D-F563-45D6-8E07-D5AB54B8A4A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EA0E8EFB-227D-4C0A-86F8-249EDFD4D8DF}"/>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565F8C98-0067-4F9B-8149-E3413B98196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3F2E0246-4519-42D6-B533-782AE6DB7580}"/>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C0F9B56C-2C7A-4596-AA3E-07AECDFE2D2A}"/>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7EBD1AFA-32AC-47D8-8EEF-AE71188A963A}"/>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51583550-F98C-4352-AE3B-3450582CC8E4}"/>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D8255E9E-ED51-45CB-81D6-C73D9C49EBFF}"/>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17FB602E-2B86-4EC6-84EB-57C4E7D47BF0}"/>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A35A41FD-70F4-4A04-B091-5150F55E2965}"/>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FEB9CCA4-FB08-4C55-BA2A-1C5D1070B2C8}"/>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38870DBB-1675-40B3-8C27-3C541A7B5994}"/>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80A43965-4CF6-41A6-AF83-2CE2CA70D145}"/>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98C9B6BC-B28B-4E0E-946D-14D6898673EC}"/>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EFA426C-AB61-412F-A8CA-D9764771F07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FBDD83D-BC4D-4A57-9E01-3DC9ABE6082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A4F69CC-970A-4A25-A48B-4ABB8A5B755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C9D4C6E-FE93-42AC-A533-72E38104D24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A16149A-AC67-4329-B818-9484AC3F9F9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19917</xdr:rowOff>
    </xdr:from>
    <xdr:to>
      <xdr:col>55</xdr:col>
      <xdr:colOff>50800</xdr:colOff>
      <xdr:row>60</xdr:row>
      <xdr:rowOff>121517</xdr:rowOff>
    </xdr:to>
    <xdr:sp macro="" textlink="">
      <xdr:nvSpPr>
        <xdr:cNvPr id="242" name="楕円 241">
          <a:extLst>
            <a:ext uri="{FF2B5EF4-FFF2-40B4-BE49-F238E27FC236}">
              <a16:creationId xmlns:a16="http://schemas.microsoft.com/office/drawing/2014/main" id="{AAA9BD2C-C819-41D1-AAE1-1A44811238CA}"/>
            </a:ext>
          </a:extLst>
        </xdr:cNvPr>
        <xdr:cNvSpPr/>
      </xdr:nvSpPr>
      <xdr:spPr>
        <a:xfrm>
          <a:off x="9401175" y="973541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42794</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896CFD72-B6A9-49F8-BF58-4D13D2E94255}"/>
            </a:ext>
          </a:extLst>
        </xdr:cNvPr>
        <xdr:cNvSpPr txBox="1"/>
      </xdr:nvSpPr>
      <xdr:spPr>
        <a:xfrm>
          <a:off x="9467850" y="959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89355</xdr:rowOff>
    </xdr:from>
    <xdr:to>
      <xdr:col>50</xdr:col>
      <xdr:colOff>165100</xdr:colOff>
      <xdr:row>61</xdr:row>
      <xdr:rowOff>19505</xdr:rowOff>
    </xdr:to>
    <xdr:sp macro="" textlink="">
      <xdr:nvSpPr>
        <xdr:cNvPr id="244" name="楕円 243">
          <a:extLst>
            <a:ext uri="{FF2B5EF4-FFF2-40B4-BE49-F238E27FC236}">
              <a16:creationId xmlns:a16="http://schemas.microsoft.com/office/drawing/2014/main" id="{83E6C457-72D8-47F2-93C5-3C30FE8DCC10}"/>
            </a:ext>
          </a:extLst>
        </xdr:cNvPr>
        <xdr:cNvSpPr/>
      </xdr:nvSpPr>
      <xdr:spPr>
        <a:xfrm>
          <a:off x="8639175" y="9801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70717</xdr:rowOff>
    </xdr:from>
    <xdr:to>
      <xdr:col>55</xdr:col>
      <xdr:colOff>0</xdr:colOff>
      <xdr:row>60</xdr:row>
      <xdr:rowOff>140155</xdr:rowOff>
    </xdr:to>
    <xdr:cxnSp macro="">
      <xdr:nvCxnSpPr>
        <xdr:cNvPr id="245" name="直線コネクタ 244">
          <a:extLst>
            <a:ext uri="{FF2B5EF4-FFF2-40B4-BE49-F238E27FC236}">
              <a16:creationId xmlns:a16="http://schemas.microsoft.com/office/drawing/2014/main" id="{1704A4AF-F289-41AF-8CE4-0005FCD43351}"/>
            </a:ext>
          </a:extLst>
        </xdr:cNvPr>
        <xdr:cNvCxnSpPr/>
      </xdr:nvCxnSpPr>
      <xdr:spPr>
        <a:xfrm flipV="1">
          <a:off x="8686800" y="9783042"/>
          <a:ext cx="742950" cy="7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99561</xdr:rowOff>
    </xdr:from>
    <xdr:to>
      <xdr:col>46</xdr:col>
      <xdr:colOff>38100</xdr:colOff>
      <xdr:row>61</xdr:row>
      <xdr:rowOff>29711</xdr:rowOff>
    </xdr:to>
    <xdr:sp macro="" textlink="">
      <xdr:nvSpPr>
        <xdr:cNvPr id="246" name="楕円 245">
          <a:extLst>
            <a:ext uri="{FF2B5EF4-FFF2-40B4-BE49-F238E27FC236}">
              <a16:creationId xmlns:a16="http://schemas.microsoft.com/office/drawing/2014/main" id="{9A219174-9C97-43A6-8E20-B6500AE868D0}"/>
            </a:ext>
          </a:extLst>
        </xdr:cNvPr>
        <xdr:cNvSpPr/>
      </xdr:nvSpPr>
      <xdr:spPr>
        <a:xfrm>
          <a:off x="7839075" y="981823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140155</xdr:rowOff>
    </xdr:from>
    <xdr:to>
      <xdr:col>50</xdr:col>
      <xdr:colOff>114300</xdr:colOff>
      <xdr:row>60</xdr:row>
      <xdr:rowOff>150361</xdr:rowOff>
    </xdr:to>
    <xdr:cxnSp macro="">
      <xdr:nvCxnSpPr>
        <xdr:cNvPr id="247" name="直線コネクタ 246">
          <a:extLst>
            <a:ext uri="{FF2B5EF4-FFF2-40B4-BE49-F238E27FC236}">
              <a16:creationId xmlns:a16="http://schemas.microsoft.com/office/drawing/2014/main" id="{0A38E075-2A67-4483-9C20-C558FA091FFC}"/>
            </a:ext>
          </a:extLst>
        </xdr:cNvPr>
        <xdr:cNvCxnSpPr/>
      </xdr:nvCxnSpPr>
      <xdr:spPr>
        <a:xfrm flipV="1">
          <a:off x="7886700" y="9858830"/>
          <a:ext cx="8001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99646</xdr:rowOff>
    </xdr:from>
    <xdr:to>
      <xdr:col>41</xdr:col>
      <xdr:colOff>101600</xdr:colOff>
      <xdr:row>61</xdr:row>
      <xdr:rowOff>29796</xdr:rowOff>
    </xdr:to>
    <xdr:sp macro="" textlink="">
      <xdr:nvSpPr>
        <xdr:cNvPr id="248" name="楕円 247">
          <a:extLst>
            <a:ext uri="{FF2B5EF4-FFF2-40B4-BE49-F238E27FC236}">
              <a16:creationId xmlns:a16="http://schemas.microsoft.com/office/drawing/2014/main" id="{B709B0EC-E8CE-40FF-926C-A83A14B02B86}"/>
            </a:ext>
          </a:extLst>
        </xdr:cNvPr>
        <xdr:cNvSpPr/>
      </xdr:nvSpPr>
      <xdr:spPr>
        <a:xfrm>
          <a:off x="7029450" y="98183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150361</xdr:rowOff>
    </xdr:from>
    <xdr:to>
      <xdr:col>45</xdr:col>
      <xdr:colOff>177800</xdr:colOff>
      <xdr:row>60</xdr:row>
      <xdr:rowOff>150446</xdr:rowOff>
    </xdr:to>
    <xdr:cxnSp macro="">
      <xdr:nvCxnSpPr>
        <xdr:cNvPr id="249" name="直線コネクタ 248">
          <a:extLst>
            <a:ext uri="{FF2B5EF4-FFF2-40B4-BE49-F238E27FC236}">
              <a16:creationId xmlns:a16="http://schemas.microsoft.com/office/drawing/2014/main" id="{12460722-C341-4B38-AD94-47139B74C9D4}"/>
            </a:ext>
          </a:extLst>
        </xdr:cNvPr>
        <xdr:cNvCxnSpPr/>
      </xdr:nvCxnSpPr>
      <xdr:spPr>
        <a:xfrm flipV="1">
          <a:off x="7077075" y="9865861"/>
          <a:ext cx="809625"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104232</xdr:rowOff>
    </xdr:from>
    <xdr:to>
      <xdr:col>36</xdr:col>
      <xdr:colOff>165100</xdr:colOff>
      <xdr:row>61</xdr:row>
      <xdr:rowOff>34382</xdr:rowOff>
    </xdr:to>
    <xdr:sp macro="" textlink="">
      <xdr:nvSpPr>
        <xdr:cNvPr id="250" name="楕円 249">
          <a:extLst>
            <a:ext uri="{FF2B5EF4-FFF2-40B4-BE49-F238E27FC236}">
              <a16:creationId xmlns:a16="http://schemas.microsoft.com/office/drawing/2014/main" id="{6DB5F284-8767-4DFD-8DCA-6F39628ABF73}"/>
            </a:ext>
          </a:extLst>
        </xdr:cNvPr>
        <xdr:cNvSpPr/>
      </xdr:nvSpPr>
      <xdr:spPr>
        <a:xfrm>
          <a:off x="6238875" y="98229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150446</xdr:rowOff>
    </xdr:from>
    <xdr:to>
      <xdr:col>41</xdr:col>
      <xdr:colOff>50800</xdr:colOff>
      <xdr:row>60</xdr:row>
      <xdr:rowOff>155032</xdr:rowOff>
    </xdr:to>
    <xdr:cxnSp macro="">
      <xdr:nvCxnSpPr>
        <xdr:cNvPr id="251" name="直線コネクタ 250">
          <a:extLst>
            <a:ext uri="{FF2B5EF4-FFF2-40B4-BE49-F238E27FC236}">
              <a16:creationId xmlns:a16="http://schemas.microsoft.com/office/drawing/2014/main" id="{B6988389-5605-422B-9729-C9ABE109AFA5}"/>
            </a:ext>
          </a:extLst>
        </xdr:cNvPr>
        <xdr:cNvCxnSpPr/>
      </xdr:nvCxnSpPr>
      <xdr:spPr>
        <a:xfrm flipV="1">
          <a:off x="6286500" y="9865946"/>
          <a:ext cx="790575"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E277CCF6-1A33-4DC7-BE4A-7E57B1EA7F62}"/>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D43AA4CB-0A03-45F0-A2EE-E60F9E461AD9}"/>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FC4C20D-77C7-42CD-BDAE-51A65B94D8E0}"/>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7B4C7BF-28B0-49F4-A17D-87CFE2C700F2}"/>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36032</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5F297B3D-0E8A-440D-A287-9E132085FB50}"/>
            </a:ext>
          </a:extLst>
        </xdr:cNvPr>
        <xdr:cNvSpPr txBox="1"/>
      </xdr:nvSpPr>
      <xdr:spPr>
        <a:xfrm>
          <a:off x="8399995" y="958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46238</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C2C5DF8C-C7E9-4D81-B318-A1BB280841E8}"/>
            </a:ext>
          </a:extLst>
        </xdr:cNvPr>
        <xdr:cNvSpPr txBox="1"/>
      </xdr:nvSpPr>
      <xdr:spPr>
        <a:xfrm>
          <a:off x="7609420" y="960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46323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292C05B6-AE4C-47CF-86EA-0520FEA0E4E0}"/>
            </a:ext>
          </a:extLst>
        </xdr:cNvPr>
        <xdr:cNvSpPr txBox="1"/>
      </xdr:nvSpPr>
      <xdr:spPr>
        <a:xfrm>
          <a:off x="6818845" y="960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50909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A4963799-6473-46E8-927B-D15E1CE98FE8}"/>
            </a:ext>
          </a:extLst>
        </xdr:cNvPr>
        <xdr:cNvSpPr txBox="1"/>
      </xdr:nvSpPr>
      <xdr:spPr>
        <a:xfrm>
          <a:off x="6009220" y="960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9D10365-7FA2-42A3-84A9-CAA40F27AF4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C2E7AC2-8482-474C-B76C-E9E2CBD4535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8135E78-DFE9-4AB7-BED9-671DFCCE6F10}"/>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BF29037-75BE-4454-A39F-335B545584C4}"/>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F99A16B-279F-4993-8248-F1FA1F60359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ACE6A14-00E5-40BE-B58F-7EB8094FADBC}"/>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5702C87-9196-4C6D-8E5E-A3CA63DF130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201647B-4261-48EE-A0F9-90CAD715DE1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92344E5-478D-44BB-BE8D-809F10C6D71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0EC1316-E6E5-431F-8FBC-B35638B38FA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A3FD4195-1802-478E-ADBF-AACEB533AF1B}"/>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F3EC6B49-59D8-41BD-A784-F15B83B589F2}"/>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AB7C897F-D4E8-40A9-BC0E-4304DA21CA7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2F08BD3-A956-4141-A1D8-43BE6F53DFCE}"/>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6C73DDD-CBD6-4293-BCDF-9ACE41D068DE}"/>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DAC998A-C913-48EB-96B1-F696BE4A6AD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2BF77D3-410E-4F5E-B12C-2860959D3715}"/>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AFD9386-A3D5-46EA-B014-D047BA215F7E}"/>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CCDFF193-DA51-4C92-AF46-B21D151CC8C0}"/>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DCA05E5-7B01-4078-AA19-5C4887D5EE99}"/>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EE497921-4659-4715-BA9A-D3A334B4D5CF}"/>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E4B3D832-6315-49A1-9A10-5824BE24E36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5973EBFE-3928-4B9C-875C-15655A716698}"/>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A82179E-6FFF-4215-AEEF-4DC6453F0DF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DC92EA97-F16F-4665-9C8A-D7C0DF231733}"/>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916B690A-F16D-4663-8BDF-8FEE292D44AE}"/>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2B3BD6DD-F1DC-4591-A7B6-48122D5F2530}"/>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F4E68FA3-3164-44F8-BBAA-30062415F6F8}"/>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F746A5BA-43FE-404B-B924-E0B209BFBDFB}"/>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699F908-F190-499E-9899-0B24B25D1C1C}"/>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AED5C45F-1373-4181-A365-BE776E9AB3DF}"/>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783913B9-5FA9-4C85-9704-654FA6FCDEE0}"/>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FB525374-A7EB-4D3A-ABC2-8D9C0DB4D92A}"/>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5D625CFF-BFD4-4427-861F-BB60AA1F1881}"/>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4AF65A71-4F8F-4755-88FC-C61D22FA6D19}"/>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803FD7F-B909-4197-BDBE-5FB266C63C9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DD0A7C7-44DD-4F54-BA7C-4F549849FE9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EA3B339-8D83-4C8B-8D7F-1CA991E3997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EFA8F42-6115-4F4C-B2A9-EE6FBF99AF8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008AC7-A82A-483A-8EB8-4FACFE9CF39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0" name="楕円 299">
          <a:extLst>
            <a:ext uri="{FF2B5EF4-FFF2-40B4-BE49-F238E27FC236}">
              <a16:creationId xmlns:a16="http://schemas.microsoft.com/office/drawing/2014/main" id="{A4589B35-F9B1-4C51-94B9-2263DF239366}"/>
            </a:ext>
          </a:extLst>
        </xdr:cNvPr>
        <xdr:cNvSpPr/>
      </xdr:nvSpPr>
      <xdr:spPr>
        <a:xfrm>
          <a:off x="4124325"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C79FED9-C05E-4EE3-B57C-F04C1D461ACF}"/>
            </a:ext>
          </a:extLst>
        </xdr:cNvPr>
        <xdr:cNvSpPr txBox="1"/>
      </xdr:nvSpPr>
      <xdr:spPr>
        <a:xfrm>
          <a:off x="4219575"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302" name="楕円 301">
          <a:extLst>
            <a:ext uri="{FF2B5EF4-FFF2-40B4-BE49-F238E27FC236}">
              <a16:creationId xmlns:a16="http://schemas.microsoft.com/office/drawing/2014/main" id="{AC32B6CA-B970-46ED-AF44-043ED6A4C0E7}"/>
            </a:ext>
          </a:extLst>
        </xdr:cNvPr>
        <xdr:cNvSpPr/>
      </xdr:nvSpPr>
      <xdr:spPr>
        <a:xfrm>
          <a:off x="3381375" y="135566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84</xdr:row>
      <xdr:rowOff>60961</xdr:rowOff>
    </xdr:to>
    <xdr:cxnSp macro="">
      <xdr:nvCxnSpPr>
        <xdr:cNvPr id="303" name="直線コネクタ 302">
          <a:extLst>
            <a:ext uri="{FF2B5EF4-FFF2-40B4-BE49-F238E27FC236}">
              <a16:creationId xmlns:a16="http://schemas.microsoft.com/office/drawing/2014/main" id="{8C482997-0B1C-4FC5-B630-7C0A862B3582}"/>
            </a:ext>
          </a:extLst>
        </xdr:cNvPr>
        <xdr:cNvCxnSpPr/>
      </xdr:nvCxnSpPr>
      <xdr:spPr>
        <a:xfrm>
          <a:off x="3429000" y="13604239"/>
          <a:ext cx="752475" cy="6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304" name="楕円 303">
          <a:extLst>
            <a:ext uri="{FF2B5EF4-FFF2-40B4-BE49-F238E27FC236}">
              <a16:creationId xmlns:a16="http://schemas.microsoft.com/office/drawing/2014/main" id="{06CAB30E-76D8-4B5D-85C0-D98D7584B7DA}"/>
            </a:ext>
          </a:extLst>
        </xdr:cNvPr>
        <xdr:cNvSpPr/>
      </xdr:nvSpPr>
      <xdr:spPr>
        <a:xfrm>
          <a:off x="2571750" y="134886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167639</xdr:rowOff>
    </xdr:to>
    <xdr:cxnSp macro="">
      <xdr:nvCxnSpPr>
        <xdr:cNvPr id="305" name="直線コネクタ 304">
          <a:extLst>
            <a:ext uri="{FF2B5EF4-FFF2-40B4-BE49-F238E27FC236}">
              <a16:creationId xmlns:a16="http://schemas.microsoft.com/office/drawing/2014/main" id="{64530045-0C8B-407E-9528-2243A7BA2E3C}"/>
            </a:ext>
          </a:extLst>
        </xdr:cNvPr>
        <xdr:cNvCxnSpPr/>
      </xdr:nvCxnSpPr>
      <xdr:spPr>
        <a:xfrm>
          <a:off x="2619375" y="13545820"/>
          <a:ext cx="809625"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06" name="楕円 305">
          <a:extLst>
            <a:ext uri="{FF2B5EF4-FFF2-40B4-BE49-F238E27FC236}">
              <a16:creationId xmlns:a16="http://schemas.microsoft.com/office/drawing/2014/main" id="{64596273-D623-4E73-BED3-39D3B6169CDB}"/>
            </a:ext>
          </a:extLst>
        </xdr:cNvPr>
        <xdr:cNvSpPr/>
      </xdr:nvSpPr>
      <xdr:spPr>
        <a:xfrm>
          <a:off x="1781175" y="13561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84</xdr:row>
      <xdr:rowOff>3811</xdr:rowOff>
    </xdr:to>
    <xdr:cxnSp macro="">
      <xdr:nvCxnSpPr>
        <xdr:cNvPr id="307" name="直線コネクタ 306">
          <a:extLst>
            <a:ext uri="{FF2B5EF4-FFF2-40B4-BE49-F238E27FC236}">
              <a16:creationId xmlns:a16="http://schemas.microsoft.com/office/drawing/2014/main" id="{648F819E-8BBA-400E-8181-0BF435E27E74}"/>
            </a:ext>
          </a:extLst>
        </xdr:cNvPr>
        <xdr:cNvCxnSpPr/>
      </xdr:nvCxnSpPr>
      <xdr:spPr>
        <a:xfrm flipV="1">
          <a:off x="1828800" y="13545820"/>
          <a:ext cx="790575"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08" name="楕円 307">
          <a:extLst>
            <a:ext uri="{FF2B5EF4-FFF2-40B4-BE49-F238E27FC236}">
              <a16:creationId xmlns:a16="http://schemas.microsoft.com/office/drawing/2014/main" id="{F5BDB91A-283A-4843-86B7-4746EFE41B4F}"/>
            </a:ext>
          </a:extLst>
        </xdr:cNvPr>
        <xdr:cNvSpPr/>
      </xdr:nvSpPr>
      <xdr:spPr>
        <a:xfrm>
          <a:off x="981075" y="1356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0</xdr:rowOff>
    </xdr:from>
    <xdr:to>
      <xdr:col>10</xdr:col>
      <xdr:colOff>114300</xdr:colOff>
      <xdr:row>84</xdr:row>
      <xdr:rowOff>3811</xdr:rowOff>
    </xdr:to>
    <xdr:cxnSp macro="">
      <xdr:nvCxnSpPr>
        <xdr:cNvPr id="309" name="直線コネクタ 308">
          <a:extLst>
            <a:ext uri="{FF2B5EF4-FFF2-40B4-BE49-F238E27FC236}">
              <a16:creationId xmlns:a16="http://schemas.microsoft.com/office/drawing/2014/main" id="{BD77450C-358D-4573-83C7-65998F262C25}"/>
            </a:ext>
          </a:extLst>
        </xdr:cNvPr>
        <xdr:cNvCxnSpPr/>
      </xdr:nvCxnSpPr>
      <xdr:spPr>
        <a:xfrm>
          <a:off x="1028700" y="13601700"/>
          <a:ext cx="8001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29A32D95-4DBF-4310-BD1B-D7873345F893}"/>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E8D40D88-F2E1-40FD-9524-9766F1936406}"/>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C73CBAC7-BD70-472D-93D1-BB1DF5A8A30E}"/>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271F5D15-E19F-4FE0-9393-10F0CA019861}"/>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314" name="n_1mainValue【公営住宅】&#10;有形固定資産減価償却率">
          <a:extLst>
            <a:ext uri="{FF2B5EF4-FFF2-40B4-BE49-F238E27FC236}">
              <a16:creationId xmlns:a16="http://schemas.microsoft.com/office/drawing/2014/main" id="{82F6168E-025E-46C5-88A5-9938A67695CC}"/>
            </a:ext>
          </a:extLst>
        </xdr:cNvPr>
        <xdr:cNvSpPr txBox="1"/>
      </xdr:nvSpPr>
      <xdr:spPr>
        <a:xfrm>
          <a:off x="32391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315" name="n_2mainValue【公営住宅】&#10;有形固定資産減価償却率">
          <a:extLst>
            <a:ext uri="{FF2B5EF4-FFF2-40B4-BE49-F238E27FC236}">
              <a16:creationId xmlns:a16="http://schemas.microsoft.com/office/drawing/2014/main" id="{D100BFEB-6243-45C0-B79A-562AD75BA1BD}"/>
            </a:ext>
          </a:extLst>
        </xdr:cNvPr>
        <xdr:cNvSpPr txBox="1"/>
      </xdr:nvSpPr>
      <xdr:spPr>
        <a:xfrm>
          <a:off x="2439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16" name="n_3mainValue【公営住宅】&#10;有形固定資産減価償却率">
          <a:extLst>
            <a:ext uri="{FF2B5EF4-FFF2-40B4-BE49-F238E27FC236}">
              <a16:creationId xmlns:a16="http://schemas.microsoft.com/office/drawing/2014/main" id="{9E6EDC7A-9385-4E64-9000-2C9043006CB3}"/>
            </a:ext>
          </a:extLst>
        </xdr:cNvPr>
        <xdr:cNvSpPr txBox="1"/>
      </xdr:nvSpPr>
      <xdr:spPr>
        <a:xfrm>
          <a:off x="1648469" y="1365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17" name="n_4mainValue【公営住宅】&#10;有形固定資産減価償却率">
          <a:extLst>
            <a:ext uri="{FF2B5EF4-FFF2-40B4-BE49-F238E27FC236}">
              <a16:creationId xmlns:a16="http://schemas.microsoft.com/office/drawing/2014/main" id="{CB0E0DE9-F15D-4797-B0FB-794624B52148}"/>
            </a:ext>
          </a:extLst>
        </xdr:cNvPr>
        <xdr:cNvSpPr txBox="1"/>
      </xdr:nvSpPr>
      <xdr:spPr>
        <a:xfrm>
          <a:off x="848369"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B66E79FA-9586-42D8-AAFA-EC99E66575A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5DB2FD9E-B21F-4279-83B8-462FEB89B66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AF24045-6BF7-4D42-93D1-DA9F1C98109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4BC46A7-990A-4409-8E95-6EAEC0828EB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5BAE00D-714F-4D36-92C4-B1EE1087B93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54153CC-18A8-4A29-B0EF-ED5530EF8512}"/>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7F397A8-5E72-4191-8411-4D24ED835055}"/>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4D3849A-A270-4890-A0E9-1C7B2D7F4B2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310C4657-08D1-4AF0-BD42-11F5D851D240}"/>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6FFC941E-B7AE-4897-8F08-DADC9D18A83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AA3BBA71-C071-4805-87AA-5616BCAAEE8E}"/>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49E5F52-7940-4E89-94E4-9DC81359ED5E}"/>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C6377929-4B73-4740-B84D-63FBB6C629D9}"/>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A7885317-F542-459B-83A3-C531A2FECBA7}"/>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2E23B94F-D54F-4A9C-8750-8F2C9939F37A}"/>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84D66B1F-0409-484C-9E79-BBF93A193C4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43954363-D365-4E61-8731-FE3FF90E0BAF}"/>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63A2ED49-58BC-46FD-B570-A916403A72E7}"/>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5346ABFB-8B0D-4AE6-8952-89E74ECC296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8CDDE9B9-2B6A-42D3-87AF-54F676E0725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A6933A1C-9EC5-408E-9001-9F8867A71A5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DFEA2A19-C4CA-43BD-B0C0-BEA5601DD39B}"/>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D111AE17-B401-444D-A7CC-EF42F73D4500}"/>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3F4707DB-221B-4B89-A391-E9904A9C5D38}"/>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ACDC040D-81F2-4EE0-8844-9E621B9AAD6F}"/>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BB214B1C-53B9-4FA8-B0B6-18CA0D61D879}"/>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C9168582-2115-416D-A69C-BC42150B57F2}"/>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92A172F6-7949-45D9-8D1B-65E62125FD8E}"/>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ACF0A3AC-F235-4F3B-8017-E22D1766376A}"/>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D125A2CF-A7E7-4B4D-AD56-43930FFF70C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DE76289D-DBDC-4B63-A3B8-7EDFCCEF103F}"/>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43730A7A-3E42-4D4B-A750-0F0518A532B2}"/>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A50D93B-8209-4556-8BB6-6022F33DE9D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44EE1FB-5081-4A7D-AD10-83D2103E275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13B51D4-51D5-426C-AD8C-23F80872867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67FA4A4-50DB-47CC-ADB2-21FBC2EB050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1ACFC64-ED53-4B48-BF58-C7D35353FC3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5" name="楕円 354">
          <a:extLst>
            <a:ext uri="{FF2B5EF4-FFF2-40B4-BE49-F238E27FC236}">
              <a16:creationId xmlns:a16="http://schemas.microsoft.com/office/drawing/2014/main" id="{8A03DBD6-1597-498A-B55B-9A5B8C029697}"/>
            </a:ext>
          </a:extLst>
        </xdr:cNvPr>
        <xdr:cNvSpPr/>
      </xdr:nvSpPr>
      <xdr:spPr>
        <a:xfrm>
          <a:off x="9401175" y="137458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56" name="【公営住宅】&#10;一人当たり面積該当値テキスト">
          <a:extLst>
            <a:ext uri="{FF2B5EF4-FFF2-40B4-BE49-F238E27FC236}">
              <a16:creationId xmlns:a16="http://schemas.microsoft.com/office/drawing/2014/main" id="{968B745D-7AEC-4DEA-91E8-CCC78DA32B29}"/>
            </a:ext>
          </a:extLst>
        </xdr:cNvPr>
        <xdr:cNvSpPr txBox="1"/>
      </xdr:nvSpPr>
      <xdr:spPr>
        <a:xfrm>
          <a:off x="9467850"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146405</xdr:rowOff>
    </xdr:from>
    <xdr:to>
      <xdr:col>50</xdr:col>
      <xdr:colOff>165100</xdr:colOff>
      <xdr:row>85</xdr:row>
      <xdr:rowOff>76555</xdr:rowOff>
    </xdr:to>
    <xdr:sp macro="" textlink="">
      <xdr:nvSpPr>
        <xdr:cNvPr id="357" name="楕円 356">
          <a:extLst>
            <a:ext uri="{FF2B5EF4-FFF2-40B4-BE49-F238E27FC236}">
              <a16:creationId xmlns:a16="http://schemas.microsoft.com/office/drawing/2014/main" id="{498A8178-11A1-4F9D-A3A3-A3A7D9CCDE09}"/>
            </a:ext>
          </a:extLst>
        </xdr:cNvPr>
        <xdr:cNvSpPr/>
      </xdr:nvSpPr>
      <xdr:spPr>
        <a:xfrm>
          <a:off x="8639175" y="13744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25755</xdr:rowOff>
    </xdr:from>
    <xdr:to>
      <xdr:col>55</xdr:col>
      <xdr:colOff>0</xdr:colOff>
      <xdr:row>85</xdr:row>
      <xdr:rowOff>26670</xdr:rowOff>
    </xdr:to>
    <xdr:cxnSp macro="">
      <xdr:nvCxnSpPr>
        <xdr:cNvPr id="358" name="直線コネクタ 357">
          <a:extLst>
            <a:ext uri="{FF2B5EF4-FFF2-40B4-BE49-F238E27FC236}">
              <a16:creationId xmlns:a16="http://schemas.microsoft.com/office/drawing/2014/main" id="{0BF75D06-206F-4A6D-AA99-682C112A2752}"/>
            </a:ext>
          </a:extLst>
        </xdr:cNvPr>
        <xdr:cNvCxnSpPr/>
      </xdr:nvCxnSpPr>
      <xdr:spPr>
        <a:xfrm>
          <a:off x="8686800" y="13792555"/>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59" name="楕円 358">
          <a:extLst>
            <a:ext uri="{FF2B5EF4-FFF2-40B4-BE49-F238E27FC236}">
              <a16:creationId xmlns:a16="http://schemas.microsoft.com/office/drawing/2014/main" id="{31478ABD-2CFA-4214-8370-6F571BE62043}"/>
            </a:ext>
          </a:extLst>
        </xdr:cNvPr>
        <xdr:cNvSpPr/>
      </xdr:nvSpPr>
      <xdr:spPr>
        <a:xfrm>
          <a:off x="7839075" y="13743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25755</xdr:rowOff>
    </xdr:to>
    <xdr:cxnSp macro="">
      <xdr:nvCxnSpPr>
        <xdr:cNvPr id="360" name="直線コネクタ 359">
          <a:extLst>
            <a:ext uri="{FF2B5EF4-FFF2-40B4-BE49-F238E27FC236}">
              <a16:creationId xmlns:a16="http://schemas.microsoft.com/office/drawing/2014/main" id="{8182AF7C-E4A5-42F8-B28E-FE0FF2771525}"/>
            </a:ext>
          </a:extLst>
        </xdr:cNvPr>
        <xdr:cNvCxnSpPr/>
      </xdr:nvCxnSpPr>
      <xdr:spPr>
        <a:xfrm>
          <a:off x="7886700" y="13791185"/>
          <a:ext cx="8001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146405</xdr:rowOff>
    </xdr:from>
    <xdr:to>
      <xdr:col>41</xdr:col>
      <xdr:colOff>101600</xdr:colOff>
      <xdr:row>85</xdr:row>
      <xdr:rowOff>76555</xdr:rowOff>
    </xdr:to>
    <xdr:sp macro="" textlink="">
      <xdr:nvSpPr>
        <xdr:cNvPr id="361" name="楕円 360">
          <a:extLst>
            <a:ext uri="{FF2B5EF4-FFF2-40B4-BE49-F238E27FC236}">
              <a16:creationId xmlns:a16="http://schemas.microsoft.com/office/drawing/2014/main" id="{8A0A82EF-44CB-481F-B777-D4CA430254C7}"/>
            </a:ext>
          </a:extLst>
        </xdr:cNvPr>
        <xdr:cNvSpPr/>
      </xdr:nvSpPr>
      <xdr:spPr>
        <a:xfrm>
          <a:off x="7029450" y="13744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25755</xdr:rowOff>
    </xdr:to>
    <xdr:cxnSp macro="">
      <xdr:nvCxnSpPr>
        <xdr:cNvPr id="362" name="直線コネクタ 361">
          <a:extLst>
            <a:ext uri="{FF2B5EF4-FFF2-40B4-BE49-F238E27FC236}">
              <a16:creationId xmlns:a16="http://schemas.microsoft.com/office/drawing/2014/main" id="{7C13508F-C63E-43B3-B3BE-EC0C2F984170}"/>
            </a:ext>
          </a:extLst>
        </xdr:cNvPr>
        <xdr:cNvCxnSpPr/>
      </xdr:nvCxnSpPr>
      <xdr:spPr>
        <a:xfrm flipV="1">
          <a:off x="7077075" y="13791185"/>
          <a:ext cx="809625"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63" name="楕円 362">
          <a:extLst>
            <a:ext uri="{FF2B5EF4-FFF2-40B4-BE49-F238E27FC236}">
              <a16:creationId xmlns:a16="http://schemas.microsoft.com/office/drawing/2014/main" id="{B40A3B6D-6B79-432E-8AC8-ED53493CCCF4}"/>
            </a:ext>
          </a:extLst>
        </xdr:cNvPr>
        <xdr:cNvSpPr/>
      </xdr:nvSpPr>
      <xdr:spPr>
        <a:xfrm>
          <a:off x="6238875" y="13743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24385</xdr:rowOff>
    </xdr:from>
    <xdr:to>
      <xdr:col>41</xdr:col>
      <xdr:colOff>50800</xdr:colOff>
      <xdr:row>85</xdr:row>
      <xdr:rowOff>25755</xdr:rowOff>
    </xdr:to>
    <xdr:cxnSp macro="">
      <xdr:nvCxnSpPr>
        <xdr:cNvPr id="364" name="直線コネクタ 363">
          <a:extLst>
            <a:ext uri="{FF2B5EF4-FFF2-40B4-BE49-F238E27FC236}">
              <a16:creationId xmlns:a16="http://schemas.microsoft.com/office/drawing/2014/main" id="{A58ED338-1067-4791-A048-541FE08EA4B1}"/>
            </a:ext>
          </a:extLst>
        </xdr:cNvPr>
        <xdr:cNvCxnSpPr/>
      </xdr:nvCxnSpPr>
      <xdr:spPr>
        <a:xfrm>
          <a:off x="6286500" y="13791185"/>
          <a:ext cx="790575"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7C223EE7-D4EB-4CA6-8A94-19651A9C9534}"/>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40537953-9246-4030-A111-E17213F74418}"/>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771AD141-C9E5-4C1B-A73C-2AE9F217F7E0}"/>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A9E030A3-5FDF-4ECA-A4A6-51287C0BC515}"/>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67682</xdr:rowOff>
    </xdr:from>
    <xdr:ext cx="469744" cy="259045"/>
    <xdr:sp macro="" textlink="">
      <xdr:nvSpPr>
        <xdr:cNvPr id="369" name="n_1mainValue【公営住宅】&#10;一人当たり面積">
          <a:extLst>
            <a:ext uri="{FF2B5EF4-FFF2-40B4-BE49-F238E27FC236}">
              <a16:creationId xmlns:a16="http://schemas.microsoft.com/office/drawing/2014/main" id="{3176511E-CF17-427A-8695-4ABAE39CE092}"/>
            </a:ext>
          </a:extLst>
        </xdr:cNvPr>
        <xdr:cNvSpPr txBox="1"/>
      </xdr:nvSpPr>
      <xdr:spPr>
        <a:xfrm>
          <a:off x="8458277" y="138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70" name="n_2mainValue【公営住宅】&#10;一人当たり面積">
          <a:extLst>
            <a:ext uri="{FF2B5EF4-FFF2-40B4-BE49-F238E27FC236}">
              <a16:creationId xmlns:a16="http://schemas.microsoft.com/office/drawing/2014/main" id="{74BA0581-C9BD-44D8-91CC-80D78B147EC4}"/>
            </a:ext>
          </a:extLst>
        </xdr:cNvPr>
        <xdr:cNvSpPr txBox="1"/>
      </xdr:nvSpPr>
      <xdr:spPr>
        <a:xfrm>
          <a:off x="7677227" y="1383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67682</xdr:rowOff>
    </xdr:from>
    <xdr:ext cx="469744" cy="259045"/>
    <xdr:sp macro="" textlink="">
      <xdr:nvSpPr>
        <xdr:cNvPr id="371" name="n_3mainValue【公営住宅】&#10;一人当たり面積">
          <a:extLst>
            <a:ext uri="{FF2B5EF4-FFF2-40B4-BE49-F238E27FC236}">
              <a16:creationId xmlns:a16="http://schemas.microsoft.com/office/drawing/2014/main" id="{AB717F7D-419C-41F0-88AF-5979F58A8042}"/>
            </a:ext>
          </a:extLst>
        </xdr:cNvPr>
        <xdr:cNvSpPr txBox="1"/>
      </xdr:nvSpPr>
      <xdr:spPr>
        <a:xfrm>
          <a:off x="6867602" y="138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72" name="n_4mainValue【公営住宅】&#10;一人当たり面積">
          <a:extLst>
            <a:ext uri="{FF2B5EF4-FFF2-40B4-BE49-F238E27FC236}">
              <a16:creationId xmlns:a16="http://schemas.microsoft.com/office/drawing/2014/main" id="{ECBDBBB1-E26F-42AD-9E77-1EB04F0A5F63}"/>
            </a:ext>
          </a:extLst>
        </xdr:cNvPr>
        <xdr:cNvSpPr txBox="1"/>
      </xdr:nvSpPr>
      <xdr:spPr>
        <a:xfrm>
          <a:off x="6067502" y="1383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A7DB0451-330D-4CAA-936C-131A393F910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2BA71E32-348B-42E2-A32D-D1F42F73E03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F9D065C0-9DDE-49A8-A979-E33E96AC57B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CCF3B4EC-0A02-4060-A235-25CD63055AC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BC845571-61A4-45F6-BC88-898BE841EE3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7817D460-088C-45C9-9E37-6E0EFA1B2B68}"/>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2DF71925-46BC-46A4-874F-6A842C6B1FC8}"/>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496AB1E1-A872-41A3-A726-F99FADC6D00C}"/>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B297990E-E12D-40E2-A691-3CEDA497891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F60F263-1DB7-426C-ADAC-7B436B45CF8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6B75F8AA-09FA-4518-8097-FD215CCF562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D6E404A7-131E-41AC-A278-4CBFD5581F6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EB3225C7-3D0D-4ECE-B2FF-CA570160E806}"/>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17A1F5FE-B834-4A18-B850-FF4CEEA2169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45739B4C-CB64-41A3-B749-32AE49E4127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F4645B08-C92D-4FD1-AE4F-B450852E0522}"/>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5EA1A590-CA76-4D9A-ABC5-5E111D84A4D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B075316E-816E-4767-9FA5-DDC2ECC9A65D}"/>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6292CB6B-6E51-4DC8-BC05-830829BEB6D3}"/>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327F868A-514C-499F-80EF-699523400DF7}"/>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A598CA3B-C5F9-4D65-B974-AAE778F36B3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1D5D0213-C21D-4CFD-B4AC-707614E7FDB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18529B71-F038-4FB6-85B8-3B7B047DEA8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FAE071F8-E352-4FC3-9E30-1D6597F6937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E0C12B9F-ACB6-4154-9A47-791E5DCEFE5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4D3B1F2A-B379-4A39-99DE-8F547A3A3BAF}"/>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FEBDB216-9EFD-430D-86D4-DE38931DC03E}"/>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A6672D55-8EF8-408A-8C62-6FAE3BC6FBC3}"/>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a:extLst>
            <a:ext uri="{FF2B5EF4-FFF2-40B4-BE49-F238E27FC236}">
              <a16:creationId xmlns:a16="http://schemas.microsoft.com/office/drawing/2014/main" id="{9AC60DF4-785E-4E21-B428-9BD2543DFDB4}"/>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C1DD0D76-F9F4-49F0-B79E-2BC99127C504}"/>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1D2F59E5-0CF0-4336-A212-6527503B7184}"/>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A7E397FF-760A-4973-905F-921B43E0287D}"/>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E428E29F-0F64-4BA3-983A-B27101AD415A}"/>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5F9349B3-5E52-4231-A112-4D8B510A502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163676E0-09CC-43A4-BC54-0FABC3A30CBD}"/>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C86D4747-8B4D-4F3E-B260-77B30A77C5F4}"/>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73F2D3DA-5E9B-4308-BAD6-3E07ADEFA547}"/>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AE248B60-79B1-42DD-9AB9-39602D22A88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9F2FF865-1C5E-4DF9-9A11-31A75A40B2E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1FBB783F-1BDC-4FAD-AF46-B111D2A900E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13" name="直線コネクタ 412">
          <a:extLst>
            <a:ext uri="{FF2B5EF4-FFF2-40B4-BE49-F238E27FC236}">
              <a16:creationId xmlns:a16="http://schemas.microsoft.com/office/drawing/2014/main" id="{A76FB3F4-FD62-477D-8533-E02FC07C3C82}"/>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18202434-575B-4940-92AE-5A0C86B6C2B0}"/>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15" name="直線コネクタ 414">
          <a:extLst>
            <a:ext uri="{FF2B5EF4-FFF2-40B4-BE49-F238E27FC236}">
              <a16:creationId xmlns:a16="http://schemas.microsoft.com/office/drawing/2014/main" id="{3D814CFE-9339-42A5-A5D6-217FF323603A}"/>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A7C52768-D5A1-4FFF-A591-63AA4420A4EA}"/>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417" name="直線コネクタ 416">
          <a:extLst>
            <a:ext uri="{FF2B5EF4-FFF2-40B4-BE49-F238E27FC236}">
              <a16:creationId xmlns:a16="http://schemas.microsoft.com/office/drawing/2014/main" id="{2E7EB98A-E40E-4D6F-A0DF-F27683CE49B7}"/>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6777C48F-CD31-497D-A417-A650C340289A}"/>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9" name="フローチャート: 判断 418">
          <a:extLst>
            <a:ext uri="{FF2B5EF4-FFF2-40B4-BE49-F238E27FC236}">
              <a16:creationId xmlns:a16="http://schemas.microsoft.com/office/drawing/2014/main" id="{35F4E37D-EA42-47C0-AAA1-8608766B0347}"/>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20" name="フローチャート: 判断 419">
          <a:extLst>
            <a:ext uri="{FF2B5EF4-FFF2-40B4-BE49-F238E27FC236}">
              <a16:creationId xmlns:a16="http://schemas.microsoft.com/office/drawing/2014/main" id="{A3EA466B-6F10-403D-A8A4-70BC4C033B96}"/>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21" name="フローチャート: 判断 420">
          <a:extLst>
            <a:ext uri="{FF2B5EF4-FFF2-40B4-BE49-F238E27FC236}">
              <a16:creationId xmlns:a16="http://schemas.microsoft.com/office/drawing/2014/main" id="{993C5760-6EB5-4FD5-9B38-A2159ED59C62}"/>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2" name="フローチャート: 判断 421">
          <a:extLst>
            <a:ext uri="{FF2B5EF4-FFF2-40B4-BE49-F238E27FC236}">
              <a16:creationId xmlns:a16="http://schemas.microsoft.com/office/drawing/2014/main" id="{0B14C9C3-AD61-4DD2-9387-B300A7CE9C63}"/>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3" name="フローチャート: 判断 422">
          <a:extLst>
            <a:ext uri="{FF2B5EF4-FFF2-40B4-BE49-F238E27FC236}">
              <a16:creationId xmlns:a16="http://schemas.microsoft.com/office/drawing/2014/main" id="{6C07E236-2D27-40BF-80A8-E5527A07C727}"/>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6F9F2E1-A5DB-4353-AC34-23347CD6C47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E11D101-EDD8-432C-A370-F1DFEF35215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5CB6828-AF2A-4CBF-B4E7-157D013D09D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0C97654-6472-43C3-96C6-18343A65DE0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3D0EA63-E15E-46A8-B649-F670A7ED24A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429" name="楕円 428">
          <a:extLst>
            <a:ext uri="{FF2B5EF4-FFF2-40B4-BE49-F238E27FC236}">
              <a16:creationId xmlns:a16="http://schemas.microsoft.com/office/drawing/2014/main" id="{B6C758E8-0164-47A9-BC53-7041B867DD90}"/>
            </a:ext>
          </a:extLst>
        </xdr:cNvPr>
        <xdr:cNvSpPr/>
      </xdr:nvSpPr>
      <xdr:spPr>
        <a:xfrm>
          <a:off x="14649450" y="61937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73A3790C-40C6-4A23-A621-A4BDB84EABED}"/>
            </a:ext>
          </a:extLst>
        </xdr:cNvPr>
        <xdr:cNvSpPr txBox="1"/>
      </xdr:nvSpPr>
      <xdr:spPr>
        <a:xfrm>
          <a:off x="14735175"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31" name="楕円 430">
          <a:extLst>
            <a:ext uri="{FF2B5EF4-FFF2-40B4-BE49-F238E27FC236}">
              <a16:creationId xmlns:a16="http://schemas.microsoft.com/office/drawing/2014/main" id="{4668C81F-7803-4E3F-AFB5-E0F29AA18FB3}"/>
            </a:ext>
          </a:extLst>
        </xdr:cNvPr>
        <xdr:cNvSpPr/>
      </xdr:nvSpPr>
      <xdr:spPr>
        <a:xfrm>
          <a:off x="13887450" y="61639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91440</xdr:rowOff>
    </xdr:to>
    <xdr:cxnSp macro="">
      <xdr:nvCxnSpPr>
        <xdr:cNvPr id="432" name="直線コネクタ 431">
          <a:extLst>
            <a:ext uri="{FF2B5EF4-FFF2-40B4-BE49-F238E27FC236}">
              <a16:creationId xmlns:a16="http://schemas.microsoft.com/office/drawing/2014/main" id="{CACD8DC8-9B3D-45F0-8036-60CA13260B49}"/>
            </a:ext>
          </a:extLst>
        </xdr:cNvPr>
        <xdr:cNvCxnSpPr/>
      </xdr:nvCxnSpPr>
      <xdr:spPr>
        <a:xfrm>
          <a:off x="13935075" y="6221095"/>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33" name="楕円 432">
          <a:extLst>
            <a:ext uri="{FF2B5EF4-FFF2-40B4-BE49-F238E27FC236}">
              <a16:creationId xmlns:a16="http://schemas.microsoft.com/office/drawing/2014/main" id="{D03D7909-06BB-4CB0-B945-F764F7D1248A}"/>
            </a:ext>
          </a:extLst>
        </xdr:cNvPr>
        <xdr:cNvSpPr/>
      </xdr:nvSpPr>
      <xdr:spPr>
        <a:xfrm>
          <a:off x="13096875" y="6154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64770</xdr:rowOff>
    </xdr:to>
    <xdr:cxnSp macro="">
      <xdr:nvCxnSpPr>
        <xdr:cNvPr id="434" name="直線コネクタ 433">
          <a:extLst>
            <a:ext uri="{FF2B5EF4-FFF2-40B4-BE49-F238E27FC236}">
              <a16:creationId xmlns:a16="http://schemas.microsoft.com/office/drawing/2014/main" id="{6B9AE0D7-BE03-46F2-AF56-93A3090BD944}"/>
            </a:ext>
          </a:extLst>
        </xdr:cNvPr>
        <xdr:cNvCxnSpPr/>
      </xdr:nvCxnSpPr>
      <xdr:spPr>
        <a:xfrm>
          <a:off x="13144500" y="620204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35" name="楕円 434">
          <a:extLst>
            <a:ext uri="{FF2B5EF4-FFF2-40B4-BE49-F238E27FC236}">
              <a16:creationId xmlns:a16="http://schemas.microsoft.com/office/drawing/2014/main" id="{974FDA93-87BA-45B4-A333-EEEBFCB439D5}"/>
            </a:ext>
          </a:extLst>
        </xdr:cNvPr>
        <xdr:cNvSpPr/>
      </xdr:nvSpPr>
      <xdr:spPr>
        <a:xfrm>
          <a:off x="12296775" y="6153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45720</xdr:rowOff>
    </xdr:to>
    <xdr:cxnSp macro="">
      <xdr:nvCxnSpPr>
        <xdr:cNvPr id="436" name="直線コネクタ 435">
          <a:extLst>
            <a:ext uri="{FF2B5EF4-FFF2-40B4-BE49-F238E27FC236}">
              <a16:creationId xmlns:a16="http://schemas.microsoft.com/office/drawing/2014/main" id="{4C1630A4-6EE6-406D-A2DF-181AF0152A8F}"/>
            </a:ext>
          </a:extLst>
        </xdr:cNvPr>
        <xdr:cNvCxnSpPr/>
      </xdr:nvCxnSpPr>
      <xdr:spPr>
        <a:xfrm>
          <a:off x="12344400" y="6191250"/>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120650</xdr:rowOff>
    </xdr:from>
    <xdr:to>
      <xdr:col>67</xdr:col>
      <xdr:colOff>101600</xdr:colOff>
      <xdr:row>39</xdr:row>
      <xdr:rowOff>50800</xdr:rowOff>
    </xdr:to>
    <xdr:sp macro="" textlink="">
      <xdr:nvSpPr>
        <xdr:cNvPr id="437" name="楕円 436">
          <a:extLst>
            <a:ext uri="{FF2B5EF4-FFF2-40B4-BE49-F238E27FC236}">
              <a16:creationId xmlns:a16="http://schemas.microsoft.com/office/drawing/2014/main" id="{94CA6BFC-CEEE-455F-9DD1-50AE31093295}"/>
            </a:ext>
          </a:extLst>
        </xdr:cNvPr>
        <xdr:cNvSpPr/>
      </xdr:nvSpPr>
      <xdr:spPr>
        <a:xfrm>
          <a:off x="11487150" y="6276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39</xdr:row>
      <xdr:rowOff>0</xdr:rowOff>
    </xdr:to>
    <xdr:cxnSp macro="">
      <xdr:nvCxnSpPr>
        <xdr:cNvPr id="438" name="直線コネクタ 437">
          <a:extLst>
            <a:ext uri="{FF2B5EF4-FFF2-40B4-BE49-F238E27FC236}">
              <a16:creationId xmlns:a16="http://schemas.microsoft.com/office/drawing/2014/main" id="{3076293E-C67C-4FDE-BE0C-F6C498DCE156}"/>
            </a:ext>
          </a:extLst>
        </xdr:cNvPr>
        <xdr:cNvCxnSpPr/>
      </xdr:nvCxnSpPr>
      <xdr:spPr>
        <a:xfrm flipV="1">
          <a:off x="11534775" y="6191250"/>
          <a:ext cx="8096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557E99AB-DADA-400D-9A0A-9F986D25C732}"/>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695B2322-E216-4C31-BC8D-506EC04E1B6B}"/>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78EC62D9-F1AB-4B7E-8E46-258E55FA2EC0}"/>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CA9C4740-2C54-406A-90BA-D503D96402E8}"/>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26B0B57-6613-4249-8588-7819075B0159}"/>
            </a:ext>
          </a:extLst>
        </xdr:cNvPr>
        <xdr:cNvSpPr txBox="1"/>
      </xdr:nvSpPr>
      <xdr:spPr>
        <a:xfrm>
          <a:off x="13745219"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F23D82C5-2243-4C09-BFD7-F3FAC5D18118}"/>
            </a:ext>
          </a:extLst>
        </xdr:cNvPr>
        <xdr:cNvSpPr txBox="1"/>
      </xdr:nvSpPr>
      <xdr:spPr>
        <a:xfrm>
          <a:off x="12964169"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C8306F7E-A60F-4A9D-9948-44A8686EEC2B}"/>
            </a:ext>
          </a:extLst>
        </xdr:cNvPr>
        <xdr:cNvSpPr txBox="1"/>
      </xdr:nvSpPr>
      <xdr:spPr>
        <a:xfrm>
          <a:off x="12164069"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41927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614F5CDF-641D-47AE-A107-C861012F8EE8}"/>
            </a:ext>
          </a:extLst>
        </xdr:cNvPr>
        <xdr:cNvSpPr txBox="1"/>
      </xdr:nvSpPr>
      <xdr:spPr>
        <a:xfrm>
          <a:off x="113544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5CCE7B5F-C117-4A6B-B1C5-51A96E260D4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B98711CD-7851-43BA-ACEF-E8850A91065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B72981D-D120-45C8-85F9-7774B55D0FF2}"/>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18AE5952-E7F7-4080-A7A5-78230D3A03B6}"/>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1CAC12AF-6BA5-439A-B384-E16A9CC13C5E}"/>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B2B7801F-503E-4C7D-917A-B76CF93974CC}"/>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EB54AF42-1C2D-4721-B9F8-3B683CB1070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592162DC-B77E-4FD0-B9EE-1840A183CA9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4FA6ED2F-3280-424E-829D-D103C91C128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ADBFF387-9949-43F9-AD3A-0A46D1424ED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94E8397B-FB7D-4A08-B672-9630356AFB65}"/>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4A5F1743-FE37-4B1B-AE83-FDC4E1891B90}"/>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34247DDD-F945-4136-BB2C-AA8EA1E04F0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7163F3C6-93E1-480D-8529-727382C4C1D7}"/>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325D5D1F-7D92-4CE4-89CA-A7507764564D}"/>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2A9E4848-AE64-430A-AC77-CDA0E2258F74}"/>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4C23ED93-9AAE-4EE3-BC73-8D8F79B82E2F}"/>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C8603B82-CC4A-464A-B415-668475DBA4B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D2D46C85-5C9D-47E1-A98E-3A6C68FA0767}"/>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6F447B8A-E326-4CD1-ACE6-BC9A5D8BE659}"/>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90326BE4-8589-492C-916E-24A6C78C2FE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93A458BC-17AE-410A-8D97-B5BCF273960F}"/>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5A1FB1A6-65FB-4664-A58A-6C967BDC393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367B0DCE-4574-4C4C-ADE6-F6DB06EC7477}"/>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A3B0B7C3-390C-4F6F-A23D-D72CF23139B0}"/>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2" name="直線コネクタ 471">
          <a:extLst>
            <a:ext uri="{FF2B5EF4-FFF2-40B4-BE49-F238E27FC236}">
              <a16:creationId xmlns:a16="http://schemas.microsoft.com/office/drawing/2014/main" id="{1CC041CA-76A6-415B-BFAE-5B386D2342F7}"/>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EF92E5EB-9062-471C-A4B5-864D970B5A5B}"/>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4" name="直線コネクタ 473">
          <a:extLst>
            <a:ext uri="{FF2B5EF4-FFF2-40B4-BE49-F238E27FC236}">
              <a16:creationId xmlns:a16="http://schemas.microsoft.com/office/drawing/2014/main" id="{1044DA02-EC16-4E7A-945C-A3BDB2785BE1}"/>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462231C0-0F59-4817-A096-D391EA95823C}"/>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6" name="直線コネクタ 475">
          <a:extLst>
            <a:ext uri="{FF2B5EF4-FFF2-40B4-BE49-F238E27FC236}">
              <a16:creationId xmlns:a16="http://schemas.microsoft.com/office/drawing/2014/main" id="{8DC28851-86C7-4BAD-A077-A7A93DE85C54}"/>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A722A38E-4B8B-4BEC-8DEA-329AD46AB013}"/>
            </a:ext>
          </a:extLst>
        </xdr:cNvPr>
        <xdr:cNvSpPr txBox="1"/>
      </xdr:nvSpPr>
      <xdr:spPr>
        <a:xfrm>
          <a:off x="19992975" y="646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78" name="フローチャート: 判断 477">
          <a:extLst>
            <a:ext uri="{FF2B5EF4-FFF2-40B4-BE49-F238E27FC236}">
              <a16:creationId xmlns:a16="http://schemas.microsoft.com/office/drawing/2014/main" id="{FD65B795-94FD-44A9-B6EE-216BFD9A0DEE}"/>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79" name="フローチャート: 判断 478">
          <a:extLst>
            <a:ext uri="{FF2B5EF4-FFF2-40B4-BE49-F238E27FC236}">
              <a16:creationId xmlns:a16="http://schemas.microsoft.com/office/drawing/2014/main" id="{8281C65C-06BD-4F7F-9F0B-6ACA957D4954}"/>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0" name="フローチャート: 判断 479">
          <a:extLst>
            <a:ext uri="{FF2B5EF4-FFF2-40B4-BE49-F238E27FC236}">
              <a16:creationId xmlns:a16="http://schemas.microsoft.com/office/drawing/2014/main" id="{A8736D9D-0DD5-40A4-9372-8A68CFB52A93}"/>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1" name="フローチャート: 判断 480">
          <a:extLst>
            <a:ext uri="{FF2B5EF4-FFF2-40B4-BE49-F238E27FC236}">
              <a16:creationId xmlns:a16="http://schemas.microsoft.com/office/drawing/2014/main" id="{87C02BC9-74BC-46FF-ACAC-316031BD95E0}"/>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2" name="フローチャート: 判断 481">
          <a:extLst>
            <a:ext uri="{FF2B5EF4-FFF2-40B4-BE49-F238E27FC236}">
              <a16:creationId xmlns:a16="http://schemas.microsoft.com/office/drawing/2014/main" id="{531CD65E-6547-4FF6-8EB6-8AC777D7DB6A}"/>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88943D6-5245-40FC-872D-566959869469}"/>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EA3C8BD-2252-4FF4-868A-34B6484D732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4814837-763F-49DA-82AB-06BD57905D1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A80AC29-4903-4DC9-954E-9A029D8FE58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A44B6AC-89D6-48C9-848C-B8257551DD4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8" name="楕円 487">
          <a:extLst>
            <a:ext uri="{FF2B5EF4-FFF2-40B4-BE49-F238E27FC236}">
              <a16:creationId xmlns:a16="http://schemas.microsoft.com/office/drawing/2014/main" id="{431CC111-10BA-480E-8AE5-22D11D000F71}"/>
            </a:ext>
          </a:extLst>
        </xdr:cNvPr>
        <xdr:cNvSpPr/>
      </xdr:nvSpPr>
      <xdr:spPr>
        <a:xfrm>
          <a:off x="19897725" y="64216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132642</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CDBD9638-C371-4AFC-8661-279742F0CFC8}"/>
            </a:ext>
          </a:extLst>
        </xdr:cNvPr>
        <xdr:cNvSpPr txBox="1"/>
      </xdr:nvSpPr>
      <xdr:spPr>
        <a:xfrm>
          <a:off x="19992975" y="62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87993</xdr:rowOff>
    </xdr:from>
    <xdr:to>
      <xdr:col>112</xdr:col>
      <xdr:colOff>38100</xdr:colOff>
      <xdr:row>40</xdr:row>
      <xdr:rowOff>18143</xdr:rowOff>
    </xdr:to>
    <xdr:sp macro="" textlink="">
      <xdr:nvSpPr>
        <xdr:cNvPr id="490" name="楕円 489">
          <a:extLst>
            <a:ext uri="{FF2B5EF4-FFF2-40B4-BE49-F238E27FC236}">
              <a16:creationId xmlns:a16="http://schemas.microsoft.com/office/drawing/2014/main" id="{D6EF18ED-B6A3-400B-9AD6-B4ACE3D58E48}"/>
            </a:ext>
          </a:extLst>
        </xdr:cNvPr>
        <xdr:cNvSpPr/>
      </xdr:nvSpPr>
      <xdr:spPr>
        <a:xfrm>
          <a:off x="19154775" y="63998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138793</xdr:rowOff>
    </xdr:from>
    <xdr:to>
      <xdr:col>116</xdr:col>
      <xdr:colOff>63500</xdr:colOff>
      <xdr:row>39</xdr:row>
      <xdr:rowOff>160565</xdr:rowOff>
    </xdr:to>
    <xdr:cxnSp macro="">
      <xdr:nvCxnSpPr>
        <xdr:cNvPr id="491" name="直線コネクタ 490">
          <a:extLst>
            <a:ext uri="{FF2B5EF4-FFF2-40B4-BE49-F238E27FC236}">
              <a16:creationId xmlns:a16="http://schemas.microsoft.com/office/drawing/2014/main" id="{D19133EA-A10F-4297-B625-72163D60E768}"/>
            </a:ext>
          </a:extLst>
        </xdr:cNvPr>
        <xdr:cNvCxnSpPr/>
      </xdr:nvCxnSpPr>
      <xdr:spPr>
        <a:xfrm>
          <a:off x="19202400" y="6457043"/>
          <a:ext cx="75247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87993</xdr:rowOff>
    </xdr:from>
    <xdr:to>
      <xdr:col>107</xdr:col>
      <xdr:colOff>101600</xdr:colOff>
      <xdr:row>40</xdr:row>
      <xdr:rowOff>18143</xdr:rowOff>
    </xdr:to>
    <xdr:sp macro="" textlink="">
      <xdr:nvSpPr>
        <xdr:cNvPr id="492" name="楕円 491">
          <a:extLst>
            <a:ext uri="{FF2B5EF4-FFF2-40B4-BE49-F238E27FC236}">
              <a16:creationId xmlns:a16="http://schemas.microsoft.com/office/drawing/2014/main" id="{92604B37-B196-4C26-B746-03E00C2EF126}"/>
            </a:ext>
          </a:extLst>
        </xdr:cNvPr>
        <xdr:cNvSpPr/>
      </xdr:nvSpPr>
      <xdr:spPr>
        <a:xfrm>
          <a:off x="18345150" y="63998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138793</xdr:rowOff>
    </xdr:from>
    <xdr:to>
      <xdr:col>111</xdr:col>
      <xdr:colOff>177800</xdr:colOff>
      <xdr:row>39</xdr:row>
      <xdr:rowOff>138793</xdr:rowOff>
    </xdr:to>
    <xdr:cxnSp macro="">
      <xdr:nvCxnSpPr>
        <xdr:cNvPr id="493" name="直線コネクタ 492">
          <a:extLst>
            <a:ext uri="{FF2B5EF4-FFF2-40B4-BE49-F238E27FC236}">
              <a16:creationId xmlns:a16="http://schemas.microsoft.com/office/drawing/2014/main" id="{8E046563-AD8A-4066-96B1-41F8B0F54C37}"/>
            </a:ext>
          </a:extLst>
        </xdr:cNvPr>
        <xdr:cNvCxnSpPr/>
      </xdr:nvCxnSpPr>
      <xdr:spPr>
        <a:xfrm>
          <a:off x="18392775" y="64570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87993</xdr:rowOff>
    </xdr:from>
    <xdr:to>
      <xdr:col>102</xdr:col>
      <xdr:colOff>165100</xdr:colOff>
      <xdr:row>40</xdr:row>
      <xdr:rowOff>18143</xdr:rowOff>
    </xdr:to>
    <xdr:sp macro="" textlink="">
      <xdr:nvSpPr>
        <xdr:cNvPr id="494" name="楕円 493">
          <a:extLst>
            <a:ext uri="{FF2B5EF4-FFF2-40B4-BE49-F238E27FC236}">
              <a16:creationId xmlns:a16="http://schemas.microsoft.com/office/drawing/2014/main" id="{F8DFC0EA-4406-4A6D-B759-CDE588E1BAFA}"/>
            </a:ext>
          </a:extLst>
        </xdr:cNvPr>
        <xdr:cNvSpPr/>
      </xdr:nvSpPr>
      <xdr:spPr>
        <a:xfrm>
          <a:off x="17554575" y="6399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138793</xdr:rowOff>
    </xdr:from>
    <xdr:to>
      <xdr:col>107</xdr:col>
      <xdr:colOff>50800</xdr:colOff>
      <xdr:row>39</xdr:row>
      <xdr:rowOff>138793</xdr:rowOff>
    </xdr:to>
    <xdr:cxnSp macro="">
      <xdr:nvCxnSpPr>
        <xdr:cNvPr id="495" name="直線コネクタ 494">
          <a:extLst>
            <a:ext uri="{FF2B5EF4-FFF2-40B4-BE49-F238E27FC236}">
              <a16:creationId xmlns:a16="http://schemas.microsoft.com/office/drawing/2014/main" id="{05A0F316-990C-47B6-B8F6-579181CA3330}"/>
            </a:ext>
          </a:extLst>
        </xdr:cNvPr>
        <xdr:cNvCxnSpPr/>
      </xdr:nvCxnSpPr>
      <xdr:spPr>
        <a:xfrm>
          <a:off x="17602200" y="64570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87993</xdr:rowOff>
    </xdr:from>
    <xdr:to>
      <xdr:col>98</xdr:col>
      <xdr:colOff>38100</xdr:colOff>
      <xdr:row>40</xdr:row>
      <xdr:rowOff>18143</xdr:rowOff>
    </xdr:to>
    <xdr:sp macro="" textlink="">
      <xdr:nvSpPr>
        <xdr:cNvPr id="496" name="楕円 495">
          <a:extLst>
            <a:ext uri="{FF2B5EF4-FFF2-40B4-BE49-F238E27FC236}">
              <a16:creationId xmlns:a16="http://schemas.microsoft.com/office/drawing/2014/main" id="{B51F7B07-54FC-4D69-B3BA-703BE2174680}"/>
            </a:ext>
          </a:extLst>
        </xdr:cNvPr>
        <xdr:cNvSpPr/>
      </xdr:nvSpPr>
      <xdr:spPr>
        <a:xfrm>
          <a:off x="16754475" y="63998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138793</xdr:rowOff>
    </xdr:from>
    <xdr:to>
      <xdr:col>102</xdr:col>
      <xdr:colOff>114300</xdr:colOff>
      <xdr:row>39</xdr:row>
      <xdr:rowOff>138793</xdr:rowOff>
    </xdr:to>
    <xdr:cxnSp macro="">
      <xdr:nvCxnSpPr>
        <xdr:cNvPr id="497" name="直線コネクタ 496">
          <a:extLst>
            <a:ext uri="{FF2B5EF4-FFF2-40B4-BE49-F238E27FC236}">
              <a16:creationId xmlns:a16="http://schemas.microsoft.com/office/drawing/2014/main" id="{18383AD2-8916-478E-B327-3B4A993DC149}"/>
            </a:ext>
          </a:extLst>
        </xdr:cNvPr>
        <xdr:cNvCxnSpPr/>
      </xdr:nvCxnSpPr>
      <xdr:spPr>
        <a:xfrm>
          <a:off x="16802100" y="64570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81EA3879-E5EF-43C8-BB1C-AF2B3E1024AA}"/>
            </a:ext>
          </a:extLst>
        </xdr:cNvPr>
        <xdr:cNvSpPr txBox="1"/>
      </xdr:nvSpPr>
      <xdr:spPr>
        <a:xfrm>
          <a:off x="189834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F507EF0D-1F27-491B-AF06-D7C80151559E}"/>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4025CEA9-A603-4C4B-8204-0FBC95971E01}"/>
            </a:ext>
          </a:extLst>
        </xdr:cNvPr>
        <xdr:cNvSpPr txBox="1"/>
      </xdr:nvSpPr>
      <xdr:spPr>
        <a:xfrm>
          <a:off x="173832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9351C395-337B-4B09-8128-AE495EA7938F}"/>
            </a:ext>
          </a:extLst>
        </xdr:cNvPr>
        <xdr:cNvSpPr txBox="1"/>
      </xdr:nvSpPr>
      <xdr:spPr>
        <a:xfrm>
          <a:off x="16592627"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34670</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62916322-95E6-4CCA-98BD-4E1644123CE3}"/>
            </a:ext>
          </a:extLst>
        </xdr:cNvPr>
        <xdr:cNvSpPr txBox="1"/>
      </xdr:nvSpPr>
      <xdr:spPr>
        <a:xfrm>
          <a:off x="18983402" y="61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34670</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FF1EBF12-01EF-42C2-B39D-EB0DD6713700}"/>
            </a:ext>
          </a:extLst>
        </xdr:cNvPr>
        <xdr:cNvSpPr txBox="1"/>
      </xdr:nvSpPr>
      <xdr:spPr>
        <a:xfrm>
          <a:off x="18183302" y="61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34670</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B0757B0D-D9FC-4FED-B516-5DAD9BFE127E}"/>
            </a:ext>
          </a:extLst>
        </xdr:cNvPr>
        <xdr:cNvSpPr txBox="1"/>
      </xdr:nvSpPr>
      <xdr:spPr>
        <a:xfrm>
          <a:off x="17383202" y="61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34670</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5A175C6D-ED30-4D93-B460-E359FE238960}"/>
            </a:ext>
          </a:extLst>
        </xdr:cNvPr>
        <xdr:cNvSpPr txBox="1"/>
      </xdr:nvSpPr>
      <xdr:spPr>
        <a:xfrm>
          <a:off x="16592627" y="61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73BE7785-D770-40E6-8B62-838BCE169F3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7E453161-8EA8-482A-BB6F-3E630449C380}"/>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25BC8F42-0465-40B0-A95A-F710E48D736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3D1094E1-8069-4DD5-890D-9DCD9A61447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AC91CC55-649B-4A5F-BFD5-003EE8E497DB}"/>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BA4FAACF-46A2-45CD-AE33-232E881664F8}"/>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BABFBAB1-2F6C-4FD0-BF8E-639E0D11276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4959012-D101-44A6-9D65-A3135544185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2DA064AB-2F4A-4525-AB25-0D90C04359E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C00105FB-0743-4638-9D3F-B3F54053CA7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39902653-96B1-465F-89FD-96001DD672B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47425910-F9FA-4610-8840-A4A713E8A65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9992B917-5E3F-43CA-A879-D2BB4870C1D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7FCF4550-CB7F-498D-8E25-E2C991DF6C2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1D874F60-935B-459B-93D1-32F12B42804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4A47FB98-7B05-4BAD-902F-52A13B198E48}"/>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A5572A5F-0ADF-4B01-B5D4-7A40204AF0A2}"/>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788116CD-F614-4677-823A-A966AE9B95A4}"/>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4B7CF39C-5E4B-4EDD-AD28-3F92B70AA59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D77EF80F-7712-4D7B-AB96-A2FD306B329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EA3685CA-4B9F-4031-971B-D44EECF1FBA6}"/>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10825192-F898-4D63-B916-D2FE70F0459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28" name="直線コネクタ 527">
          <a:extLst>
            <a:ext uri="{FF2B5EF4-FFF2-40B4-BE49-F238E27FC236}">
              <a16:creationId xmlns:a16="http://schemas.microsoft.com/office/drawing/2014/main" id="{215278EF-49AA-4177-A92E-9FB9257859FE}"/>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866070E8-BE7C-4362-B34B-88EBB6FC43C1}"/>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0" name="直線コネクタ 529">
          <a:extLst>
            <a:ext uri="{FF2B5EF4-FFF2-40B4-BE49-F238E27FC236}">
              <a16:creationId xmlns:a16="http://schemas.microsoft.com/office/drawing/2014/main" id="{0B7F0094-2664-4619-87A9-4A003A9FEF8A}"/>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EFBB6C3A-344D-4D00-A258-71EDE4EE944E}"/>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2" name="直線コネクタ 531">
          <a:extLst>
            <a:ext uri="{FF2B5EF4-FFF2-40B4-BE49-F238E27FC236}">
              <a16:creationId xmlns:a16="http://schemas.microsoft.com/office/drawing/2014/main" id="{93405554-8CBF-440F-BAAD-A87534D3A419}"/>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EE27E068-077C-41F0-BC08-FB0CDA359B5C}"/>
            </a:ext>
          </a:extLst>
        </xdr:cNvPr>
        <xdr:cNvSpPr txBox="1"/>
      </xdr:nvSpPr>
      <xdr:spPr>
        <a:xfrm>
          <a:off x="14735175" y="9724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4" name="フローチャート: 判断 533">
          <a:extLst>
            <a:ext uri="{FF2B5EF4-FFF2-40B4-BE49-F238E27FC236}">
              <a16:creationId xmlns:a16="http://schemas.microsoft.com/office/drawing/2014/main" id="{0C2068B9-5D5E-4C37-9467-A243CBDC1D93}"/>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5" name="フローチャート: 判断 534">
          <a:extLst>
            <a:ext uri="{FF2B5EF4-FFF2-40B4-BE49-F238E27FC236}">
              <a16:creationId xmlns:a16="http://schemas.microsoft.com/office/drawing/2014/main" id="{2CD4E1C4-3EB1-4C50-AA98-B46922D93B9A}"/>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6" name="フローチャート: 判断 535">
          <a:extLst>
            <a:ext uri="{FF2B5EF4-FFF2-40B4-BE49-F238E27FC236}">
              <a16:creationId xmlns:a16="http://schemas.microsoft.com/office/drawing/2014/main" id="{0AB54A6E-FC5C-4F5D-BB3A-F4CCDDD13E53}"/>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7" name="フローチャート: 判断 536">
          <a:extLst>
            <a:ext uri="{FF2B5EF4-FFF2-40B4-BE49-F238E27FC236}">
              <a16:creationId xmlns:a16="http://schemas.microsoft.com/office/drawing/2014/main" id="{2FCE3C98-40B0-4DBB-8FC2-3A98DEE9E879}"/>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a:extLst>
            <a:ext uri="{FF2B5EF4-FFF2-40B4-BE49-F238E27FC236}">
              <a16:creationId xmlns:a16="http://schemas.microsoft.com/office/drawing/2014/main" id="{444225CA-F4A0-494A-814F-D6A83EC35AC5}"/>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0D864B2-EC28-4ECE-8E7A-EC04E2DD4E7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49ECEBB-7AF3-4FAC-8BC7-12BD330152D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41EC9AA-857A-481E-BE05-ACEB393DC0C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0FCF7F9-6BCD-43FD-A9FB-83C2EBB577E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04C3C3D-563F-4670-BE2D-8DC76592DCD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93218</xdr:rowOff>
    </xdr:from>
    <xdr:to>
      <xdr:col>85</xdr:col>
      <xdr:colOff>177800</xdr:colOff>
      <xdr:row>60</xdr:row>
      <xdr:rowOff>23368</xdr:rowOff>
    </xdr:to>
    <xdr:sp macro="" textlink="">
      <xdr:nvSpPr>
        <xdr:cNvPr id="544" name="楕円 543">
          <a:extLst>
            <a:ext uri="{FF2B5EF4-FFF2-40B4-BE49-F238E27FC236}">
              <a16:creationId xmlns:a16="http://schemas.microsoft.com/office/drawing/2014/main" id="{9E53CEA2-8076-452A-A3D1-9B2075DA05FB}"/>
            </a:ext>
          </a:extLst>
        </xdr:cNvPr>
        <xdr:cNvSpPr/>
      </xdr:nvSpPr>
      <xdr:spPr>
        <a:xfrm>
          <a:off x="14649450" y="96467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116095</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A6AF77D8-F4C3-4F2A-8E60-0C1013876C1B}"/>
            </a:ext>
          </a:extLst>
        </xdr:cNvPr>
        <xdr:cNvSpPr txBox="1"/>
      </xdr:nvSpPr>
      <xdr:spPr>
        <a:xfrm>
          <a:off x="14735175" y="95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46" name="楕円 545">
          <a:extLst>
            <a:ext uri="{FF2B5EF4-FFF2-40B4-BE49-F238E27FC236}">
              <a16:creationId xmlns:a16="http://schemas.microsoft.com/office/drawing/2014/main" id="{489E3832-5B82-4310-A99A-6CD3B36B523B}"/>
            </a:ext>
          </a:extLst>
        </xdr:cNvPr>
        <xdr:cNvSpPr/>
      </xdr:nvSpPr>
      <xdr:spPr>
        <a:xfrm>
          <a:off x="13887450" y="96285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144018</xdr:rowOff>
    </xdr:to>
    <xdr:cxnSp macro="">
      <xdr:nvCxnSpPr>
        <xdr:cNvPr id="547" name="直線コネクタ 546">
          <a:extLst>
            <a:ext uri="{FF2B5EF4-FFF2-40B4-BE49-F238E27FC236}">
              <a16:creationId xmlns:a16="http://schemas.microsoft.com/office/drawing/2014/main" id="{4A0658D0-C014-476A-B490-0FEBD92185BB}"/>
            </a:ext>
          </a:extLst>
        </xdr:cNvPr>
        <xdr:cNvCxnSpPr/>
      </xdr:nvCxnSpPr>
      <xdr:spPr>
        <a:xfrm>
          <a:off x="13935075" y="9676130"/>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70358</xdr:rowOff>
    </xdr:from>
    <xdr:to>
      <xdr:col>76</xdr:col>
      <xdr:colOff>165100</xdr:colOff>
      <xdr:row>60</xdr:row>
      <xdr:rowOff>508</xdr:rowOff>
    </xdr:to>
    <xdr:sp macro="" textlink="">
      <xdr:nvSpPr>
        <xdr:cNvPr id="548" name="楕円 547">
          <a:extLst>
            <a:ext uri="{FF2B5EF4-FFF2-40B4-BE49-F238E27FC236}">
              <a16:creationId xmlns:a16="http://schemas.microsoft.com/office/drawing/2014/main" id="{3B8CD730-491F-482E-9C58-ED43404857E4}"/>
            </a:ext>
          </a:extLst>
        </xdr:cNvPr>
        <xdr:cNvSpPr/>
      </xdr:nvSpPr>
      <xdr:spPr>
        <a:xfrm>
          <a:off x="13096875" y="96207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121158</xdr:rowOff>
    </xdr:from>
    <xdr:to>
      <xdr:col>81</xdr:col>
      <xdr:colOff>50800</xdr:colOff>
      <xdr:row>59</xdr:row>
      <xdr:rowOff>125730</xdr:rowOff>
    </xdr:to>
    <xdr:cxnSp macro="">
      <xdr:nvCxnSpPr>
        <xdr:cNvPr id="549" name="直線コネクタ 548">
          <a:extLst>
            <a:ext uri="{FF2B5EF4-FFF2-40B4-BE49-F238E27FC236}">
              <a16:creationId xmlns:a16="http://schemas.microsoft.com/office/drawing/2014/main" id="{1675A10E-E3B5-4B8F-BB4C-878EF7A7E2C4}"/>
            </a:ext>
          </a:extLst>
        </xdr:cNvPr>
        <xdr:cNvCxnSpPr/>
      </xdr:nvCxnSpPr>
      <xdr:spPr>
        <a:xfrm>
          <a:off x="13144500" y="96779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24638</xdr:rowOff>
    </xdr:from>
    <xdr:to>
      <xdr:col>72</xdr:col>
      <xdr:colOff>38100</xdr:colOff>
      <xdr:row>59</xdr:row>
      <xdr:rowOff>126238</xdr:rowOff>
    </xdr:to>
    <xdr:sp macro="" textlink="">
      <xdr:nvSpPr>
        <xdr:cNvPr id="550" name="楕円 549">
          <a:extLst>
            <a:ext uri="{FF2B5EF4-FFF2-40B4-BE49-F238E27FC236}">
              <a16:creationId xmlns:a16="http://schemas.microsoft.com/office/drawing/2014/main" id="{C98F7669-7E9C-4533-9461-9FCDCED4CACA}"/>
            </a:ext>
          </a:extLst>
        </xdr:cNvPr>
        <xdr:cNvSpPr/>
      </xdr:nvSpPr>
      <xdr:spPr>
        <a:xfrm>
          <a:off x="12296775" y="95813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75438</xdr:rowOff>
    </xdr:from>
    <xdr:to>
      <xdr:col>76</xdr:col>
      <xdr:colOff>114300</xdr:colOff>
      <xdr:row>59</xdr:row>
      <xdr:rowOff>121158</xdr:rowOff>
    </xdr:to>
    <xdr:cxnSp macro="">
      <xdr:nvCxnSpPr>
        <xdr:cNvPr id="551" name="直線コネクタ 550">
          <a:extLst>
            <a:ext uri="{FF2B5EF4-FFF2-40B4-BE49-F238E27FC236}">
              <a16:creationId xmlns:a16="http://schemas.microsoft.com/office/drawing/2014/main" id="{E833E239-0CB6-4731-9788-C7C6A04C78C2}"/>
            </a:ext>
          </a:extLst>
        </xdr:cNvPr>
        <xdr:cNvCxnSpPr/>
      </xdr:nvCxnSpPr>
      <xdr:spPr>
        <a:xfrm>
          <a:off x="12344400" y="9629013"/>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552" name="楕円 551">
          <a:extLst>
            <a:ext uri="{FF2B5EF4-FFF2-40B4-BE49-F238E27FC236}">
              <a16:creationId xmlns:a16="http://schemas.microsoft.com/office/drawing/2014/main" id="{45B8AA72-7111-45E1-A719-10AF62608180}"/>
            </a:ext>
          </a:extLst>
        </xdr:cNvPr>
        <xdr:cNvSpPr/>
      </xdr:nvSpPr>
      <xdr:spPr>
        <a:xfrm>
          <a:off x="11487150" y="955535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59</xdr:row>
      <xdr:rowOff>75438</xdr:rowOff>
    </xdr:to>
    <xdr:cxnSp macro="">
      <xdr:nvCxnSpPr>
        <xdr:cNvPr id="553" name="直線コネクタ 552">
          <a:extLst>
            <a:ext uri="{FF2B5EF4-FFF2-40B4-BE49-F238E27FC236}">
              <a16:creationId xmlns:a16="http://schemas.microsoft.com/office/drawing/2014/main" id="{FEAB3A35-2BC9-4465-AB53-02253558B083}"/>
            </a:ext>
          </a:extLst>
        </xdr:cNvPr>
        <xdr:cNvCxnSpPr/>
      </xdr:nvCxnSpPr>
      <xdr:spPr>
        <a:xfrm>
          <a:off x="11534775" y="9602978"/>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554" name="n_1aveValue【学校施設】&#10;有形固定資産減価償却率">
          <a:extLst>
            <a:ext uri="{FF2B5EF4-FFF2-40B4-BE49-F238E27FC236}">
              <a16:creationId xmlns:a16="http://schemas.microsoft.com/office/drawing/2014/main" id="{00BCD77D-5335-43B6-879A-B71E42022DAB}"/>
            </a:ext>
          </a:extLst>
        </xdr:cNvPr>
        <xdr:cNvSpPr txBox="1"/>
      </xdr:nvSpPr>
      <xdr:spPr>
        <a:xfrm>
          <a:off x="1374521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55" name="n_2aveValue【学校施設】&#10;有形固定資産減価償却率">
          <a:extLst>
            <a:ext uri="{FF2B5EF4-FFF2-40B4-BE49-F238E27FC236}">
              <a16:creationId xmlns:a16="http://schemas.microsoft.com/office/drawing/2014/main" id="{70C2771E-7AB9-4CC6-9F3D-1FF96D2651C4}"/>
            </a:ext>
          </a:extLst>
        </xdr:cNvPr>
        <xdr:cNvSpPr txBox="1"/>
      </xdr:nvSpPr>
      <xdr:spPr>
        <a:xfrm>
          <a:off x="129641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56" name="n_3aveValue【学校施設】&#10;有形固定資産減価償却率">
          <a:extLst>
            <a:ext uri="{FF2B5EF4-FFF2-40B4-BE49-F238E27FC236}">
              <a16:creationId xmlns:a16="http://schemas.microsoft.com/office/drawing/2014/main" id="{97EB1459-0111-4F28-A780-C4633A85A621}"/>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7" name="n_4aveValue【学校施設】&#10;有形固定資産減価償却率">
          <a:extLst>
            <a:ext uri="{FF2B5EF4-FFF2-40B4-BE49-F238E27FC236}">
              <a16:creationId xmlns:a16="http://schemas.microsoft.com/office/drawing/2014/main" id="{770A535A-3C67-4142-B5FD-849704E50289}"/>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58" name="n_1mainValue【学校施設】&#10;有形固定資産減価償却率">
          <a:extLst>
            <a:ext uri="{FF2B5EF4-FFF2-40B4-BE49-F238E27FC236}">
              <a16:creationId xmlns:a16="http://schemas.microsoft.com/office/drawing/2014/main" id="{A9C4B9D4-98B2-47D4-AFDA-990028D91F85}"/>
            </a:ext>
          </a:extLst>
        </xdr:cNvPr>
        <xdr:cNvSpPr txBox="1"/>
      </xdr:nvSpPr>
      <xdr:spPr>
        <a:xfrm>
          <a:off x="13745219"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17035</xdr:rowOff>
    </xdr:from>
    <xdr:ext cx="405111" cy="259045"/>
    <xdr:sp macro="" textlink="">
      <xdr:nvSpPr>
        <xdr:cNvPr id="559" name="n_2mainValue【学校施設】&#10;有形固定資産減価償却率">
          <a:extLst>
            <a:ext uri="{FF2B5EF4-FFF2-40B4-BE49-F238E27FC236}">
              <a16:creationId xmlns:a16="http://schemas.microsoft.com/office/drawing/2014/main" id="{69E8FE08-8BCD-483F-89E8-C85E5A322A97}"/>
            </a:ext>
          </a:extLst>
        </xdr:cNvPr>
        <xdr:cNvSpPr txBox="1"/>
      </xdr:nvSpPr>
      <xdr:spPr>
        <a:xfrm>
          <a:off x="12964169" y="940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142765</xdr:rowOff>
    </xdr:from>
    <xdr:ext cx="405111" cy="259045"/>
    <xdr:sp macro="" textlink="">
      <xdr:nvSpPr>
        <xdr:cNvPr id="560" name="n_3mainValue【学校施設】&#10;有形固定資産減価償却率">
          <a:extLst>
            <a:ext uri="{FF2B5EF4-FFF2-40B4-BE49-F238E27FC236}">
              <a16:creationId xmlns:a16="http://schemas.microsoft.com/office/drawing/2014/main" id="{5C70CFFD-33E8-485C-B28C-D4DCD05AB994}"/>
            </a:ext>
          </a:extLst>
        </xdr:cNvPr>
        <xdr:cNvSpPr txBox="1"/>
      </xdr:nvSpPr>
      <xdr:spPr>
        <a:xfrm>
          <a:off x="12164069" y="937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119905</xdr:rowOff>
    </xdr:from>
    <xdr:ext cx="405111" cy="259045"/>
    <xdr:sp macro="" textlink="">
      <xdr:nvSpPr>
        <xdr:cNvPr id="561" name="n_4mainValue【学校施設】&#10;有形固定資産減価償却率">
          <a:extLst>
            <a:ext uri="{FF2B5EF4-FFF2-40B4-BE49-F238E27FC236}">
              <a16:creationId xmlns:a16="http://schemas.microsoft.com/office/drawing/2014/main" id="{2899422A-F55B-4C68-B9E5-5AA850F23963}"/>
            </a:ext>
          </a:extLst>
        </xdr:cNvPr>
        <xdr:cNvSpPr txBox="1"/>
      </xdr:nvSpPr>
      <xdr:spPr>
        <a:xfrm>
          <a:off x="11354444" y="935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FBBC150B-B511-49F2-AFE6-A23891EE53C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C18EBCFD-5991-4FDD-9B3F-D1D6CD9D301F}"/>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9A156AE6-2C6C-4361-B1AA-C24EA7746A7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4751A471-0B9A-4877-A2F1-3DBCE83095E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5149195-B190-409A-94B5-A606A4C45150}"/>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268B2BCB-85D2-4BCB-82E2-9A2FE48C0E64}"/>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23749D3-E39A-416A-B865-4AF9E7EF41F7}"/>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C16DE88A-6FEE-4105-8802-4270FB85A1C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64DE15B6-3BDA-48FB-891A-1783AFA964E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DFE2F38-E1B9-441A-849E-1D90C6CD31E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F5239DC8-8A48-4C94-91B5-3199D1C1F64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5B9E55D2-F41C-4919-83A2-8E030E44DE91}"/>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5AB4D124-0832-450F-A2D1-5055C1D05CB7}"/>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D1084A7C-F1E5-428B-B149-075555A01F9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B2A787D5-73E9-4972-BD40-5EC31D6C58E1}"/>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3E41B56B-DB9C-4E9A-82AC-6B957E3F120E}"/>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B679F579-26B8-4A5E-B6EF-20AA6336FC6C}"/>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2F743308-9EAD-4734-8066-95F0629AF55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2F5E828A-9CEC-4D77-9E7D-A0FA90771319}"/>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54F3695C-008A-4945-A85E-6CE6C0B0EE7C}"/>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533FC900-5DE9-41E1-8EDB-8BF15AF2E49B}"/>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AB5E258E-7403-4062-81BB-140AE8847B7B}"/>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67410175-2A5B-4A24-B651-AFDD7AB2591F}"/>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A771FB1-A3A6-4136-9B8E-8ADC017A8AA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D78327C-26D6-46EC-A57D-48FC296780A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B76633D8-8246-47E1-8CA1-B36878599D9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88" name="直線コネクタ 587">
          <a:extLst>
            <a:ext uri="{FF2B5EF4-FFF2-40B4-BE49-F238E27FC236}">
              <a16:creationId xmlns:a16="http://schemas.microsoft.com/office/drawing/2014/main" id="{2DA24157-C365-4C7E-9A20-192ED8493A3B}"/>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89" name="【学校施設】&#10;一人当たり面積最小値テキスト">
          <a:extLst>
            <a:ext uri="{FF2B5EF4-FFF2-40B4-BE49-F238E27FC236}">
              <a16:creationId xmlns:a16="http://schemas.microsoft.com/office/drawing/2014/main" id="{6600CB10-598B-465F-9B47-C0E8BC71143D}"/>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0" name="直線コネクタ 589">
          <a:extLst>
            <a:ext uri="{FF2B5EF4-FFF2-40B4-BE49-F238E27FC236}">
              <a16:creationId xmlns:a16="http://schemas.microsoft.com/office/drawing/2014/main" id="{1A71FE14-94A1-42E4-BCEC-F6636D429C79}"/>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1" name="【学校施設】&#10;一人当たり面積最大値テキスト">
          <a:extLst>
            <a:ext uri="{FF2B5EF4-FFF2-40B4-BE49-F238E27FC236}">
              <a16:creationId xmlns:a16="http://schemas.microsoft.com/office/drawing/2014/main" id="{5B0F6045-EC8A-4970-BF3F-8988F553F000}"/>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2" name="直線コネクタ 591">
          <a:extLst>
            <a:ext uri="{FF2B5EF4-FFF2-40B4-BE49-F238E27FC236}">
              <a16:creationId xmlns:a16="http://schemas.microsoft.com/office/drawing/2014/main" id="{669B4AAF-C322-4580-B661-8A0EE0FB297D}"/>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593" name="【学校施設】&#10;一人当たり面積平均値テキスト">
          <a:extLst>
            <a:ext uri="{FF2B5EF4-FFF2-40B4-BE49-F238E27FC236}">
              <a16:creationId xmlns:a16="http://schemas.microsoft.com/office/drawing/2014/main" id="{A07C4C92-B10E-494C-98FF-FDE9FFBB74E1}"/>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4" name="フローチャート: 判断 593">
          <a:extLst>
            <a:ext uri="{FF2B5EF4-FFF2-40B4-BE49-F238E27FC236}">
              <a16:creationId xmlns:a16="http://schemas.microsoft.com/office/drawing/2014/main" id="{43AD93E6-F1DE-4AA9-847E-5F1D3FDC42B0}"/>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5" name="フローチャート: 判断 594">
          <a:extLst>
            <a:ext uri="{FF2B5EF4-FFF2-40B4-BE49-F238E27FC236}">
              <a16:creationId xmlns:a16="http://schemas.microsoft.com/office/drawing/2014/main" id="{A096DC25-E0BA-4146-BAB4-08C65D6FBEB5}"/>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6" name="フローチャート: 判断 595">
          <a:extLst>
            <a:ext uri="{FF2B5EF4-FFF2-40B4-BE49-F238E27FC236}">
              <a16:creationId xmlns:a16="http://schemas.microsoft.com/office/drawing/2014/main" id="{1B0BAD02-05B1-46F5-BBEC-DE7D0EC1956A}"/>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7" name="フローチャート: 判断 596">
          <a:extLst>
            <a:ext uri="{FF2B5EF4-FFF2-40B4-BE49-F238E27FC236}">
              <a16:creationId xmlns:a16="http://schemas.microsoft.com/office/drawing/2014/main" id="{C6E00ACC-6632-4202-801D-BC40EF93459D}"/>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598" name="フローチャート: 判断 597">
          <a:extLst>
            <a:ext uri="{FF2B5EF4-FFF2-40B4-BE49-F238E27FC236}">
              <a16:creationId xmlns:a16="http://schemas.microsoft.com/office/drawing/2014/main" id="{678FCC34-B13B-45BF-9CBE-8BD01271CA44}"/>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9C1D196-C45A-42FF-9BA0-91FBC134DC6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2C4B249-B7BE-4ADE-9CE3-F6C5623E305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0B40178-42CD-40A4-ADB3-2B63EF2E33A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4960B30-1E02-4263-A338-5D600D304B1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30A9906-6CFE-4275-A004-00C8AE04B75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04" name="楕円 603">
          <a:extLst>
            <a:ext uri="{FF2B5EF4-FFF2-40B4-BE49-F238E27FC236}">
              <a16:creationId xmlns:a16="http://schemas.microsoft.com/office/drawing/2014/main" id="{5BF77AAE-AE83-4282-8C59-FF39DD85D2D9}"/>
            </a:ext>
          </a:extLst>
        </xdr:cNvPr>
        <xdr:cNvSpPr/>
      </xdr:nvSpPr>
      <xdr:spPr>
        <a:xfrm>
          <a:off x="19897725" y="10122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605" name="【学校施設】&#10;一人当たり面積該当値テキスト">
          <a:extLst>
            <a:ext uri="{FF2B5EF4-FFF2-40B4-BE49-F238E27FC236}">
              <a16:creationId xmlns:a16="http://schemas.microsoft.com/office/drawing/2014/main" id="{442C4CB8-976B-4FF9-AFD1-7A7654E69CC2}"/>
            </a:ext>
          </a:extLst>
        </xdr:cNvPr>
        <xdr:cNvSpPr txBox="1"/>
      </xdr:nvSpPr>
      <xdr:spPr>
        <a:xfrm>
          <a:off x="19992975"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61323</xdr:rowOff>
    </xdr:from>
    <xdr:to>
      <xdr:col>112</xdr:col>
      <xdr:colOff>38100</xdr:colOff>
      <xdr:row>62</xdr:row>
      <xdr:rowOff>162923</xdr:rowOff>
    </xdr:to>
    <xdr:sp macro="" textlink="">
      <xdr:nvSpPr>
        <xdr:cNvPr id="606" name="楕円 605">
          <a:extLst>
            <a:ext uri="{FF2B5EF4-FFF2-40B4-BE49-F238E27FC236}">
              <a16:creationId xmlns:a16="http://schemas.microsoft.com/office/drawing/2014/main" id="{0825E66E-8E74-4BE6-9F76-B610EC01665D}"/>
            </a:ext>
          </a:extLst>
        </xdr:cNvPr>
        <xdr:cNvSpPr/>
      </xdr:nvSpPr>
      <xdr:spPr>
        <a:xfrm>
          <a:off x="19154775" y="101038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112123</xdr:rowOff>
    </xdr:from>
    <xdr:to>
      <xdr:col>116</xdr:col>
      <xdr:colOff>63500</xdr:colOff>
      <xdr:row>62</xdr:row>
      <xdr:rowOff>137160</xdr:rowOff>
    </xdr:to>
    <xdr:cxnSp macro="">
      <xdr:nvCxnSpPr>
        <xdr:cNvPr id="607" name="直線コネクタ 606">
          <a:extLst>
            <a:ext uri="{FF2B5EF4-FFF2-40B4-BE49-F238E27FC236}">
              <a16:creationId xmlns:a16="http://schemas.microsoft.com/office/drawing/2014/main" id="{C0DD79A9-A694-4774-8441-839038ED16D5}"/>
            </a:ext>
          </a:extLst>
        </xdr:cNvPr>
        <xdr:cNvCxnSpPr/>
      </xdr:nvCxnSpPr>
      <xdr:spPr>
        <a:xfrm>
          <a:off x="19202400" y="10151473"/>
          <a:ext cx="752475" cy="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59146</xdr:rowOff>
    </xdr:from>
    <xdr:to>
      <xdr:col>107</xdr:col>
      <xdr:colOff>101600</xdr:colOff>
      <xdr:row>62</xdr:row>
      <xdr:rowOff>160746</xdr:rowOff>
    </xdr:to>
    <xdr:sp macro="" textlink="">
      <xdr:nvSpPr>
        <xdr:cNvPr id="608" name="楕円 607">
          <a:extLst>
            <a:ext uri="{FF2B5EF4-FFF2-40B4-BE49-F238E27FC236}">
              <a16:creationId xmlns:a16="http://schemas.microsoft.com/office/drawing/2014/main" id="{B581A1AC-EDB0-4C07-B9C7-BB1598DDA5D6}"/>
            </a:ext>
          </a:extLst>
        </xdr:cNvPr>
        <xdr:cNvSpPr/>
      </xdr:nvSpPr>
      <xdr:spPr>
        <a:xfrm>
          <a:off x="18345150" y="100984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109946</xdr:rowOff>
    </xdr:from>
    <xdr:to>
      <xdr:col>111</xdr:col>
      <xdr:colOff>177800</xdr:colOff>
      <xdr:row>62</xdr:row>
      <xdr:rowOff>112123</xdr:rowOff>
    </xdr:to>
    <xdr:cxnSp macro="">
      <xdr:nvCxnSpPr>
        <xdr:cNvPr id="609" name="直線コネクタ 608">
          <a:extLst>
            <a:ext uri="{FF2B5EF4-FFF2-40B4-BE49-F238E27FC236}">
              <a16:creationId xmlns:a16="http://schemas.microsoft.com/office/drawing/2014/main" id="{15DB2983-7F53-4D9C-BEB8-0EC1FE5BBD84}"/>
            </a:ext>
          </a:extLst>
        </xdr:cNvPr>
        <xdr:cNvCxnSpPr/>
      </xdr:nvCxnSpPr>
      <xdr:spPr>
        <a:xfrm>
          <a:off x="18392775" y="10146121"/>
          <a:ext cx="809625"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56969</xdr:rowOff>
    </xdr:from>
    <xdr:to>
      <xdr:col>102</xdr:col>
      <xdr:colOff>165100</xdr:colOff>
      <xdr:row>62</xdr:row>
      <xdr:rowOff>158569</xdr:rowOff>
    </xdr:to>
    <xdr:sp macro="" textlink="">
      <xdr:nvSpPr>
        <xdr:cNvPr id="610" name="楕円 609">
          <a:extLst>
            <a:ext uri="{FF2B5EF4-FFF2-40B4-BE49-F238E27FC236}">
              <a16:creationId xmlns:a16="http://schemas.microsoft.com/office/drawing/2014/main" id="{912C07B2-A1B4-4594-9D13-705E033539D5}"/>
            </a:ext>
          </a:extLst>
        </xdr:cNvPr>
        <xdr:cNvSpPr/>
      </xdr:nvSpPr>
      <xdr:spPr>
        <a:xfrm>
          <a:off x="17554575" y="100963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107769</xdr:rowOff>
    </xdr:from>
    <xdr:to>
      <xdr:col>107</xdr:col>
      <xdr:colOff>50800</xdr:colOff>
      <xdr:row>62</xdr:row>
      <xdr:rowOff>109946</xdr:rowOff>
    </xdr:to>
    <xdr:cxnSp macro="">
      <xdr:nvCxnSpPr>
        <xdr:cNvPr id="611" name="直線コネクタ 610">
          <a:extLst>
            <a:ext uri="{FF2B5EF4-FFF2-40B4-BE49-F238E27FC236}">
              <a16:creationId xmlns:a16="http://schemas.microsoft.com/office/drawing/2014/main" id="{986B6F79-04EB-40D2-8D7C-5CA71281F598}"/>
            </a:ext>
          </a:extLst>
        </xdr:cNvPr>
        <xdr:cNvCxnSpPr/>
      </xdr:nvCxnSpPr>
      <xdr:spPr>
        <a:xfrm>
          <a:off x="17602200" y="10143944"/>
          <a:ext cx="790575"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49349</xdr:rowOff>
    </xdr:from>
    <xdr:to>
      <xdr:col>98</xdr:col>
      <xdr:colOff>38100</xdr:colOff>
      <xdr:row>62</xdr:row>
      <xdr:rowOff>150949</xdr:rowOff>
    </xdr:to>
    <xdr:sp macro="" textlink="">
      <xdr:nvSpPr>
        <xdr:cNvPr id="612" name="楕円 611">
          <a:extLst>
            <a:ext uri="{FF2B5EF4-FFF2-40B4-BE49-F238E27FC236}">
              <a16:creationId xmlns:a16="http://schemas.microsoft.com/office/drawing/2014/main" id="{8A3F9463-D454-41E1-925D-58DAE1D2B5C4}"/>
            </a:ext>
          </a:extLst>
        </xdr:cNvPr>
        <xdr:cNvSpPr/>
      </xdr:nvSpPr>
      <xdr:spPr>
        <a:xfrm>
          <a:off x="16754475" y="100855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100149</xdr:rowOff>
    </xdr:from>
    <xdr:to>
      <xdr:col>102</xdr:col>
      <xdr:colOff>114300</xdr:colOff>
      <xdr:row>62</xdr:row>
      <xdr:rowOff>107769</xdr:rowOff>
    </xdr:to>
    <xdr:cxnSp macro="">
      <xdr:nvCxnSpPr>
        <xdr:cNvPr id="613" name="直線コネクタ 612">
          <a:extLst>
            <a:ext uri="{FF2B5EF4-FFF2-40B4-BE49-F238E27FC236}">
              <a16:creationId xmlns:a16="http://schemas.microsoft.com/office/drawing/2014/main" id="{1ACA1982-F5FE-43A4-B7B0-88F2FCADD553}"/>
            </a:ext>
          </a:extLst>
        </xdr:cNvPr>
        <xdr:cNvCxnSpPr/>
      </xdr:nvCxnSpPr>
      <xdr:spPr>
        <a:xfrm>
          <a:off x="16802100" y="10142674"/>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614" name="n_1aveValue【学校施設】&#10;一人当たり面積">
          <a:extLst>
            <a:ext uri="{FF2B5EF4-FFF2-40B4-BE49-F238E27FC236}">
              <a16:creationId xmlns:a16="http://schemas.microsoft.com/office/drawing/2014/main" id="{3196975A-908A-4E3D-81CD-508232758354}"/>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15" name="n_2aveValue【学校施設】&#10;一人当たり面積">
          <a:extLst>
            <a:ext uri="{FF2B5EF4-FFF2-40B4-BE49-F238E27FC236}">
              <a16:creationId xmlns:a16="http://schemas.microsoft.com/office/drawing/2014/main" id="{1F4DFC65-012F-4564-9827-1F275F34765D}"/>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16" name="n_3aveValue【学校施設】&#10;一人当たり面積">
          <a:extLst>
            <a:ext uri="{FF2B5EF4-FFF2-40B4-BE49-F238E27FC236}">
              <a16:creationId xmlns:a16="http://schemas.microsoft.com/office/drawing/2014/main" id="{0E1EE22E-8542-4523-9CE1-96C05B4AA47D}"/>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617" name="n_4aveValue【学校施設】&#10;一人当たり面積">
          <a:extLst>
            <a:ext uri="{FF2B5EF4-FFF2-40B4-BE49-F238E27FC236}">
              <a16:creationId xmlns:a16="http://schemas.microsoft.com/office/drawing/2014/main" id="{B6BECFD0-CB00-48E4-96BB-A6CA317F20CC}"/>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8000</xdr:rowOff>
    </xdr:from>
    <xdr:ext cx="469744" cy="259045"/>
    <xdr:sp macro="" textlink="">
      <xdr:nvSpPr>
        <xdr:cNvPr id="618" name="n_1mainValue【学校施設】&#10;一人当たり面積">
          <a:extLst>
            <a:ext uri="{FF2B5EF4-FFF2-40B4-BE49-F238E27FC236}">
              <a16:creationId xmlns:a16="http://schemas.microsoft.com/office/drawing/2014/main" id="{DF2F2BCA-B225-4E51-AC89-5371A4D2F90F}"/>
            </a:ext>
          </a:extLst>
        </xdr:cNvPr>
        <xdr:cNvSpPr txBox="1"/>
      </xdr:nvSpPr>
      <xdr:spPr>
        <a:xfrm>
          <a:off x="18983402" y="98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5823</xdr:rowOff>
    </xdr:from>
    <xdr:ext cx="469744" cy="259045"/>
    <xdr:sp macro="" textlink="">
      <xdr:nvSpPr>
        <xdr:cNvPr id="619" name="n_2mainValue【学校施設】&#10;一人当たり面積">
          <a:extLst>
            <a:ext uri="{FF2B5EF4-FFF2-40B4-BE49-F238E27FC236}">
              <a16:creationId xmlns:a16="http://schemas.microsoft.com/office/drawing/2014/main" id="{013176A7-4D8C-463E-9113-F5452273E135}"/>
            </a:ext>
          </a:extLst>
        </xdr:cNvPr>
        <xdr:cNvSpPr txBox="1"/>
      </xdr:nvSpPr>
      <xdr:spPr>
        <a:xfrm>
          <a:off x="18183302" y="988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3646</xdr:rowOff>
    </xdr:from>
    <xdr:ext cx="469744" cy="259045"/>
    <xdr:sp macro="" textlink="">
      <xdr:nvSpPr>
        <xdr:cNvPr id="620" name="n_3mainValue【学校施設】&#10;一人当たり面積">
          <a:extLst>
            <a:ext uri="{FF2B5EF4-FFF2-40B4-BE49-F238E27FC236}">
              <a16:creationId xmlns:a16="http://schemas.microsoft.com/office/drawing/2014/main" id="{ECC66B3B-71C3-474E-A9D3-75F6CB8EB6B8}"/>
            </a:ext>
          </a:extLst>
        </xdr:cNvPr>
        <xdr:cNvSpPr txBox="1"/>
      </xdr:nvSpPr>
      <xdr:spPr>
        <a:xfrm>
          <a:off x="17383202" y="988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167476</xdr:rowOff>
    </xdr:from>
    <xdr:ext cx="469744" cy="259045"/>
    <xdr:sp macro="" textlink="">
      <xdr:nvSpPr>
        <xdr:cNvPr id="621" name="n_4mainValue【学校施設】&#10;一人当たり面積">
          <a:extLst>
            <a:ext uri="{FF2B5EF4-FFF2-40B4-BE49-F238E27FC236}">
              <a16:creationId xmlns:a16="http://schemas.microsoft.com/office/drawing/2014/main" id="{776F1AFD-859E-4EE0-8BC9-B5D7FDB74901}"/>
            </a:ext>
          </a:extLst>
        </xdr:cNvPr>
        <xdr:cNvSpPr txBox="1"/>
      </xdr:nvSpPr>
      <xdr:spPr>
        <a:xfrm>
          <a:off x="16592627" y="987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AB23292F-A567-472C-A61A-0126C039121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CEDF2673-72DE-4DB0-8C36-57BE1BC61340}"/>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BBBF9820-FB5B-4F37-B89E-C20529D5542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C93474B-3814-4905-8AD6-6F5DAE758A92}"/>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A15EABFF-B1A6-4D0E-98DF-32D128417B6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4984464B-E17C-4A93-BB77-1343C7598021}"/>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8720687F-9507-41E5-9126-5F61DEBF1741}"/>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BCB8A88E-3776-4F6B-B064-83ADC0339E2E}"/>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EF8F404B-40DA-40D0-80F2-2091B1B9A65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1BC05C5E-A7A6-45FC-86F5-3D14AC70EDB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31742191-76B9-413E-A91D-C34C2B770B5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BE47C187-E260-428B-8236-4D2414A31FF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613CAA15-0EF7-4033-AEE5-B878481F7E3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FB3D89D8-0E74-48D9-BE05-3F794AD0634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D70C7E5E-FBB2-463F-B0BB-D984BEED139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C3769D6F-030B-4248-BFE5-7E6FB20811E7}"/>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924D04D1-812E-42BD-9A1B-BE0FBBCF839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18E45B69-1870-48DF-BB8D-0FECDEF977DC}"/>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A75479E7-65AC-43CA-9066-3B8E7D2BBA0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17AF3ACE-8086-4536-99A8-74E81A3EFA7A}"/>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1250253C-3DE9-40EC-9BAF-59556A656B7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C4A6B450-07D2-43F0-8CEC-682732539DD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651330F2-C2A6-4A8F-A50E-8955531EDAD0}"/>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AE496DA4-F6A4-4A12-950D-DD4FF2BC3FD2}"/>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7B1A8DC7-69AD-4486-B52D-309FEEF121F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1644E6B4-0B99-4C0E-A7C0-A51036C3F4C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FFD4BDFF-DA1E-4555-BFD6-9EE7BA4AF8BC}"/>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0BCF6FB3-BC35-4022-BFF5-10092838E36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473D0A89-97C3-46FB-BC31-735677AE0C28}"/>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954D62C0-9A7B-4E8E-8379-5415840D3F4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250E31E9-FBC9-4D80-B32C-8E06712451D0}"/>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B05BD992-036A-4579-BB9B-25F46230F485}"/>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E9742342-D1E7-4543-A5B8-78AE17BDCB2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88B1DDB0-0080-4C9F-93A8-954C8A191717}"/>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972FD7F6-4005-4E04-BD2D-871E7E42C4BB}"/>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EB85390F-BCEC-40E7-A1B9-9B6670762BF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CC581752-D60C-4093-BCCE-FEE91C21B5FE}"/>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86527B1E-8AD2-4FA1-86EB-355C862A0F5C}"/>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BA07AB79-A378-480D-9906-C61D91834DC2}"/>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BB27767E-14D9-4820-94EB-56BFD3A5E21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662" name="直線コネクタ 661">
          <a:extLst>
            <a:ext uri="{FF2B5EF4-FFF2-40B4-BE49-F238E27FC236}">
              <a16:creationId xmlns:a16="http://schemas.microsoft.com/office/drawing/2014/main" id="{86B930CB-73BA-41B0-B64A-0A6D04E08A0B}"/>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663" name="【公民館】&#10;有形固定資産減価償却率最小値テキスト">
          <a:extLst>
            <a:ext uri="{FF2B5EF4-FFF2-40B4-BE49-F238E27FC236}">
              <a16:creationId xmlns:a16="http://schemas.microsoft.com/office/drawing/2014/main" id="{0527FE53-2596-44C2-8638-7DF6614D6349}"/>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664" name="直線コネクタ 663">
          <a:extLst>
            <a:ext uri="{FF2B5EF4-FFF2-40B4-BE49-F238E27FC236}">
              <a16:creationId xmlns:a16="http://schemas.microsoft.com/office/drawing/2014/main" id="{09D02B30-E21F-4E16-8007-2D98094E71AE}"/>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665" name="【公民館】&#10;有形固定資産減価償却率最大値テキスト">
          <a:extLst>
            <a:ext uri="{FF2B5EF4-FFF2-40B4-BE49-F238E27FC236}">
              <a16:creationId xmlns:a16="http://schemas.microsoft.com/office/drawing/2014/main" id="{1CA457AB-3271-4690-ACB8-00AC07FAAB04}"/>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66" name="直線コネクタ 665">
          <a:extLst>
            <a:ext uri="{FF2B5EF4-FFF2-40B4-BE49-F238E27FC236}">
              <a16:creationId xmlns:a16="http://schemas.microsoft.com/office/drawing/2014/main" id="{3B983C85-F949-49AA-AD2C-73758A8C094B}"/>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28591</xdr:rowOff>
    </xdr:from>
    <xdr:ext cx="405111" cy="259045"/>
    <xdr:sp macro="" textlink="">
      <xdr:nvSpPr>
        <xdr:cNvPr id="667" name="【公民館】&#10;有形固定資産減価償却率平均値テキスト">
          <a:extLst>
            <a:ext uri="{FF2B5EF4-FFF2-40B4-BE49-F238E27FC236}">
              <a16:creationId xmlns:a16="http://schemas.microsoft.com/office/drawing/2014/main" id="{EF2CA5DB-C35D-4CC6-98EF-50A98BC422FA}"/>
            </a:ext>
          </a:extLst>
        </xdr:cNvPr>
        <xdr:cNvSpPr txBox="1"/>
      </xdr:nvSpPr>
      <xdr:spPr>
        <a:xfrm>
          <a:off x="14735175"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668" name="フローチャート: 判断 667">
          <a:extLst>
            <a:ext uri="{FF2B5EF4-FFF2-40B4-BE49-F238E27FC236}">
              <a16:creationId xmlns:a16="http://schemas.microsoft.com/office/drawing/2014/main" id="{52B1C51A-37E0-4E7F-A201-8272EA669859}"/>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669" name="フローチャート: 判断 668">
          <a:extLst>
            <a:ext uri="{FF2B5EF4-FFF2-40B4-BE49-F238E27FC236}">
              <a16:creationId xmlns:a16="http://schemas.microsoft.com/office/drawing/2014/main" id="{1AD345B2-BCFB-4073-9C9E-60931E447022}"/>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670" name="フローチャート: 判断 669">
          <a:extLst>
            <a:ext uri="{FF2B5EF4-FFF2-40B4-BE49-F238E27FC236}">
              <a16:creationId xmlns:a16="http://schemas.microsoft.com/office/drawing/2014/main" id="{5A28573D-ADBB-4C67-AF26-53853D0CC816}"/>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671" name="フローチャート: 判断 670">
          <a:extLst>
            <a:ext uri="{FF2B5EF4-FFF2-40B4-BE49-F238E27FC236}">
              <a16:creationId xmlns:a16="http://schemas.microsoft.com/office/drawing/2014/main" id="{47D6A2F6-2D4A-438C-A775-78EE4A279F63}"/>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672" name="フローチャート: 判断 671">
          <a:extLst>
            <a:ext uri="{FF2B5EF4-FFF2-40B4-BE49-F238E27FC236}">
              <a16:creationId xmlns:a16="http://schemas.microsoft.com/office/drawing/2014/main" id="{F4705DDC-39F9-4F29-9E62-F1966FD9FA44}"/>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EE4B893-D8CC-4ED9-9CEB-32C7508F3C5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867838D-73B9-41F4-BB61-86B80AA09AF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E648D30-644E-4C4E-826E-1FC6CF9A572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4735673-F379-4125-B020-9E6FBA2AE29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16D128D-717D-435E-8F7A-77D9B95B153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160655</xdr:rowOff>
    </xdr:from>
    <xdr:to>
      <xdr:col>85</xdr:col>
      <xdr:colOff>177800</xdr:colOff>
      <xdr:row>103</xdr:row>
      <xdr:rowOff>90805</xdr:rowOff>
    </xdr:to>
    <xdr:sp macro="" textlink="">
      <xdr:nvSpPr>
        <xdr:cNvPr id="678" name="楕円 677">
          <a:extLst>
            <a:ext uri="{FF2B5EF4-FFF2-40B4-BE49-F238E27FC236}">
              <a16:creationId xmlns:a16="http://schemas.microsoft.com/office/drawing/2014/main" id="{87098443-9C7A-4D5D-A4B8-F6A0B825C9D1}"/>
            </a:ext>
          </a:extLst>
        </xdr:cNvPr>
        <xdr:cNvSpPr/>
      </xdr:nvSpPr>
      <xdr:spPr>
        <a:xfrm>
          <a:off x="14649450" y="166801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12082</xdr:rowOff>
    </xdr:from>
    <xdr:ext cx="405111" cy="259045"/>
    <xdr:sp macro="" textlink="">
      <xdr:nvSpPr>
        <xdr:cNvPr id="679" name="【公民館】&#10;有形固定資産減価償却率該当値テキスト">
          <a:extLst>
            <a:ext uri="{FF2B5EF4-FFF2-40B4-BE49-F238E27FC236}">
              <a16:creationId xmlns:a16="http://schemas.microsoft.com/office/drawing/2014/main" id="{096D5C2D-3117-4507-B6C3-97CCA63EEA04}"/>
            </a:ext>
          </a:extLst>
        </xdr:cNvPr>
        <xdr:cNvSpPr txBox="1"/>
      </xdr:nvSpPr>
      <xdr:spPr>
        <a:xfrm>
          <a:off x="14735175" y="1652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126364</xdr:rowOff>
    </xdr:from>
    <xdr:to>
      <xdr:col>81</xdr:col>
      <xdr:colOff>101600</xdr:colOff>
      <xdr:row>103</xdr:row>
      <xdr:rowOff>56514</xdr:rowOff>
    </xdr:to>
    <xdr:sp macro="" textlink="">
      <xdr:nvSpPr>
        <xdr:cNvPr id="680" name="楕円 679">
          <a:extLst>
            <a:ext uri="{FF2B5EF4-FFF2-40B4-BE49-F238E27FC236}">
              <a16:creationId xmlns:a16="http://schemas.microsoft.com/office/drawing/2014/main" id="{21D23120-8810-42F3-86C4-E8A42CD537F9}"/>
            </a:ext>
          </a:extLst>
        </xdr:cNvPr>
        <xdr:cNvSpPr/>
      </xdr:nvSpPr>
      <xdr:spPr>
        <a:xfrm>
          <a:off x="13887450" y="166395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5714</xdr:rowOff>
    </xdr:from>
    <xdr:to>
      <xdr:col>85</xdr:col>
      <xdr:colOff>127000</xdr:colOff>
      <xdr:row>103</xdr:row>
      <xdr:rowOff>40005</xdr:rowOff>
    </xdr:to>
    <xdr:cxnSp macro="">
      <xdr:nvCxnSpPr>
        <xdr:cNvPr id="681" name="直線コネクタ 680">
          <a:extLst>
            <a:ext uri="{FF2B5EF4-FFF2-40B4-BE49-F238E27FC236}">
              <a16:creationId xmlns:a16="http://schemas.microsoft.com/office/drawing/2014/main" id="{071F3624-5C13-44D3-8299-A2AE2D6D7123}"/>
            </a:ext>
          </a:extLst>
        </xdr:cNvPr>
        <xdr:cNvCxnSpPr/>
      </xdr:nvCxnSpPr>
      <xdr:spPr>
        <a:xfrm>
          <a:off x="13935075" y="16687164"/>
          <a:ext cx="762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109220</xdr:rowOff>
    </xdr:from>
    <xdr:to>
      <xdr:col>76</xdr:col>
      <xdr:colOff>165100</xdr:colOff>
      <xdr:row>103</xdr:row>
      <xdr:rowOff>39370</xdr:rowOff>
    </xdr:to>
    <xdr:sp macro="" textlink="">
      <xdr:nvSpPr>
        <xdr:cNvPr id="682" name="楕円 681">
          <a:extLst>
            <a:ext uri="{FF2B5EF4-FFF2-40B4-BE49-F238E27FC236}">
              <a16:creationId xmlns:a16="http://schemas.microsoft.com/office/drawing/2014/main" id="{4AD4BC6A-CDBF-4002-8280-806161EE6281}"/>
            </a:ext>
          </a:extLst>
        </xdr:cNvPr>
        <xdr:cNvSpPr/>
      </xdr:nvSpPr>
      <xdr:spPr>
        <a:xfrm>
          <a:off x="13096875" y="16622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160020</xdr:rowOff>
    </xdr:from>
    <xdr:to>
      <xdr:col>81</xdr:col>
      <xdr:colOff>50800</xdr:colOff>
      <xdr:row>103</xdr:row>
      <xdr:rowOff>5714</xdr:rowOff>
    </xdr:to>
    <xdr:cxnSp macro="">
      <xdr:nvCxnSpPr>
        <xdr:cNvPr id="683" name="直線コネクタ 682">
          <a:extLst>
            <a:ext uri="{FF2B5EF4-FFF2-40B4-BE49-F238E27FC236}">
              <a16:creationId xmlns:a16="http://schemas.microsoft.com/office/drawing/2014/main" id="{EC1C81FD-09DC-4F2A-96A6-7A089F072E61}"/>
            </a:ext>
          </a:extLst>
        </xdr:cNvPr>
        <xdr:cNvCxnSpPr/>
      </xdr:nvCxnSpPr>
      <xdr:spPr>
        <a:xfrm>
          <a:off x="13144500" y="16679545"/>
          <a:ext cx="7905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57786</xdr:rowOff>
    </xdr:from>
    <xdr:to>
      <xdr:col>72</xdr:col>
      <xdr:colOff>38100</xdr:colOff>
      <xdr:row>103</xdr:row>
      <xdr:rowOff>159386</xdr:rowOff>
    </xdr:to>
    <xdr:sp macro="" textlink="">
      <xdr:nvSpPr>
        <xdr:cNvPr id="684" name="楕円 683">
          <a:extLst>
            <a:ext uri="{FF2B5EF4-FFF2-40B4-BE49-F238E27FC236}">
              <a16:creationId xmlns:a16="http://schemas.microsoft.com/office/drawing/2014/main" id="{36DFAFE9-28A8-4728-872E-C2D597A81CBD}"/>
            </a:ext>
          </a:extLst>
        </xdr:cNvPr>
        <xdr:cNvSpPr/>
      </xdr:nvSpPr>
      <xdr:spPr>
        <a:xfrm>
          <a:off x="12296775" y="167360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160020</xdr:rowOff>
    </xdr:from>
    <xdr:to>
      <xdr:col>76</xdr:col>
      <xdr:colOff>114300</xdr:colOff>
      <xdr:row>103</xdr:row>
      <xdr:rowOff>108586</xdr:rowOff>
    </xdr:to>
    <xdr:cxnSp macro="">
      <xdr:nvCxnSpPr>
        <xdr:cNvPr id="685" name="直線コネクタ 684">
          <a:extLst>
            <a:ext uri="{FF2B5EF4-FFF2-40B4-BE49-F238E27FC236}">
              <a16:creationId xmlns:a16="http://schemas.microsoft.com/office/drawing/2014/main" id="{09B87669-7E6E-4F51-B95B-28DDAD856173}"/>
            </a:ext>
          </a:extLst>
        </xdr:cNvPr>
        <xdr:cNvCxnSpPr/>
      </xdr:nvCxnSpPr>
      <xdr:spPr>
        <a:xfrm flipV="1">
          <a:off x="12344400" y="16679545"/>
          <a:ext cx="800100" cy="10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42545</xdr:rowOff>
    </xdr:from>
    <xdr:to>
      <xdr:col>67</xdr:col>
      <xdr:colOff>101600</xdr:colOff>
      <xdr:row>103</xdr:row>
      <xdr:rowOff>144145</xdr:rowOff>
    </xdr:to>
    <xdr:sp macro="" textlink="">
      <xdr:nvSpPr>
        <xdr:cNvPr id="686" name="楕円 685">
          <a:extLst>
            <a:ext uri="{FF2B5EF4-FFF2-40B4-BE49-F238E27FC236}">
              <a16:creationId xmlns:a16="http://schemas.microsoft.com/office/drawing/2014/main" id="{7743A797-476D-40F9-A2C9-72E75C8DD881}"/>
            </a:ext>
          </a:extLst>
        </xdr:cNvPr>
        <xdr:cNvSpPr/>
      </xdr:nvSpPr>
      <xdr:spPr>
        <a:xfrm>
          <a:off x="11487150" y="16723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93345</xdr:rowOff>
    </xdr:from>
    <xdr:to>
      <xdr:col>71</xdr:col>
      <xdr:colOff>177800</xdr:colOff>
      <xdr:row>103</xdr:row>
      <xdr:rowOff>108586</xdr:rowOff>
    </xdr:to>
    <xdr:cxnSp macro="">
      <xdr:nvCxnSpPr>
        <xdr:cNvPr id="687" name="直線コネクタ 686">
          <a:extLst>
            <a:ext uri="{FF2B5EF4-FFF2-40B4-BE49-F238E27FC236}">
              <a16:creationId xmlns:a16="http://schemas.microsoft.com/office/drawing/2014/main" id="{F75A68F0-D487-4AF7-9F30-7488F4C03FD3}"/>
            </a:ext>
          </a:extLst>
        </xdr:cNvPr>
        <xdr:cNvCxnSpPr/>
      </xdr:nvCxnSpPr>
      <xdr:spPr>
        <a:xfrm>
          <a:off x="11534775" y="16771620"/>
          <a:ext cx="809625"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123841</xdr:rowOff>
    </xdr:from>
    <xdr:ext cx="405111" cy="259045"/>
    <xdr:sp macro="" textlink="">
      <xdr:nvSpPr>
        <xdr:cNvPr id="688" name="n_1aveValue【公民館】&#10;有形固定資産減価償却率">
          <a:extLst>
            <a:ext uri="{FF2B5EF4-FFF2-40B4-BE49-F238E27FC236}">
              <a16:creationId xmlns:a16="http://schemas.microsoft.com/office/drawing/2014/main" id="{9DFE0651-5B1F-4160-BA42-75B4B82CF9D7}"/>
            </a:ext>
          </a:extLst>
        </xdr:cNvPr>
        <xdr:cNvSpPr txBox="1"/>
      </xdr:nvSpPr>
      <xdr:spPr>
        <a:xfrm>
          <a:off x="1374521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99077</xdr:rowOff>
    </xdr:from>
    <xdr:ext cx="405111" cy="259045"/>
    <xdr:sp macro="" textlink="">
      <xdr:nvSpPr>
        <xdr:cNvPr id="689" name="n_2aveValue【公民館】&#10;有形固定資産減価償却率">
          <a:extLst>
            <a:ext uri="{FF2B5EF4-FFF2-40B4-BE49-F238E27FC236}">
              <a16:creationId xmlns:a16="http://schemas.microsoft.com/office/drawing/2014/main" id="{C0463D2D-CEFC-4C72-B49E-76EF905408F0}"/>
            </a:ext>
          </a:extLst>
        </xdr:cNvPr>
        <xdr:cNvSpPr txBox="1"/>
      </xdr:nvSpPr>
      <xdr:spPr>
        <a:xfrm>
          <a:off x="129641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690" name="n_3aveValue【公民館】&#10;有形固定資産減価償却率">
          <a:extLst>
            <a:ext uri="{FF2B5EF4-FFF2-40B4-BE49-F238E27FC236}">
              <a16:creationId xmlns:a16="http://schemas.microsoft.com/office/drawing/2014/main" id="{DFC094A5-157A-4560-A00A-9C10CFF8D2F0}"/>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691" name="n_4aveValue【公民館】&#10;有形固定資産減価償却率">
          <a:extLst>
            <a:ext uri="{FF2B5EF4-FFF2-40B4-BE49-F238E27FC236}">
              <a16:creationId xmlns:a16="http://schemas.microsoft.com/office/drawing/2014/main" id="{04E9E4A1-5C9C-443D-9A13-4101353D47C2}"/>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73041</xdr:rowOff>
    </xdr:from>
    <xdr:ext cx="405111" cy="259045"/>
    <xdr:sp macro="" textlink="">
      <xdr:nvSpPr>
        <xdr:cNvPr id="692" name="n_1mainValue【公民館】&#10;有形固定資産減価償却率">
          <a:extLst>
            <a:ext uri="{FF2B5EF4-FFF2-40B4-BE49-F238E27FC236}">
              <a16:creationId xmlns:a16="http://schemas.microsoft.com/office/drawing/2014/main" id="{D411A93F-BB80-4366-8344-BA1480DA1CFD}"/>
            </a:ext>
          </a:extLst>
        </xdr:cNvPr>
        <xdr:cNvSpPr txBox="1"/>
      </xdr:nvSpPr>
      <xdr:spPr>
        <a:xfrm>
          <a:off x="13745219" y="1642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55897</xdr:rowOff>
    </xdr:from>
    <xdr:ext cx="405111" cy="259045"/>
    <xdr:sp macro="" textlink="">
      <xdr:nvSpPr>
        <xdr:cNvPr id="693" name="n_2mainValue【公民館】&#10;有形固定資産減価償却率">
          <a:extLst>
            <a:ext uri="{FF2B5EF4-FFF2-40B4-BE49-F238E27FC236}">
              <a16:creationId xmlns:a16="http://schemas.microsoft.com/office/drawing/2014/main" id="{5CB7682F-1DA7-4D00-AF2D-156B520CD3B4}"/>
            </a:ext>
          </a:extLst>
        </xdr:cNvPr>
        <xdr:cNvSpPr txBox="1"/>
      </xdr:nvSpPr>
      <xdr:spPr>
        <a:xfrm>
          <a:off x="12964169" y="1641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150513</xdr:rowOff>
    </xdr:from>
    <xdr:ext cx="405111" cy="259045"/>
    <xdr:sp macro="" textlink="">
      <xdr:nvSpPr>
        <xdr:cNvPr id="694" name="n_3mainValue【公民館】&#10;有形固定資産減価償却率">
          <a:extLst>
            <a:ext uri="{FF2B5EF4-FFF2-40B4-BE49-F238E27FC236}">
              <a16:creationId xmlns:a16="http://schemas.microsoft.com/office/drawing/2014/main" id="{DC796D3A-57CB-4C36-98FD-C5661D4C96C1}"/>
            </a:ext>
          </a:extLst>
        </xdr:cNvPr>
        <xdr:cNvSpPr txBox="1"/>
      </xdr:nvSpPr>
      <xdr:spPr>
        <a:xfrm>
          <a:off x="12164069"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135272</xdr:rowOff>
    </xdr:from>
    <xdr:ext cx="405111" cy="259045"/>
    <xdr:sp macro="" textlink="">
      <xdr:nvSpPr>
        <xdr:cNvPr id="695" name="n_4mainValue【公民館】&#10;有形固定資産減価償却率">
          <a:extLst>
            <a:ext uri="{FF2B5EF4-FFF2-40B4-BE49-F238E27FC236}">
              <a16:creationId xmlns:a16="http://schemas.microsoft.com/office/drawing/2014/main" id="{8A8EAB50-6A93-4988-BD74-70A921285EE8}"/>
            </a:ext>
          </a:extLst>
        </xdr:cNvPr>
        <xdr:cNvSpPr txBox="1"/>
      </xdr:nvSpPr>
      <xdr:spPr>
        <a:xfrm>
          <a:off x="11354444"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1E37AE9-40DC-45B6-AE18-3B983F567A6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F876B7D0-6C34-4F3D-BFC4-92C0B00E8F5E}"/>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F7F18662-82FA-4C38-AD63-EF45B529CC89}"/>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41CFC59E-9763-4833-9029-6968E0BE3DC8}"/>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BD10CC26-96EA-4CDA-B2B9-D059FABA121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2DFA3D15-A133-4A63-87AC-37A24C97F8AC}"/>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6D0F30E0-0438-40C7-A657-F904C6FD8FF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A2E0A108-EE80-4EA4-B9F3-202716976AD1}"/>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3B93C102-E74E-4DC9-B441-95397E6331F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BF440FC-3E2F-4315-8049-EE055D70D61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45989A9F-F9DB-4619-9321-66E9639458CA}"/>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E99DFD95-BE6E-46EF-8B2B-930EB7A93B1D}"/>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3CF28F00-6061-42B5-AE97-BE63D809791E}"/>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AB87464C-1B85-4EAC-9BDE-C41C5A155044}"/>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36D67F2E-54E2-4A7D-96DF-00A9735DE96E}"/>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DC767298-D7FF-4CD1-A9CB-879DE5C2A61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EB0A176A-D866-4E99-9201-3A20FBF7CB2B}"/>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81FB1B7E-FBD5-441F-A45C-90FF4D6B228C}"/>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CC598FA5-BA37-488D-9B26-F9C652BA5EB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84E95411-7437-4D8E-B4F3-86868D489AE3}"/>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A5806790-6778-4325-B26E-1469E988371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E1660D38-65AE-4EDE-80EC-A63205CD770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4EA043DD-281E-4646-9DEE-C8E8CBC98B8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719" name="直線コネクタ 718">
          <a:extLst>
            <a:ext uri="{FF2B5EF4-FFF2-40B4-BE49-F238E27FC236}">
              <a16:creationId xmlns:a16="http://schemas.microsoft.com/office/drawing/2014/main" id="{E0F848CE-05E0-4D29-8F00-B00D552B6DE9}"/>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720" name="【公民館】&#10;一人当たり面積最小値テキスト">
          <a:extLst>
            <a:ext uri="{FF2B5EF4-FFF2-40B4-BE49-F238E27FC236}">
              <a16:creationId xmlns:a16="http://schemas.microsoft.com/office/drawing/2014/main" id="{DFF33BF3-2A8A-4FA9-A2D9-40F49CDE6EE8}"/>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721" name="直線コネクタ 720">
          <a:extLst>
            <a:ext uri="{FF2B5EF4-FFF2-40B4-BE49-F238E27FC236}">
              <a16:creationId xmlns:a16="http://schemas.microsoft.com/office/drawing/2014/main" id="{B60A2BF9-6710-47DB-8BBB-9445BE8DC4D1}"/>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22" name="【公民館】&#10;一人当たり面積最大値テキスト">
          <a:extLst>
            <a:ext uri="{FF2B5EF4-FFF2-40B4-BE49-F238E27FC236}">
              <a16:creationId xmlns:a16="http://schemas.microsoft.com/office/drawing/2014/main" id="{11DAD642-3079-4465-ADF5-FEB2A270169F}"/>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23" name="直線コネクタ 722">
          <a:extLst>
            <a:ext uri="{FF2B5EF4-FFF2-40B4-BE49-F238E27FC236}">
              <a16:creationId xmlns:a16="http://schemas.microsoft.com/office/drawing/2014/main" id="{6B3CBEF0-68D7-488B-B870-41E24998898D}"/>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724" name="【公民館】&#10;一人当たり面積平均値テキスト">
          <a:extLst>
            <a:ext uri="{FF2B5EF4-FFF2-40B4-BE49-F238E27FC236}">
              <a16:creationId xmlns:a16="http://schemas.microsoft.com/office/drawing/2014/main" id="{1B8DCC3C-491A-42B4-9AE7-A78C6C9077AD}"/>
            </a:ext>
          </a:extLst>
        </xdr:cNvPr>
        <xdr:cNvSpPr txBox="1"/>
      </xdr:nvSpPr>
      <xdr:spPr>
        <a:xfrm>
          <a:off x="19992975" y="16980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725" name="フローチャート: 判断 724">
          <a:extLst>
            <a:ext uri="{FF2B5EF4-FFF2-40B4-BE49-F238E27FC236}">
              <a16:creationId xmlns:a16="http://schemas.microsoft.com/office/drawing/2014/main" id="{AF8D0DD4-43F0-4335-BC3B-DF949A4A8A85}"/>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726" name="フローチャート: 判断 725">
          <a:extLst>
            <a:ext uri="{FF2B5EF4-FFF2-40B4-BE49-F238E27FC236}">
              <a16:creationId xmlns:a16="http://schemas.microsoft.com/office/drawing/2014/main" id="{5F4B2093-1BF8-44DF-85B7-FBF09562E64B}"/>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27" name="フローチャート: 判断 726">
          <a:extLst>
            <a:ext uri="{FF2B5EF4-FFF2-40B4-BE49-F238E27FC236}">
              <a16:creationId xmlns:a16="http://schemas.microsoft.com/office/drawing/2014/main" id="{F258BC07-A3A2-4EBB-B46A-2B47D1CC1909}"/>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28" name="フローチャート: 判断 727">
          <a:extLst>
            <a:ext uri="{FF2B5EF4-FFF2-40B4-BE49-F238E27FC236}">
              <a16:creationId xmlns:a16="http://schemas.microsoft.com/office/drawing/2014/main" id="{4B6E8F2F-DC65-4708-8264-76A494F42969}"/>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729" name="フローチャート: 判断 728">
          <a:extLst>
            <a:ext uri="{FF2B5EF4-FFF2-40B4-BE49-F238E27FC236}">
              <a16:creationId xmlns:a16="http://schemas.microsoft.com/office/drawing/2014/main" id="{7B774C42-82C9-4906-93CF-DE13B237389D}"/>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2FF8C4B-4319-4CA3-8F9E-730AD90D14A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0B89B89-9B64-4042-A578-10A181D8E0F7}"/>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8E89FE4-6C42-4FCD-AA36-C8652048F84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BABFB4B-550F-424B-9837-ED853AC6E576}"/>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4921469-68AF-4ADB-BF91-E59EB88CFEA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5" name="楕円 734">
          <a:extLst>
            <a:ext uri="{FF2B5EF4-FFF2-40B4-BE49-F238E27FC236}">
              <a16:creationId xmlns:a16="http://schemas.microsoft.com/office/drawing/2014/main" id="{1490CB22-1698-4E22-A875-770A603DCFE9}"/>
            </a:ext>
          </a:extLst>
        </xdr:cNvPr>
        <xdr:cNvSpPr/>
      </xdr:nvSpPr>
      <xdr:spPr>
        <a:xfrm>
          <a:off x="19897725" y="17192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36" name="【公民館】&#10;一人当たり面積該当値テキスト">
          <a:extLst>
            <a:ext uri="{FF2B5EF4-FFF2-40B4-BE49-F238E27FC236}">
              <a16:creationId xmlns:a16="http://schemas.microsoft.com/office/drawing/2014/main" id="{E1732426-B837-4E3C-A781-26E7BA4BB8E1}"/>
            </a:ext>
          </a:extLst>
        </xdr:cNvPr>
        <xdr:cNvSpPr txBox="1"/>
      </xdr:nvSpPr>
      <xdr:spPr>
        <a:xfrm>
          <a:off x="19992975"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37" name="楕円 736">
          <a:extLst>
            <a:ext uri="{FF2B5EF4-FFF2-40B4-BE49-F238E27FC236}">
              <a16:creationId xmlns:a16="http://schemas.microsoft.com/office/drawing/2014/main" id="{3BF9A05D-4894-436C-A9D9-9D2495A24E52}"/>
            </a:ext>
          </a:extLst>
        </xdr:cNvPr>
        <xdr:cNvSpPr/>
      </xdr:nvSpPr>
      <xdr:spPr>
        <a:xfrm>
          <a:off x="19154775" y="17192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738" name="直線コネクタ 737">
          <a:extLst>
            <a:ext uri="{FF2B5EF4-FFF2-40B4-BE49-F238E27FC236}">
              <a16:creationId xmlns:a16="http://schemas.microsoft.com/office/drawing/2014/main" id="{37DE5CFD-E829-46AD-8698-CBDA6D700652}"/>
            </a:ext>
          </a:extLst>
        </xdr:cNvPr>
        <xdr:cNvCxnSpPr/>
      </xdr:nvCxnSpPr>
      <xdr:spPr>
        <a:xfrm>
          <a:off x="19202400" y="172402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12700</xdr:rowOff>
    </xdr:from>
    <xdr:to>
      <xdr:col>107</xdr:col>
      <xdr:colOff>101600</xdr:colOff>
      <xdr:row>106</xdr:row>
      <xdr:rowOff>114300</xdr:rowOff>
    </xdr:to>
    <xdr:sp macro="" textlink="">
      <xdr:nvSpPr>
        <xdr:cNvPr id="739" name="楕円 738">
          <a:extLst>
            <a:ext uri="{FF2B5EF4-FFF2-40B4-BE49-F238E27FC236}">
              <a16:creationId xmlns:a16="http://schemas.microsoft.com/office/drawing/2014/main" id="{A730AFAC-3B5C-468B-9676-35FFA67E8FE5}"/>
            </a:ext>
          </a:extLst>
        </xdr:cNvPr>
        <xdr:cNvSpPr/>
      </xdr:nvSpPr>
      <xdr:spPr>
        <a:xfrm>
          <a:off x="18345150" y="17173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63500</xdr:rowOff>
    </xdr:from>
    <xdr:to>
      <xdr:col>111</xdr:col>
      <xdr:colOff>177800</xdr:colOff>
      <xdr:row>106</xdr:row>
      <xdr:rowOff>76200</xdr:rowOff>
    </xdr:to>
    <xdr:cxnSp macro="">
      <xdr:nvCxnSpPr>
        <xdr:cNvPr id="740" name="直線コネクタ 739">
          <a:extLst>
            <a:ext uri="{FF2B5EF4-FFF2-40B4-BE49-F238E27FC236}">
              <a16:creationId xmlns:a16="http://schemas.microsoft.com/office/drawing/2014/main" id="{9ADF1E04-07E4-4473-85EA-E52DDB9FACD2}"/>
            </a:ext>
          </a:extLst>
        </xdr:cNvPr>
        <xdr:cNvCxnSpPr/>
      </xdr:nvCxnSpPr>
      <xdr:spPr>
        <a:xfrm>
          <a:off x="18392775" y="172307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12700</xdr:rowOff>
    </xdr:from>
    <xdr:to>
      <xdr:col>102</xdr:col>
      <xdr:colOff>165100</xdr:colOff>
      <xdr:row>106</xdr:row>
      <xdr:rowOff>114300</xdr:rowOff>
    </xdr:to>
    <xdr:sp macro="" textlink="">
      <xdr:nvSpPr>
        <xdr:cNvPr id="741" name="楕円 740">
          <a:extLst>
            <a:ext uri="{FF2B5EF4-FFF2-40B4-BE49-F238E27FC236}">
              <a16:creationId xmlns:a16="http://schemas.microsoft.com/office/drawing/2014/main" id="{DCFCCA34-0C20-45FB-9A1B-158A7381E9DC}"/>
            </a:ext>
          </a:extLst>
        </xdr:cNvPr>
        <xdr:cNvSpPr/>
      </xdr:nvSpPr>
      <xdr:spPr>
        <a:xfrm>
          <a:off x="17554575" y="17173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63500</xdr:rowOff>
    </xdr:from>
    <xdr:to>
      <xdr:col>107</xdr:col>
      <xdr:colOff>50800</xdr:colOff>
      <xdr:row>106</xdr:row>
      <xdr:rowOff>63500</xdr:rowOff>
    </xdr:to>
    <xdr:cxnSp macro="">
      <xdr:nvCxnSpPr>
        <xdr:cNvPr id="742" name="直線コネクタ 741">
          <a:extLst>
            <a:ext uri="{FF2B5EF4-FFF2-40B4-BE49-F238E27FC236}">
              <a16:creationId xmlns:a16="http://schemas.microsoft.com/office/drawing/2014/main" id="{DAAD216E-796F-4411-9737-54E7DB65A572}"/>
            </a:ext>
          </a:extLst>
        </xdr:cNvPr>
        <xdr:cNvCxnSpPr/>
      </xdr:nvCxnSpPr>
      <xdr:spPr>
        <a:xfrm>
          <a:off x="17602200" y="172307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743" name="楕円 742">
          <a:extLst>
            <a:ext uri="{FF2B5EF4-FFF2-40B4-BE49-F238E27FC236}">
              <a16:creationId xmlns:a16="http://schemas.microsoft.com/office/drawing/2014/main" id="{548AA3D8-45FA-4551-9CA8-4EFED6E401F2}"/>
            </a:ext>
          </a:extLst>
        </xdr:cNvPr>
        <xdr:cNvSpPr/>
      </xdr:nvSpPr>
      <xdr:spPr>
        <a:xfrm>
          <a:off x="16754475" y="17192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63500</xdr:rowOff>
    </xdr:from>
    <xdr:to>
      <xdr:col>102</xdr:col>
      <xdr:colOff>114300</xdr:colOff>
      <xdr:row>106</xdr:row>
      <xdr:rowOff>76200</xdr:rowOff>
    </xdr:to>
    <xdr:cxnSp macro="">
      <xdr:nvCxnSpPr>
        <xdr:cNvPr id="744" name="直線コネクタ 743">
          <a:extLst>
            <a:ext uri="{FF2B5EF4-FFF2-40B4-BE49-F238E27FC236}">
              <a16:creationId xmlns:a16="http://schemas.microsoft.com/office/drawing/2014/main" id="{39B983D5-3788-4859-9605-12E412362A3F}"/>
            </a:ext>
          </a:extLst>
        </xdr:cNvPr>
        <xdr:cNvCxnSpPr/>
      </xdr:nvCxnSpPr>
      <xdr:spPr>
        <a:xfrm flipV="1">
          <a:off x="16802100" y="1723072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745" name="n_1aveValue【公民館】&#10;一人当たり面積">
          <a:extLst>
            <a:ext uri="{FF2B5EF4-FFF2-40B4-BE49-F238E27FC236}">
              <a16:creationId xmlns:a16="http://schemas.microsoft.com/office/drawing/2014/main" id="{55E47A2A-5CCD-4241-BB90-E4EB4F128CBE}"/>
            </a:ext>
          </a:extLst>
        </xdr:cNvPr>
        <xdr:cNvSpPr txBox="1"/>
      </xdr:nvSpPr>
      <xdr:spPr>
        <a:xfrm>
          <a:off x="18983402"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46" name="n_2aveValue【公民館】&#10;一人当たり面積">
          <a:extLst>
            <a:ext uri="{FF2B5EF4-FFF2-40B4-BE49-F238E27FC236}">
              <a16:creationId xmlns:a16="http://schemas.microsoft.com/office/drawing/2014/main" id="{CE31B3F3-D814-4593-8093-4A2F846D7E8E}"/>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47" name="n_3aveValue【公民館】&#10;一人当たり面積">
          <a:extLst>
            <a:ext uri="{FF2B5EF4-FFF2-40B4-BE49-F238E27FC236}">
              <a16:creationId xmlns:a16="http://schemas.microsoft.com/office/drawing/2014/main" id="{E5139C4B-3DB3-47C0-BDCB-43DDA034BD99}"/>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748" name="n_4aveValue【公民館】&#10;一人当たり面積">
          <a:extLst>
            <a:ext uri="{FF2B5EF4-FFF2-40B4-BE49-F238E27FC236}">
              <a16:creationId xmlns:a16="http://schemas.microsoft.com/office/drawing/2014/main" id="{9A225E74-E08A-4342-81EE-06157DD1BACB}"/>
            </a:ext>
          </a:extLst>
        </xdr:cNvPr>
        <xdr:cNvSpPr txBox="1"/>
      </xdr:nvSpPr>
      <xdr:spPr>
        <a:xfrm>
          <a:off x="1659262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49" name="n_1mainValue【公民館】&#10;一人当たり面積">
          <a:extLst>
            <a:ext uri="{FF2B5EF4-FFF2-40B4-BE49-F238E27FC236}">
              <a16:creationId xmlns:a16="http://schemas.microsoft.com/office/drawing/2014/main" id="{A28071CE-03D5-4A7B-8E90-A382CF6C6CC1}"/>
            </a:ext>
          </a:extLst>
        </xdr:cNvPr>
        <xdr:cNvSpPr txBox="1"/>
      </xdr:nvSpPr>
      <xdr:spPr>
        <a:xfrm>
          <a:off x="189834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105427</xdr:rowOff>
    </xdr:from>
    <xdr:ext cx="469744" cy="259045"/>
    <xdr:sp macro="" textlink="">
      <xdr:nvSpPr>
        <xdr:cNvPr id="750" name="n_2mainValue【公民館】&#10;一人当たり面積">
          <a:extLst>
            <a:ext uri="{FF2B5EF4-FFF2-40B4-BE49-F238E27FC236}">
              <a16:creationId xmlns:a16="http://schemas.microsoft.com/office/drawing/2014/main" id="{816785F2-6F83-46C5-8751-F4EB738F6FEB}"/>
            </a:ext>
          </a:extLst>
        </xdr:cNvPr>
        <xdr:cNvSpPr txBox="1"/>
      </xdr:nvSpPr>
      <xdr:spPr>
        <a:xfrm>
          <a:off x="18183302"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105427</xdr:rowOff>
    </xdr:from>
    <xdr:ext cx="469744" cy="259045"/>
    <xdr:sp macro="" textlink="">
      <xdr:nvSpPr>
        <xdr:cNvPr id="751" name="n_3mainValue【公民館】&#10;一人当たり面積">
          <a:extLst>
            <a:ext uri="{FF2B5EF4-FFF2-40B4-BE49-F238E27FC236}">
              <a16:creationId xmlns:a16="http://schemas.microsoft.com/office/drawing/2014/main" id="{08E97CA6-B89F-4DCB-9211-4C8F60B9EBFA}"/>
            </a:ext>
          </a:extLst>
        </xdr:cNvPr>
        <xdr:cNvSpPr txBox="1"/>
      </xdr:nvSpPr>
      <xdr:spPr>
        <a:xfrm>
          <a:off x="17383202"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752" name="n_4mainValue【公民館】&#10;一人当たり面積">
          <a:extLst>
            <a:ext uri="{FF2B5EF4-FFF2-40B4-BE49-F238E27FC236}">
              <a16:creationId xmlns:a16="http://schemas.microsoft.com/office/drawing/2014/main" id="{C5DDC707-BDFD-495A-A513-D3F9CBE0DB6F}"/>
            </a:ext>
          </a:extLst>
        </xdr:cNvPr>
        <xdr:cNvSpPr txBox="1"/>
      </xdr:nvSpPr>
      <xdr:spPr>
        <a:xfrm>
          <a:off x="16592627"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F7E21BB0-4C45-403A-A497-E29A5C99E3A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101D3012-EBE5-4EC2-A62D-0901315D404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5F8D0AD-9497-4B05-B453-009A17E34AE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は低く、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は高くなっています。</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が類似団体よりも低いのは、政令市移行（平成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年）に整備を進めた資産が多くあるためです。　</a:t>
          </a:r>
        </a:p>
        <a:p>
          <a:r>
            <a:rPr kumimoji="1" lang="ja-JP" altLang="en-US" sz="1300">
              <a:latin typeface="ＭＳ Ｐゴシック" panose="020B0600070205080204" pitchFamily="50" charset="-128"/>
              <a:ea typeface="ＭＳ Ｐゴシック" panose="020B0600070205080204" pitchFamily="50" charset="-128"/>
            </a:rPr>
            <a:t>　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が類似団体よりも高いのは、高度成長期に整備した資産が多く残っているためです。</a:t>
          </a:r>
        </a:p>
        <a:p>
          <a:r>
            <a:rPr kumimoji="1" lang="ja-JP" altLang="en-US" sz="1300">
              <a:latin typeface="ＭＳ Ｐゴシック" panose="020B0600070205080204" pitchFamily="50" charset="-128"/>
              <a:ea typeface="ＭＳ Ｐゴシック" panose="020B0600070205080204" pitchFamily="50" charset="-128"/>
            </a:rPr>
            <a:t>　今後は、資産経営基本方針や公共施設等総合管理計画に基づき、資産の適切な管理をより一層推進していきます。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28624E-743A-400A-B2F4-C0FE2D55A4E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769ED-6D17-4D81-B0FD-BE64F5472D3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116EB3-885B-4597-98B5-BC046AC809F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71180E-6D69-4341-BB9B-604E10D97C2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6F22CC-AD3D-4903-B428-795717712A5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88EC33-9831-46C8-9D82-F26FB82058B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D80AB7-08F2-43A9-BF49-071A1FA1324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0D3F05-DD58-43E1-80AC-CD4CC8159FF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23390B-2B5C-424E-8952-2787674E19D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9B9F56-DE57-4137-AD5A-2446B95DB70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0E81F8-73A4-4304-A579-E9B18727F57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46CBFB-A0D8-4AAB-9139-FC51C5C3857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1F3DF1-662F-4889-A2F7-28A0898BF88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AC5541-E199-418B-846B-71CA1AA5459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232896-A666-47CB-B867-583B143B367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F432D3-4575-436B-B683-B13511F5469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16C80B-D47F-44E7-8688-A9B76022BDF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69712F-CC43-478E-81CF-EF0DCD2F2BE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D83A57-548E-4C82-A412-F819E950CF8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88AD9C-288F-421F-B74F-35EB999090D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01202B-0BE9-4505-9515-A96A4B8D982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53E3F9-B712-4F2A-A1AF-BD5CE18C0EF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504FB9-0539-4B0C-9B21-602D1E56995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C2F06B-4435-4620-A57E-60C86418D77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B19D84-BC1E-48B9-875D-48859377674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BD500F-B8B8-4D1E-8AD5-ECF86E34FF3E}"/>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16DFD6-AFA3-47B0-BC9B-0F200BCA8D9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9E7340-9FAA-4837-BC43-AFA0B76D23A4}"/>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09106A-DE41-4A6D-815D-750DE5CC1504}"/>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16B5C0-CB57-4000-8874-87D054B33AFB}"/>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C6DEE6-985B-4B29-9C4E-F0CBA194412A}"/>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02F00C-3784-4AD4-893B-DC3EAE2E657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A81672-648F-4F7C-9D57-6D58238E1E1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5A6F35-8C78-4306-8507-F5C564D3166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89546A-EFAF-4345-8854-BEF3DFE04FE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FE32B8-DDBE-4941-836B-295B7837A1E4}"/>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B725E3-1B1A-4222-BE14-CD2AB6BFA0F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CAC49B-032A-4691-B699-E6516F04E94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45D640-A302-4600-82DA-8D161B111AF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0D4E46-4C90-4D93-B628-874BD5AF215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D0A2B1-1557-467C-B5BE-7A78E18BF2A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0B4C73A-52E5-4B6B-9F76-7BD6BFE3191A}"/>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E4D373A-34C4-43EF-AA2A-2A5A13703E10}"/>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04E98D0-267B-41CA-90AC-7AD980DF67A2}"/>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C708E4A-BC02-49F9-B217-E600F31F9E05}"/>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232C03D-801F-4B1E-9DBE-936CBCFFC86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49E3EE-4849-4690-B8D6-1C450B88EEF7}"/>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FDA3E7D-4F11-492C-8DB4-323E55F1105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1A2C38-7280-42AE-A69F-54394F0D20F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4839C8-F17B-4C21-B12E-C67AD33A68AF}"/>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F3E23D2-0EC9-42E4-8BBA-4080A7EE512C}"/>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B32E312-2150-42BF-8007-BCCE4F066C4B}"/>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58E2BB3-D441-4143-8C99-E4106A3064D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A47705B-FAF8-451E-A5B8-FD44DC425DA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EDFEC66-2076-476B-AE27-2A827DAF928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26A2E4EC-4D76-4F28-9CB3-EC0382455EDF}"/>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058231BE-292C-48C9-8CE1-F56AF893CB4A}"/>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BF8135D9-57A6-4D30-88AF-107F6860D1C0}"/>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EDED9BA1-A2CF-448E-BB69-C753023E8970}"/>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2A4AEDD0-586B-417B-AD63-D3E7182F4EAE}"/>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0DC315AE-D221-4FA3-8373-7612B5A69A0E}"/>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522FCD21-B20B-48A8-A553-BBF98B700C2D}"/>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2B6B2A82-93A9-4854-B19A-4780F413D9EF}"/>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D273613C-D0A7-424B-B00D-452FDC02CA56}"/>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6572220F-ACC6-4FD6-8925-0BA77D1FDE43}"/>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D3A31E9A-58CF-4372-9730-EB61D1562AE4}"/>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378FC11-48A3-4F6C-9107-02ED183C37D7}"/>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313F45-C3ED-4DB3-AFEF-AC14D8C24B2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B5B678-233D-46ED-A590-B561F6E806B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C5918F-F9C2-46C6-A1B6-04E1BE548A6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6135F8-BF93-4184-8373-0427E72E4E9A}"/>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73" name="楕円 72">
          <a:extLst>
            <a:ext uri="{FF2B5EF4-FFF2-40B4-BE49-F238E27FC236}">
              <a16:creationId xmlns:a16="http://schemas.microsoft.com/office/drawing/2014/main" id="{0DD5A483-D008-427E-8474-CE7DDBACD29F}"/>
            </a:ext>
          </a:extLst>
        </xdr:cNvPr>
        <xdr:cNvSpPr/>
      </xdr:nvSpPr>
      <xdr:spPr>
        <a:xfrm>
          <a:off x="4124325" y="5734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86377</xdr:rowOff>
    </xdr:from>
    <xdr:ext cx="405111" cy="259045"/>
    <xdr:sp macro="" textlink="">
      <xdr:nvSpPr>
        <xdr:cNvPr id="74" name="【図書館】&#10;有形固定資産減価償却率該当値テキスト">
          <a:extLst>
            <a:ext uri="{FF2B5EF4-FFF2-40B4-BE49-F238E27FC236}">
              <a16:creationId xmlns:a16="http://schemas.microsoft.com/office/drawing/2014/main" id="{13DBBBFA-A0C6-41B2-BF75-F860E5E00761}"/>
            </a:ext>
          </a:extLst>
        </xdr:cNvPr>
        <xdr:cNvSpPr txBox="1"/>
      </xdr:nvSpPr>
      <xdr:spPr>
        <a:xfrm>
          <a:off x="4219575" y="558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74930</xdr:rowOff>
    </xdr:from>
    <xdr:to>
      <xdr:col>20</xdr:col>
      <xdr:colOff>38100</xdr:colOff>
      <xdr:row>35</xdr:row>
      <xdr:rowOff>5080</xdr:rowOff>
    </xdr:to>
    <xdr:sp macro="" textlink="">
      <xdr:nvSpPr>
        <xdr:cNvPr id="75" name="楕円 74">
          <a:extLst>
            <a:ext uri="{FF2B5EF4-FFF2-40B4-BE49-F238E27FC236}">
              <a16:creationId xmlns:a16="http://schemas.microsoft.com/office/drawing/2014/main" id="{B83F5201-E9A8-4F3F-A9E8-C8C552AC4E70}"/>
            </a:ext>
          </a:extLst>
        </xdr:cNvPr>
        <xdr:cNvSpPr/>
      </xdr:nvSpPr>
      <xdr:spPr>
        <a:xfrm>
          <a:off x="3381375" y="5580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125730</xdr:rowOff>
    </xdr:from>
    <xdr:to>
      <xdr:col>24</xdr:col>
      <xdr:colOff>63500</xdr:colOff>
      <xdr:row>35</xdr:row>
      <xdr:rowOff>114300</xdr:rowOff>
    </xdr:to>
    <xdr:cxnSp macro="">
      <xdr:nvCxnSpPr>
        <xdr:cNvPr id="76" name="直線コネクタ 75">
          <a:extLst>
            <a:ext uri="{FF2B5EF4-FFF2-40B4-BE49-F238E27FC236}">
              <a16:creationId xmlns:a16="http://schemas.microsoft.com/office/drawing/2014/main" id="{6C822A03-8213-40B3-A38E-81323D1F83A8}"/>
            </a:ext>
          </a:extLst>
        </xdr:cNvPr>
        <xdr:cNvCxnSpPr/>
      </xdr:nvCxnSpPr>
      <xdr:spPr>
        <a:xfrm>
          <a:off x="3429000" y="5628005"/>
          <a:ext cx="7524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77" name="楕円 76">
          <a:extLst>
            <a:ext uri="{FF2B5EF4-FFF2-40B4-BE49-F238E27FC236}">
              <a16:creationId xmlns:a16="http://schemas.microsoft.com/office/drawing/2014/main" id="{0CEA2308-74F6-4E0B-8DC6-F96DD309404E}"/>
            </a:ext>
          </a:extLst>
        </xdr:cNvPr>
        <xdr:cNvSpPr/>
      </xdr:nvSpPr>
      <xdr:spPr>
        <a:xfrm>
          <a:off x="2571750" y="5507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125730</xdr:rowOff>
    </xdr:to>
    <xdr:cxnSp macro="">
      <xdr:nvCxnSpPr>
        <xdr:cNvPr id="78" name="直線コネクタ 77">
          <a:extLst>
            <a:ext uri="{FF2B5EF4-FFF2-40B4-BE49-F238E27FC236}">
              <a16:creationId xmlns:a16="http://schemas.microsoft.com/office/drawing/2014/main" id="{8902F33A-302F-4C4E-96CA-F8A28FAE629F}"/>
            </a:ext>
          </a:extLst>
        </xdr:cNvPr>
        <xdr:cNvCxnSpPr/>
      </xdr:nvCxnSpPr>
      <xdr:spPr>
        <a:xfrm>
          <a:off x="2619375" y="5555615"/>
          <a:ext cx="80962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9" name="楕円 78">
          <a:extLst>
            <a:ext uri="{FF2B5EF4-FFF2-40B4-BE49-F238E27FC236}">
              <a16:creationId xmlns:a16="http://schemas.microsoft.com/office/drawing/2014/main" id="{1F593A9A-7EB1-4081-8AA5-E848CC03EB01}"/>
            </a:ext>
          </a:extLst>
        </xdr:cNvPr>
        <xdr:cNvSpPr/>
      </xdr:nvSpPr>
      <xdr:spPr>
        <a:xfrm>
          <a:off x="1781175" y="5611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160020</xdr:rowOff>
    </xdr:to>
    <xdr:cxnSp macro="">
      <xdr:nvCxnSpPr>
        <xdr:cNvPr id="80" name="直線コネクタ 79">
          <a:extLst>
            <a:ext uri="{FF2B5EF4-FFF2-40B4-BE49-F238E27FC236}">
              <a16:creationId xmlns:a16="http://schemas.microsoft.com/office/drawing/2014/main" id="{5725A0DC-3925-4CA6-990B-C621B5EB77AC}"/>
            </a:ext>
          </a:extLst>
        </xdr:cNvPr>
        <xdr:cNvCxnSpPr/>
      </xdr:nvCxnSpPr>
      <xdr:spPr>
        <a:xfrm flipV="1">
          <a:off x="1828800" y="5555615"/>
          <a:ext cx="790575"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36830</xdr:rowOff>
    </xdr:from>
    <xdr:to>
      <xdr:col>6</xdr:col>
      <xdr:colOff>38100</xdr:colOff>
      <xdr:row>34</xdr:row>
      <xdr:rowOff>138430</xdr:rowOff>
    </xdr:to>
    <xdr:sp macro="" textlink="">
      <xdr:nvSpPr>
        <xdr:cNvPr id="81" name="楕円 80">
          <a:extLst>
            <a:ext uri="{FF2B5EF4-FFF2-40B4-BE49-F238E27FC236}">
              <a16:creationId xmlns:a16="http://schemas.microsoft.com/office/drawing/2014/main" id="{863A7D3B-3A28-43DA-8AED-EA87E495A29E}"/>
            </a:ext>
          </a:extLst>
        </xdr:cNvPr>
        <xdr:cNvSpPr/>
      </xdr:nvSpPr>
      <xdr:spPr>
        <a:xfrm>
          <a:off x="981075" y="55422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87630</xdr:rowOff>
    </xdr:from>
    <xdr:to>
      <xdr:col>10</xdr:col>
      <xdr:colOff>114300</xdr:colOff>
      <xdr:row>34</xdr:row>
      <xdr:rowOff>160020</xdr:rowOff>
    </xdr:to>
    <xdr:cxnSp macro="">
      <xdr:nvCxnSpPr>
        <xdr:cNvPr id="82" name="直線コネクタ 81">
          <a:extLst>
            <a:ext uri="{FF2B5EF4-FFF2-40B4-BE49-F238E27FC236}">
              <a16:creationId xmlns:a16="http://schemas.microsoft.com/office/drawing/2014/main" id="{65E4B188-0B68-431D-A139-845B1CBE7029}"/>
            </a:ext>
          </a:extLst>
        </xdr:cNvPr>
        <xdr:cNvCxnSpPr/>
      </xdr:nvCxnSpPr>
      <xdr:spPr>
        <a:xfrm>
          <a:off x="1028700" y="5589905"/>
          <a:ext cx="8001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024C4127-A86B-4FDC-B0A2-D20BAFDDB1D8}"/>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ACCDF548-7292-4DA9-B549-82A98E59F40B}"/>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0B4E2386-26C3-467B-827D-8624074CE2A3}"/>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BD7638B4-DE92-4E6B-A273-D99624C878FF}"/>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21607</xdr:rowOff>
    </xdr:from>
    <xdr:ext cx="405111" cy="259045"/>
    <xdr:sp macro="" textlink="">
      <xdr:nvSpPr>
        <xdr:cNvPr id="87" name="n_1mainValue【図書館】&#10;有形固定資産減価償却率">
          <a:extLst>
            <a:ext uri="{FF2B5EF4-FFF2-40B4-BE49-F238E27FC236}">
              <a16:creationId xmlns:a16="http://schemas.microsoft.com/office/drawing/2014/main" id="{FD494944-CBB5-4D5A-8D40-10E6287E457F}"/>
            </a:ext>
          </a:extLst>
        </xdr:cNvPr>
        <xdr:cNvSpPr txBox="1"/>
      </xdr:nvSpPr>
      <xdr:spPr>
        <a:xfrm>
          <a:off x="3239144" y="53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120667</xdr:rowOff>
    </xdr:from>
    <xdr:ext cx="405111" cy="259045"/>
    <xdr:sp macro="" textlink="">
      <xdr:nvSpPr>
        <xdr:cNvPr id="88" name="n_2mainValue【図書館】&#10;有形固定資産減価償却率">
          <a:extLst>
            <a:ext uri="{FF2B5EF4-FFF2-40B4-BE49-F238E27FC236}">
              <a16:creationId xmlns:a16="http://schemas.microsoft.com/office/drawing/2014/main" id="{EA5E86E9-EF95-47B4-B3B7-FE1D5193873D}"/>
            </a:ext>
          </a:extLst>
        </xdr:cNvPr>
        <xdr:cNvSpPr txBox="1"/>
      </xdr:nvSpPr>
      <xdr:spPr>
        <a:xfrm>
          <a:off x="2439044"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55897</xdr:rowOff>
    </xdr:from>
    <xdr:ext cx="405111" cy="259045"/>
    <xdr:sp macro="" textlink="">
      <xdr:nvSpPr>
        <xdr:cNvPr id="89" name="n_3mainValue【図書館】&#10;有形固定資産減価償却率">
          <a:extLst>
            <a:ext uri="{FF2B5EF4-FFF2-40B4-BE49-F238E27FC236}">
              <a16:creationId xmlns:a16="http://schemas.microsoft.com/office/drawing/2014/main" id="{16914B6F-8A37-4A43-875A-A143465B44B6}"/>
            </a:ext>
          </a:extLst>
        </xdr:cNvPr>
        <xdr:cNvSpPr txBox="1"/>
      </xdr:nvSpPr>
      <xdr:spPr>
        <a:xfrm>
          <a:off x="1648469"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154957</xdr:rowOff>
    </xdr:from>
    <xdr:ext cx="405111" cy="259045"/>
    <xdr:sp macro="" textlink="">
      <xdr:nvSpPr>
        <xdr:cNvPr id="90" name="n_4mainValue【図書館】&#10;有形固定資産減価償却率">
          <a:extLst>
            <a:ext uri="{FF2B5EF4-FFF2-40B4-BE49-F238E27FC236}">
              <a16:creationId xmlns:a16="http://schemas.microsoft.com/office/drawing/2014/main" id="{61995747-5876-401E-8118-887B720A8927}"/>
            </a:ext>
          </a:extLst>
        </xdr:cNvPr>
        <xdr:cNvSpPr txBox="1"/>
      </xdr:nvSpPr>
      <xdr:spPr>
        <a:xfrm>
          <a:off x="848369"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D9FB401-FEA6-4E3C-8ED0-BDA8DF61217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8FFE56-4D3A-404E-9A70-EF6B99012E9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260D28F-EBF0-49DD-8D86-7FE1B881EE7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29F7927-22FF-4D49-A9CB-9E644990498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C3CE0EA-BA0E-4A38-8BA5-FFC2059676C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54F2CFD-87B4-474F-B3F1-915E1987747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38D9916-A134-4EF4-8CF5-725737BE8EE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1113860-65B3-4645-AB5A-0FA8768E9A7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CF8E66F-B411-44FE-A3DA-E7FDA2A3EA94}"/>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FA5A65F-2B2E-4AD0-9642-19650705C45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B8B1AD31-7B86-4245-8BEC-3200C1447289}"/>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D01DA29-87D3-4062-B3D0-EF81FFC0467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59B4DB4-F6B3-48C9-BBA9-E26E5EE7224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4B8340-C0FD-427E-A01B-86F218609D8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4AAFBFD-AD0C-4EA0-9533-6AF6467ACBE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CA955B-12AE-4F3A-9A0D-C681C3DF2EB8}"/>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E75B468-021D-49E3-BF77-30D235C6F91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661BE5B-4F2D-463C-AC30-CA26BA55719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17827C6-0B02-4EC8-A879-0B634524ADA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6E2444E-F292-49FF-B0D4-2FC1E6E640D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57CA475-0993-4775-A8DD-1170FD5CB8E4}"/>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97C6BD0-ECE3-4EFB-81D1-7886CC3ECA3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4E7F36F-D6AF-41FD-9B58-43251A4DB43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E657E6B-98BA-4D0E-B4B4-48491A61A5C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E0E08C5B-E978-4F55-A4B2-97CDBD129B55}"/>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BA88706-3262-41A1-8916-48D4FED42C4E}"/>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1D889631-5F6E-4B45-87A8-E92E99CC1E26}"/>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B88E9FBB-9FFA-4CED-9FCA-3C3F0A59DAD0}"/>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1C6549E-C832-4CB6-B73C-F4F52ECF13A8}"/>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A8EFF4FC-6EE5-4B6E-8B5C-459989ACE486}"/>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98CB102C-4AD2-4D49-BBC3-CEE7A86FD87F}"/>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E7F4977E-90EA-4449-BAC2-E02FC07C04C3}"/>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5A7AD556-A7E4-428F-9EB3-A382D10B1BA4}"/>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3809E5FC-0B3C-4B52-99AD-7E16D54919E6}"/>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1861B4D1-7CB2-471E-AE07-45E175E7041B}"/>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D71251-B8D4-46E8-BE0C-0AA1580B529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8E2C5E-F75A-4A9E-8020-4C0B21D62E6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D3A2A7-9273-4376-8542-5A866D8A9FD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4F4560-9B1C-4601-990F-F71A486DF4A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392229F-B455-4C0F-89E9-9AB912AA429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a:extLst>
            <a:ext uri="{FF2B5EF4-FFF2-40B4-BE49-F238E27FC236}">
              <a16:creationId xmlns:a16="http://schemas.microsoft.com/office/drawing/2014/main" id="{95E0D181-0D1F-4EB8-9A22-EEB431CEB568}"/>
            </a:ext>
          </a:extLst>
        </xdr:cNvPr>
        <xdr:cNvSpPr/>
      </xdr:nvSpPr>
      <xdr:spPr>
        <a:xfrm>
          <a:off x="9401175" y="62579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DCE21B7-9761-41BF-8BC7-39FE01FF17AF}"/>
            </a:ext>
          </a:extLst>
        </xdr:cNvPr>
        <xdr:cNvSpPr txBox="1"/>
      </xdr:nvSpPr>
      <xdr:spPr>
        <a:xfrm>
          <a:off x="946785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a:extLst>
            <a:ext uri="{FF2B5EF4-FFF2-40B4-BE49-F238E27FC236}">
              <a16:creationId xmlns:a16="http://schemas.microsoft.com/office/drawing/2014/main" id="{326E00D3-0FE5-4237-88F4-CC1BDB461B75}"/>
            </a:ext>
          </a:extLst>
        </xdr:cNvPr>
        <xdr:cNvSpPr/>
      </xdr:nvSpPr>
      <xdr:spPr>
        <a:xfrm>
          <a:off x="8639175" y="625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4" name="直線コネクタ 133">
          <a:extLst>
            <a:ext uri="{FF2B5EF4-FFF2-40B4-BE49-F238E27FC236}">
              <a16:creationId xmlns:a16="http://schemas.microsoft.com/office/drawing/2014/main" id="{D0D369D7-235F-4955-9F9C-C89202BA6068}"/>
            </a:ext>
          </a:extLst>
        </xdr:cNvPr>
        <xdr:cNvCxnSpPr/>
      </xdr:nvCxnSpPr>
      <xdr:spPr>
        <a:xfrm>
          <a:off x="8686800" y="6305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a:extLst>
            <a:ext uri="{FF2B5EF4-FFF2-40B4-BE49-F238E27FC236}">
              <a16:creationId xmlns:a16="http://schemas.microsoft.com/office/drawing/2014/main" id="{7A055C70-4460-46E3-A7D8-D82BE68741C3}"/>
            </a:ext>
          </a:extLst>
        </xdr:cNvPr>
        <xdr:cNvSpPr/>
      </xdr:nvSpPr>
      <xdr:spPr>
        <a:xfrm>
          <a:off x="7839075" y="6257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6" name="直線コネクタ 135">
          <a:extLst>
            <a:ext uri="{FF2B5EF4-FFF2-40B4-BE49-F238E27FC236}">
              <a16:creationId xmlns:a16="http://schemas.microsoft.com/office/drawing/2014/main" id="{7D124C63-3946-41CC-AB75-001B624A82DD}"/>
            </a:ext>
          </a:extLst>
        </xdr:cNvPr>
        <xdr:cNvCxnSpPr/>
      </xdr:nvCxnSpPr>
      <xdr:spPr>
        <a:xfrm>
          <a:off x="7886700" y="6305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a:extLst>
            <a:ext uri="{FF2B5EF4-FFF2-40B4-BE49-F238E27FC236}">
              <a16:creationId xmlns:a16="http://schemas.microsoft.com/office/drawing/2014/main" id="{88ADC03A-DF87-4D42-8E0C-AED62AE8F7DC}"/>
            </a:ext>
          </a:extLst>
        </xdr:cNvPr>
        <xdr:cNvSpPr/>
      </xdr:nvSpPr>
      <xdr:spPr>
        <a:xfrm>
          <a:off x="7029450" y="6257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id="{00A23D00-794E-4E67-8F06-0F7FB8972818}"/>
            </a:ext>
          </a:extLst>
        </xdr:cNvPr>
        <xdr:cNvCxnSpPr/>
      </xdr:nvCxnSpPr>
      <xdr:spPr>
        <a:xfrm>
          <a:off x="7077075" y="6305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C4ECCC22-C032-4D15-8BAB-F3C7F6C7F22A}"/>
            </a:ext>
          </a:extLst>
        </xdr:cNvPr>
        <xdr:cNvSpPr/>
      </xdr:nvSpPr>
      <xdr:spPr>
        <a:xfrm>
          <a:off x="6238875" y="625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5E5A2058-F396-482B-8BC3-ED3C326525A6}"/>
            </a:ext>
          </a:extLst>
        </xdr:cNvPr>
        <xdr:cNvCxnSpPr/>
      </xdr:nvCxnSpPr>
      <xdr:spPr>
        <a:xfrm>
          <a:off x="6286500" y="6305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D779E7D2-6CFC-4EA5-93C1-B2A111CE9E9B}"/>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51C33FB3-EFE1-4401-8D82-F226133CEC1B}"/>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5B2E10A5-6DC8-487C-8D35-8113208BF390}"/>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67D45488-3AA4-4B73-874F-DB9BD3ED1A23}"/>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5" name="n_1mainValue【図書館】&#10;一人当たり面積">
          <a:extLst>
            <a:ext uri="{FF2B5EF4-FFF2-40B4-BE49-F238E27FC236}">
              <a16:creationId xmlns:a16="http://schemas.microsoft.com/office/drawing/2014/main" id="{0CA8123A-42B9-4392-8E83-3F5FCF6050D5}"/>
            </a:ext>
          </a:extLst>
        </xdr:cNvPr>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6" name="n_2mainValue【図書館】&#10;一人当たり面積">
          <a:extLst>
            <a:ext uri="{FF2B5EF4-FFF2-40B4-BE49-F238E27FC236}">
              <a16:creationId xmlns:a16="http://schemas.microsoft.com/office/drawing/2014/main" id="{8C558E30-DC2C-4EEA-B92F-E0CA725AFEDD}"/>
            </a:ext>
          </a:extLst>
        </xdr:cNvPr>
        <xdr:cNvSpPr txBox="1"/>
      </xdr:nvSpPr>
      <xdr:spPr>
        <a:xfrm>
          <a:off x="76772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7" name="n_3mainValue【図書館】&#10;一人当たり面積">
          <a:extLst>
            <a:ext uri="{FF2B5EF4-FFF2-40B4-BE49-F238E27FC236}">
              <a16:creationId xmlns:a16="http://schemas.microsoft.com/office/drawing/2014/main" id="{817DDC3A-8D7D-417F-9EC7-047F981CC7FB}"/>
            </a:ext>
          </a:extLst>
        </xdr:cNvPr>
        <xdr:cNvSpPr txBox="1"/>
      </xdr:nvSpPr>
      <xdr:spPr>
        <a:xfrm>
          <a:off x="68676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a:extLst>
            <a:ext uri="{FF2B5EF4-FFF2-40B4-BE49-F238E27FC236}">
              <a16:creationId xmlns:a16="http://schemas.microsoft.com/office/drawing/2014/main" id="{F03CE839-01FB-4991-B592-A70D4CBC0F0A}"/>
            </a:ext>
          </a:extLst>
        </xdr:cNvPr>
        <xdr:cNvSpPr txBox="1"/>
      </xdr:nvSpPr>
      <xdr:spPr>
        <a:xfrm>
          <a:off x="60675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23BBB1D-4AAD-48BC-8B32-F92D5916F23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BFEE48B-0340-4CBB-BFFE-BE8173CE175F}"/>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40A73E5-F305-40FC-BF2E-9DC87068BA5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83013FA-B4DF-48D5-A423-88BAE62293F5}"/>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8900F99-F5D9-444D-B0FA-23B44B01460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AC2AB34-0BA4-4015-BF46-8FD85FF64F19}"/>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029E27E-AE9B-4217-8173-377079925BFF}"/>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86176BE-4911-40F9-A974-29A0F11F448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FF870D1-4EC9-43BA-A55D-DFFFE5F370E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C09DC42-AF20-4701-9EFA-DD3D3903501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7442F2AF-4B9D-40B4-A25B-08B60C6A0375}"/>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29A3A997-AF98-4C75-9F8D-AF5C11315842}"/>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F0856876-594E-4B28-8757-C3B1D686F155}"/>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1981F3C3-2CE0-42AD-AFAC-450604A12BAE}"/>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C7841BAD-5EC8-46AE-ACA2-32C38D0F053E}"/>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2C69CC56-8DB3-4C4F-8554-0C6EC81E79D8}"/>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16E958AC-A40B-4828-AEEE-C4BC5B85BC58}"/>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4FD8194E-27F4-44D5-86F9-F4E9F9FDE03C}"/>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7BEBE8B2-740C-4B51-B4F1-890AE441C2D7}"/>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D2A13E6-507A-464A-9686-3BCAA9673F3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3EE2CB07-027E-4ABE-82F2-1479FE17BF5C}"/>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7C73D66-DDFE-4962-9345-54613E0AF84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CC232199-A400-4F5F-96E3-D9980C103A35}"/>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1EC602C-C2D0-45EE-AF1E-54FD5727E37D}"/>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AFAA46E3-0867-4A46-9212-060E9117884E}"/>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9DC3D10-1CCC-4BC2-9886-06590FAB5A26}"/>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EA657F6A-DF34-442E-B5BA-4D07308A84E9}"/>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C9B03DD-C30C-4CF2-A1F0-9B0B5161D9A8}"/>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BE69B714-21F4-4CEF-88E3-118B9EE36E28}"/>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3F8A5491-6C9B-4E7D-91A6-D3B5CF9E22BE}"/>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A32FDA0C-8C0D-4ADA-98FD-B5FEFBF0A9F0}"/>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0BE4D7C5-A20C-4294-BB53-941768B75D80}"/>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8DDA5234-E4AE-4CE3-91B6-83767AC43C63}"/>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B96233C-87ED-4DD9-A344-4CAD1D5618D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6D178F6-697E-4F6A-8F63-DF2B274704D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F21CA46-8BB1-4B8D-8839-A3A661603C2B}"/>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3B8AAF-0311-40C1-AD11-8CFF78B74AA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4087D47-4163-485C-9F3C-C74656894C0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87" name="楕円 186">
          <a:extLst>
            <a:ext uri="{FF2B5EF4-FFF2-40B4-BE49-F238E27FC236}">
              <a16:creationId xmlns:a16="http://schemas.microsoft.com/office/drawing/2014/main" id="{B82374BA-96D0-4675-A25C-540F7760CF7C}"/>
            </a:ext>
          </a:extLst>
        </xdr:cNvPr>
        <xdr:cNvSpPr/>
      </xdr:nvSpPr>
      <xdr:spPr>
        <a:xfrm>
          <a:off x="4124325" y="96591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80789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F0B924C-7DCB-417B-8666-17ED7D6509A0}"/>
            </a:ext>
          </a:extLst>
        </xdr:cNvPr>
        <xdr:cNvSpPr txBox="1"/>
      </xdr:nvSpPr>
      <xdr:spPr>
        <a:xfrm>
          <a:off x="4219575" y="963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168656</xdr:rowOff>
    </xdr:from>
    <xdr:to>
      <xdr:col>20</xdr:col>
      <xdr:colOff>38100</xdr:colOff>
      <xdr:row>59</xdr:row>
      <xdr:rowOff>98806</xdr:rowOff>
    </xdr:to>
    <xdr:sp macro="" textlink="">
      <xdr:nvSpPr>
        <xdr:cNvPr id="189" name="楕円 188">
          <a:extLst>
            <a:ext uri="{FF2B5EF4-FFF2-40B4-BE49-F238E27FC236}">
              <a16:creationId xmlns:a16="http://schemas.microsoft.com/office/drawing/2014/main" id="{B112F1A9-EB5D-48A4-BDCB-351AEA4E253F}"/>
            </a:ext>
          </a:extLst>
        </xdr:cNvPr>
        <xdr:cNvSpPr/>
      </xdr:nvSpPr>
      <xdr:spPr>
        <a:xfrm>
          <a:off x="3381375" y="955078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48006</xdr:rowOff>
    </xdr:from>
    <xdr:to>
      <xdr:col>24</xdr:col>
      <xdr:colOff>63500</xdr:colOff>
      <xdr:row>59</xdr:row>
      <xdr:rowOff>153162</xdr:rowOff>
    </xdr:to>
    <xdr:cxnSp macro="">
      <xdr:nvCxnSpPr>
        <xdr:cNvPr id="190" name="直線コネクタ 189">
          <a:extLst>
            <a:ext uri="{FF2B5EF4-FFF2-40B4-BE49-F238E27FC236}">
              <a16:creationId xmlns:a16="http://schemas.microsoft.com/office/drawing/2014/main" id="{3205D28F-9B2C-4B65-BB55-547A1DE095B3}"/>
            </a:ext>
          </a:extLst>
        </xdr:cNvPr>
        <xdr:cNvCxnSpPr/>
      </xdr:nvCxnSpPr>
      <xdr:spPr>
        <a:xfrm>
          <a:off x="3429000" y="9598406"/>
          <a:ext cx="752475" cy="1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72644</xdr:rowOff>
    </xdr:from>
    <xdr:to>
      <xdr:col>15</xdr:col>
      <xdr:colOff>101600</xdr:colOff>
      <xdr:row>59</xdr:row>
      <xdr:rowOff>2794</xdr:rowOff>
    </xdr:to>
    <xdr:sp macro="" textlink="">
      <xdr:nvSpPr>
        <xdr:cNvPr id="191" name="楕円 190">
          <a:extLst>
            <a:ext uri="{FF2B5EF4-FFF2-40B4-BE49-F238E27FC236}">
              <a16:creationId xmlns:a16="http://schemas.microsoft.com/office/drawing/2014/main" id="{6011509E-3EBF-404B-B4ED-C39E9CE8EA3E}"/>
            </a:ext>
          </a:extLst>
        </xdr:cNvPr>
        <xdr:cNvSpPr/>
      </xdr:nvSpPr>
      <xdr:spPr>
        <a:xfrm>
          <a:off x="2571750" y="94611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123444</xdr:rowOff>
    </xdr:from>
    <xdr:to>
      <xdr:col>19</xdr:col>
      <xdr:colOff>177800</xdr:colOff>
      <xdr:row>59</xdr:row>
      <xdr:rowOff>48006</xdr:rowOff>
    </xdr:to>
    <xdr:cxnSp macro="">
      <xdr:nvCxnSpPr>
        <xdr:cNvPr id="192" name="直線コネクタ 191">
          <a:extLst>
            <a:ext uri="{FF2B5EF4-FFF2-40B4-BE49-F238E27FC236}">
              <a16:creationId xmlns:a16="http://schemas.microsoft.com/office/drawing/2014/main" id="{552B96EE-9797-42CE-9C4B-E88886219A73}"/>
            </a:ext>
          </a:extLst>
        </xdr:cNvPr>
        <xdr:cNvCxnSpPr/>
      </xdr:nvCxnSpPr>
      <xdr:spPr>
        <a:xfrm>
          <a:off x="2619375" y="9518269"/>
          <a:ext cx="809625"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36068</xdr:rowOff>
    </xdr:from>
    <xdr:to>
      <xdr:col>10</xdr:col>
      <xdr:colOff>165100</xdr:colOff>
      <xdr:row>58</xdr:row>
      <xdr:rowOff>137668</xdr:rowOff>
    </xdr:to>
    <xdr:sp macro="" textlink="">
      <xdr:nvSpPr>
        <xdr:cNvPr id="193" name="楕円 192">
          <a:extLst>
            <a:ext uri="{FF2B5EF4-FFF2-40B4-BE49-F238E27FC236}">
              <a16:creationId xmlns:a16="http://schemas.microsoft.com/office/drawing/2014/main" id="{F07C64A5-99AE-4B23-A410-71154E47EDA8}"/>
            </a:ext>
          </a:extLst>
        </xdr:cNvPr>
        <xdr:cNvSpPr/>
      </xdr:nvSpPr>
      <xdr:spPr>
        <a:xfrm>
          <a:off x="1781175" y="94277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86868</xdr:rowOff>
    </xdr:from>
    <xdr:to>
      <xdr:col>15</xdr:col>
      <xdr:colOff>50800</xdr:colOff>
      <xdr:row>58</xdr:row>
      <xdr:rowOff>123444</xdr:rowOff>
    </xdr:to>
    <xdr:cxnSp macro="">
      <xdr:nvCxnSpPr>
        <xdr:cNvPr id="194" name="直線コネクタ 193">
          <a:extLst>
            <a:ext uri="{FF2B5EF4-FFF2-40B4-BE49-F238E27FC236}">
              <a16:creationId xmlns:a16="http://schemas.microsoft.com/office/drawing/2014/main" id="{251A0F4E-C00A-4994-A2FB-C4A7529EA32F}"/>
            </a:ext>
          </a:extLst>
        </xdr:cNvPr>
        <xdr:cNvCxnSpPr/>
      </xdr:nvCxnSpPr>
      <xdr:spPr>
        <a:xfrm>
          <a:off x="1828800" y="9475343"/>
          <a:ext cx="790575"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49784</xdr:rowOff>
    </xdr:from>
    <xdr:to>
      <xdr:col>6</xdr:col>
      <xdr:colOff>38100</xdr:colOff>
      <xdr:row>58</xdr:row>
      <xdr:rowOff>151384</xdr:rowOff>
    </xdr:to>
    <xdr:sp macro="" textlink="">
      <xdr:nvSpPr>
        <xdr:cNvPr id="195" name="楕円 194">
          <a:extLst>
            <a:ext uri="{FF2B5EF4-FFF2-40B4-BE49-F238E27FC236}">
              <a16:creationId xmlns:a16="http://schemas.microsoft.com/office/drawing/2014/main" id="{1ABAFA8F-4EF3-4A77-AB1F-91B254773C77}"/>
            </a:ext>
          </a:extLst>
        </xdr:cNvPr>
        <xdr:cNvSpPr/>
      </xdr:nvSpPr>
      <xdr:spPr>
        <a:xfrm>
          <a:off x="981075" y="943825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86868</xdr:rowOff>
    </xdr:from>
    <xdr:to>
      <xdr:col>10</xdr:col>
      <xdr:colOff>114300</xdr:colOff>
      <xdr:row>58</xdr:row>
      <xdr:rowOff>100584</xdr:rowOff>
    </xdr:to>
    <xdr:cxnSp macro="">
      <xdr:nvCxnSpPr>
        <xdr:cNvPr id="196" name="直線コネクタ 195">
          <a:extLst>
            <a:ext uri="{FF2B5EF4-FFF2-40B4-BE49-F238E27FC236}">
              <a16:creationId xmlns:a16="http://schemas.microsoft.com/office/drawing/2014/main" id="{DFF21F8F-BF6F-4908-A1D7-5C4C2CA9F734}"/>
            </a:ext>
          </a:extLst>
        </xdr:cNvPr>
        <xdr:cNvCxnSpPr/>
      </xdr:nvCxnSpPr>
      <xdr:spPr>
        <a:xfrm flipV="1">
          <a:off x="1028700" y="9475343"/>
          <a:ext cx="8001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EEF69436-9B91-473E-AD39-1490F72EA411}"/>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582C8D89-459D-4BA5-9C0A-27CDA113745E}"/>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D6D2027B-1698-4C93-91F9-DFD2FEDC1B80}"/>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A1127901-2ED3-4925-B979-650480DBA783}"/>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89933</xdr:rowOff>
    </xdr:from>
    <xdr:ext cx="405111" cy="259045"/>
    <xdr:sp macro="" textlink="">
      <xdr:nvSpPr>
        <xdr:cNvPr id="201" name="n_1mainValue【体育館・プール】&#10;有形固定資産減価償却率">
          <a:extLst>
            <a:ext uri="{FF2B5EF4-FFF2-40B4-BE49-F238E27FC236}">
              <a16:creationId xmlns:a16="http://schemas.microsoft.com/office/drawing/2014/main" id="{68D0777C-0823-430C-B87C-E1FAC00A07D2}"/>
            </a:ext>
          </a:extLst>
        </xdr:cNvPr>
        <xdr:cNvSpPr txBox="1"/>
      </xdr:nvSpPr>
      <xdr:spPr>
        <a:xfrm>
          <a:off x="3239144" y="96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165371</xdr:rowOff>
    </xdr:from>
    <xdr:ext cx="405111" cy="259045"/>
    <xdr:sp macro="" textlink="">
      <xdr:nvSpPr>
        <xdr:cNvPr id="202" name="n_2mainValue【体育館・プール】&#10;有形固定資産減価償却率">
          <a:extLst>
            <a:ext uri="{FF2B5EF4-FFF2-40B4-BE49-F238E27FC236}">
              <a16:creationId xmlns:a16="http://schemas.microsoft.com/office/drawing/2014/main" id="{049ABF87-87A6-4CFD-8ECD-90FF505EA52B}"/>
            </a:ext>
          </a:extLst>
        </xdr:cNvPr>
        <xdr:cNvSpPr txBox="1"/>
      </xdr:nvSpPr>
      <xdr:spPr>
        <a:xfrm>
          <a:off x="2439044" y="955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128795</xdr:rowOff>
    </xdr:from>
    <xdr:ext cx="405111" cy="259045"/>
    <xdr:sp macro="" textlink="">
      <xdr:nvSpPr>
        <xdr:cNvPr id="203" name="n_3mainValue【体育館・プール】&#10;有形固定資産減価償却率">
          <a:extLst>
            <a:ext uri="{FF2B5EF4-FFF2-40B4-BE49-F238E27FC236}">
              <a16:creationId xmlns:a16="http://schemas.microsoft.com/office/drawing/2014/main" id="{E5E9F775-97BB-4A35-943A-68BE004DA2F2}"/>
            </a:ext>
          </a:extLst>
        </xdr:cNvPr>
        <xdr:cNvSpPr txBox="1"/>
      </xdr:nvSpPr>
      <xdr:spPr>
        <a:xfrm>
          <a:off x="1648469" y="95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142511</xdr:rowOff>
    </xdr:from>
    <xdr:ext cx="405111" cy="259045"/>
    <xdr:sp macro="" textlink="">
      <xdr:nvSpPr>
        <xdr:cNvPr id="204" name="n_4mainValue【体育館・プール】&#10;有形固定資産減価償却率">
          <a:extLst>
            <a:ext uri="{FF2B5EF4-FFF2-40B4-BE49-F238E27FC236}">
              <a16:creationId xmlns:a16="http://schemas.microsoft.com/office/drawing/2014/main" id="{01E8E6D1-70A0-4799-9408-C5D0AE019ACA}"/>
            </a:ext>
          </a:extLst>
        </xdr:cNvPr>
        <xdr:cNvSpPr txBox="1"/>
      </xdr:nvSpPr>
      <xdr:spPr>
        <a:xfrm>
          <a:off x="848369" y="953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BD7AF3E-D051-4447-97D5-E41C84FD100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B7D78C6-C9D9-4E1D-BAB8-89B05F9E7EE5}"/>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05B6EF1-FE18-4A28-93AE-668F54381EBC}"/>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0415521-6FC7-4EF1-8E03-534D4C3C23F4}"/>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4B542E6-C80F-4D36-955C-543DD15C6874}"/>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AD26955-0F46-4996-9FBF-20A84C727E1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6A0F01B-5B3D-419F-AD18-20EE54485A0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0DD49CB-0C18-46FE-9863-E6605F68386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290E301-F0B7-461D-9343-AEAAF68627D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79D3E7A-5B6F-4491-A11B-3ABD1FCA6C4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045DE7D5-FFB2-47CB-9AE6-7EAAA7C72E13}"/>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970E885-A5DF-4A6C-AF90-6771EAA2C8F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9C6E5F1D-5AC2-4D0F-81AF-A9783EEDA053}"/>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6FFBD13-22BC-485B-BDD0-40BE2CD274E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35C357DC-C266-45EC-92C5-B1E479DF82A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3609F56-6EFB-4E01-842F-9AC91FECDE3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589B757C-4636-4242-91D3-8A4EE0CB70CD}"/>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BA6117A-B246-4F27-924B-29AEFCF55128}"/>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7C588322-42F0-4ECF-A491-D6135A36DBD7}"/>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B7B7C64-E5E1-4B49-87EC-6ABE9F43DD3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26F0C98C-300C-423F-ACF7-F92A35EE9945}"/>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D31EFBE-7755-4D8B-BDEA-3C35FADE60F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18443EFA-C784-461F-AAD8-82185703748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27EFA2F4-8CFB-487E-8298-28E7E1D661D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373963F1-B99C-46AA-874A-735BCE0BE62A}"/>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408BB789-D650-4F5A-967A-5ED7CB6DB0C5}"/>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AFF5EE16-C12B-4498-8A21-494E28682483}"/>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F4B0ABF8-D999-44D3-ACB5-F9CA3A8D9A08}"/>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71CB2C5E-50AE-4AB1-BC09-FE08E17F4B27}"/>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458CC74D-DB6F-400D-86C4-33C2010235B1}"/>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6BF8C61D-1F6F-4C2B-A17E-0A9304DDA7DF}"/>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09BC5ED7-7130-4D3B-BF3E-FB389368944D}"/>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D4471EB9-26B6-491B-8C3B-2CF3D77D5992}"/>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DCFF1CE9-A947-4597-9E9B-5B74E3CAE60C}"/>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34001D89-29C3-4D6B-AC93-170CFC040DCE}"/>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8F20DEC-FBCA-4E3F-852A-176F7AE38E0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AD44AC8-242B-47E1-B03C-75212E7536B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58CB63-8423-4566-88DF-0EE3B45D42C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A6890B6-D6CE-4278-A848-C012B2D4CB6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9F5DFB-16A2-440C-BF14-9566763B810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45" name="楕円 244">
          <a:extLst>
            <a:ext uri="{FF2B5EF4-FFF2-40B4-BE49-F238E27FC236}">
              <a16:creationId xmlns:a16="http://schemas.microsoft.com/office/drawing/2014/main" id="{A44964F3-F860-4077-ACEF-15BCFBA5733F}"/>
            </a:ext>
          </a:extLst>
        </xdr:cNvPr>
        <xdr:cNvSpPr/>
      </xdr:nvSpPr>
      <xdr:spPr>
        <a:xfrm>
          <a:off x="9401175" y="100203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124477</xdr:rowOff>
    </xdr:from>
    <xdr:ext cx="469744" cy="259045"/>
    <xdr:sp macro="" textlink="">
      <xdr:nvSpPr>
        <xdr:cNvPr id="246" name="【体育館・プール】&#10;一人当たり面積該当値テキスト">
          <a:extLst>
            <a:ext uri="{FF2B5EF4-FFF2-40B4-BE49-F238E27FC236}">
              <a16:creationId xmlns:a16="http://schemas.microsoft.com/office/drawing/2014/main" id="{953BCB3A-C26B-4685-B9E6-218970682330}"/>
            </a:ext>
          </a:extLst>
        </xdr:cNvPr>
        <xdr:cNvSpPr txBox="1"/>
      </xdr:nvSpPr>
      <xdr:spPr>
        <a:xfrm>
          <a:off x="9467850"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12700</xdr:rowOff>
    </xdr:from>
    <xdr:to>
      <xdr:col>50</xdr:col>
      <xdr:colOff>165100</xdr:colOff>
      <xdr:row>62</xdr:row>
      <xdr:rowOff>114300</xdr:rowOff>
    </xdr:to>
    <xdr:sp macro="" textlink="">
      <xdr:nvSpPr>
        <xdr:cNvPr id="247" name="楕円 246">
          <a:extLst>
            <a:ext uri="{FF2B5EF4-FFF2-40B4-BE49-F238E27FC236}">
              <a16:creationId xmlns:a16="http://schemas.microsoft.com/office/drawing/2014/main" id="{6D56C711-7767-4245-88C4-B6798B09EA1E}"/>
            </a:ext>
          </a:extLst>
        </xdr:cNvPr>
        <xdr:cNvSpPr/>
      </xdr:nvSpPr>
      <xdr:spPr>
        <a:xfrm>
          <a:off x="8639175" y="10048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63500</xdr:rowOff>
    </xdr:to>
    <xdr:cxnSp macro="">
      <xdr:nvCxnSpPr>
        <xdr:cNvPr id="248" name="直線コネクタ 247">
          <a:extLst>
            <a:ext uri="{FF2B5EF4-FFF2-40B4-BE49-F238E27FC236}">
              <a16:creationId xmlns:a16="http://schemas.microsoft.com/office/drawing/2014/main" id="{7759A02E-F56C-42E5-8A41-5CDF117C857C}"/>
            </a:ext>
          </a:extLst>
        </xdr:cNvPr>
        <xdr:cNvCxnSpPr/>
      </xdr:nvCxnSpPr>
      <xdr:spPr>
        <a:xfrm flipV="1">
          <a:off x="8686800" y="1006792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146050</xdr:rowOff>
    </xdr:from>
    <xdr:to>
      <xdr:col>46</xdr:col>
      <xdr:colOff>38100</xdr:colOff>
      <xdr:row>62</xdr:row>
      <xdr:rowOff>76200</xdr:rowOff>
    </xdr:to>
    <xdr:sp macro="" textlink="">
      <xdr:nvSpPr>
        <xdr:cNvPr id="249" name="楕円 248">
          <a:extLst>
            <a:ext uri="{FF2B5EF4-FFF2-40B4-BE49-F238E27FC236}">
              <a16:creationId xmlns:a16="http://schemas.microsoft.com/office/drawing/2014/main" id="{600C4B74-350D-419F-A12E-6F80D4571E8B}"/>
            </a:ext>
          </a:extLst>
        </xdr:cNvPr>
        <xdr:cNvSpPr/>
      </xdr:nvSpPr>
      <xdr:spPr>
        <a:xfrm>
          <a:off x="7839075" y="10020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25400</xdr:rowOff>
    </xdr:from>
    <xdr:to>
      <xdr:col>50</xdr:col>
      <xdr:colOff>114300</xdr:colOff>
      <xdr:row>62</xdr:row>
      <xdr:rowOff>63500</xdr:rowOff>
    </xdr:to>
    <xdr:cxnSp macro="">
      <xdr:nvCxnSpPr>
        <xdr:cNvPr id="250" name="直線コネクタ 249">
          <a:extLst>
            <a:ext uri="{FF2B5EF4-FFF2-40B4-BE49-F238E27FC236}">
              <a16:creationId xmlns:a16="http://schemas.microsoft.com/office/drawing/2014/main" id="{7F9DAFFD-D90B-4D01-864E-55C90AE89300}"/>
            </a:ext>
          </a:extLst>
        </xdr:cNvPr>
        <xdr:cNvCxnSpPr/>
      </xdr:nvCxnSpPr>
      <xdr:spPr>
        <a:xfrm>
          <a:off x="7886700" y="100679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146050</xdr:rowOff>
    </xdr:from>
    <xdr:to>
      <xdr:col>41</xdr:col>
      <xdr:colOff>101600</xdr:colOff>
      <xdr:row>62</xdr:row>
      <xdr:rowOff>76200</xdr:rowOff>
    </xdr:to>
    <xdr:sp macro="" textlink="">
      <xdr:nvSpPr>
        <xdr:cNvPr id="251" name="楕円 250">
          <a:extLst>
            <a:ext uri="{FF2B5EF4-FFF2-40B4-BE49-F238E27FC236}">
              <a16:creationId xmlns:a16="http://schemas.microsoft.com/office/drawing/2014/main" id="{B20AAEE4-54CB-4D72-812C-8BE86C92E967}"/>
            </a:ext>
          </a:extLst>
        </xdr:cNvPr>
        <xdr:cNvSpPr/>
      </xdr:nvSpPr>
      <xdr:spPr>
        <a:xfrm>
          <a:off x="7029450" y="10020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25400</xdr:rowOff>
    </xdr:from>
    <xdr:to>
      <xdr:col>45</xdr:col>
      <xdr:colOff>177800</xdr:colOff>
      <xdr:row>62</xdr:row>
      <xdr:rowOff>25400</xdr:rowOff>
    </xdr:to>
    <xdr:cxnSp macro="">
      <xdr:nvCxnSpPr>
        <xdr:cNvPr id="252" name="直線コネクタ 251">
          <a:extLst>
            <a:ext uri="{FF2B5EF4-FFF2-40B4-BE49-F238E27FC236}">
              <a16:creationId xmlns:a16="http://schemas.microsoft.com/office/drawing/2014/main" id="{6FE963EA-A534-4019-968F-4E7A50136C5C}"/>
            </a:ext>
          </a:extLst>
        </xdr:cNvPr>
        <xdr:cNvCxnSpPr/>
      </xdr:nvCxnSpPr>
      <xdr:spPr>
        <a:xfrm>
          <a:off x="7077075" y="100679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133350</xdr:rowOff>
    </xdr:from>
    <xdr:to>
      <xdr:col>36</xdr:col>
      <xdr:colOff>165100</xdr:colOff>
      <xdr:row>62</xdr:row>
      <xdr:rowOff>63500</xdr:rowOff>
    </xdr:to>
    <xdr:sp macro="" textlink="">
      <xdr:nvSpPr>
        <xdr:cNvPr id="253" name="楕円 252">
          <a:extLst>
            <a:ext uri="{FF2B5EF4-FFF2-40B4-BE49-F238E27FC236}">
              <a16:creationId xmlns:a16="http://schemas.microsoft.com/office/drawing/2014/main" id="{A6AFF7FE-E301-418E-AB68-D39287F95FD6}"/>
            </a:ext>
          </a:extLst>
        </xdr:cNvPr>
        <xdr:cNvSpPr/>
      </xdr:nvSpPr>
      <xdr:spPr>
        <a:xfrm>
          <a:off x="6238875" y="10010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12700</xdr:rowOff>
    </xdr:from>
    <xdr:to>
      <xdr:col>41</xdr:col>
      <xdr:colOff>50800</xdr:colOff>
      <xdr:row>62</xdr:row>
      <xdr:rowOff>25400</xdr:rowOff>
    </xdr:to>
    <xdr:cxnSp macro="">
      <xdr:nvCxnSpPr>
        <xdr:cNvPr id="254" name="直線コネクタ 253">
          <a:extLst>
            <a:ext uri="{FF2B5EF4-FFF2-40B4-BE49-F238E27FC236}">
              <a16:creationId xmlns:a16="http://schemas.microsoft.com/office/drawing/2014/main" id="{CC30EC91-5A42-4DC6-B6FA-C8ABE509BF8D}"/>
            </a:ext>
          </a:extLst>
        </xdr:cNvPr>
        <xdr:cNvCxnSpPr/>
      </xdr:nvCxnSpPr>
      <xdr:spPr>
        <a:xfrm>
          <a:off x="6286500" y="1004887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2EBF13F9-900B-4864-92B7-4A0498EAC94C}"/>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D4BD9AA5-7581-4D43-B3F2-5AFF3DE2AC17}"/>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2AD8B392-3983-44CE-9234-ED4A43226DB7}"/>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502DD817-BD0C-44BA-A5BF-D48323B8EAF1}"/>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105427</xdr:rowOff>
    </xdr:from>
    <xdr:ext cx="469744" cy="259045"/>
    <xdr:sp macro="" textlink="">
      <xdr:nvSpPr>
        <xdr:cNvPr id="259" name="n_1mainValue【体育館・プール】&#10;一人当たり面積">
          <a:extLst>
            <a:ext uri="{FF2B5EF4-FFF2-40B4-BE49-F238E27FC236}">
              <a16:creationId xmlns:a16="http://schemas.microsoft.com/office/drawing/2014/main" id="{20692841-8DD7-4C3C-8131-CDF9F872B9DD}"/>
            </a:ext>
          </a:extLst>
        </xdr:cNvPr>
        <xdr:cNvSpPr txBox="1"/>
      </xdr:nvSpPr>
      <xdr:spPr>
        <a:xfrm>
          <a:off x="8458277" y="101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60" name="n_2mainValue【体育館・プール】&#10;一人当たり面積">
          <a:extLst>
            <a:ext uri="{FF2B5EF4-FFF2-40B4-BE49-F238E27FC236}">
              <a16:creationId xmlns:a16="http://schemas.microsoft.com/office/drawing/2014/main" id="{4450A92F-AB82-4C62-BD42-4ED60EBD1F8C}"/>
            </a:ext>
          </a:extLst>
        </xdr:cNvPr>
        <xdr:cNvSpPr txBox="1"/>
      </xdr:nvSpPr>
      <xdr:spPr>
        <a:xfrm>
          <a:off x="7677227"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67327</xdr:rowOff>
    </xdr:from>
    <xdr:ext cx="469744" cy="259045"/>
    <xdr:sp macro="" textlink="">
      <xdr:nvSpPr>
        <xdr:cNvPr id="261" name="n_3mainValue【体育館・プール】&#10;一人当たり面積">
          <a:extLst>
            <a:ext uri="{FF2B5EF4-FFF2-40B4-BE49-F238E27FC236}">
              <a16:creationId xmlns:a16="http://schemas.microsoft.com/office/drawing/2014/main" id="{8D4785BD-0DF3-4FB7-840D-EC2F157EC598}"/>
            </a:ext>
          </a:extLst>
        </xdr:cNvPr>
        <xdr:cNvSpPr txBox="1"/>
      </xdr:nvSpPr>
      <xdr:spPr>
        <a:xfrm>
          <a:off x="6867602"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54627</xdr:rowOff>
    </xdr:from>
    <xdr:ext cx="469744" cy="259045"/>
    <xdr:sp macro="" textlink="">
      <xdr:nvSpPr>
        <xdr:cNvPr id="262" name="n_4mainValue【体育館・プール】&#10;一人当たり面積">
          <a:extLst>
            <a:ext uri="{FF2B5EF4-FFF2-40B4-BE49-F238E27FC236}">
              <a16:creationId xmlns:a16="http://schemas.microsoft.com/office/drawing/2014/main" id="{96497C03-62F5-4F5E-9664-C9A8F9484424}"/>
            </a:ext>
          </a:extLst>
        </xdr:cNvPr>
        <xdr:cNvSpPr txBox="1"/>
      </xdr:nvSpPr>
      <xdr:spPr>
        <a:xfrm>
          <a:off x="6067502"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E3BB269-28E6-4798-AB3E-56040A82F32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C202F5C-D7FF-4DC9-9BE4-62BF42098741}"/>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E868786-27CC-4272-9E7A-925A7AA9CFF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04F93F6-7C5C-4B86-A3C6-5C3327D3D7B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75B965E-4F70-412C-AAE3-EC7FE8A1139E}"/>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5B5FC46-129C-4E18-826F-F36AAB47C50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C964152-5F78-4900-B92E-9B4030B620D1}"/>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97F078C-9A39-433B-B701-F88FDE9E6AE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5291996-1073-4238-90D3-185025DD87E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B261869-3E21-4CCB-8715-96ADCBD0A70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A8C68818-181F-4D3C-B4C9-F09E7C49FE9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AC666C0-8B27-46C0-AB3A-CC11758D368F}"/>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BCACEEB7-A1D8-4616-A63D-DEF566C45E85}"/>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AC477E5-9D2B-49EF-859D-E53E04F0F72B}"/>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DF710D6-FB67-4843-B804-3CD180519226}"/>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B735CB8-FC85-4807-88F3-BF4A356ADDB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0B032CC-9045-4932-9692-123E957A0E3E}"/>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0B55E03-FCAB-42EF-98E8-DD7C2CAF68B2}"/>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C4A5B7E-AF96-44D1-9C72-8612989B28C5}"/>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11BAD99-5ED7-4055-BCB1-5F369F0B439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FEB37DC-5955-4EC9-8A9E-BBA237716CAF}"/>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800BC0D-663C-4595-BABD-F030B1299853}"/>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51BBEE14-91D9-46BA-9985-D698CACC62DF}"/>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55931BC-EB26-4BC9-8C4E-E332109A42B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3A2C65EC-6DDF-4F25-BC65-4242274BCCF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EC66BF8-D070-4814-9E15-785F30B50AB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BB30C347-51B6-4B0F-A3D0-11E33953FA9E}"/>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9EB16087-6528-4C67-ABBD-41631D7A82C0}"/>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CB52CCDC-C6D8-4D89-AF59-28D09676EA30}"/>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C2FDF7D-25ED-4B5F-96F8-BAD99A6529EC}"/>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BD37D5F9-81EC-4FDA-AE7C-8FC0849068F9}"/>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B6323AC-983F-416B-9FFC-1C76C7B4FB26}"/>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5E5B7204-6B19-4CD5-B618-53AD39A08EAF}"/>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10EB6245-23BB-40CC-BA11-CF87BD3CE654}"/>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49D62B21-AC9B-4736-96D3-ADF1C11CB3AC}"/>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8264D891-B5C5-44D0-B527-E72672351507}"/>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0F1363B0-7D68-4D38-B757-A3779ADC1BBA}"/>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623EBD7-EA27-4196-8BAA-1E12AFB7821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15F625-3892-465A-BD39-A0D068B2107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F2DFD74-F43C-4677-AA28-9EBE2296040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26EFC78-0293-4FFD-A5AB-40FC59DEEC2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C6A7F1D-4404-4162-BFEE-09077703001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305" name="楕円 304">
          <a:extLst>
            <a:ext uri="{FF2B5EF4-FFF2-40B4-BE49-F238E27FC236}">
              <a16:creationId xmlns:a16="http://schemas.microsoft.com/office/drawing/2014/main" id="{DAF36DF0-8715-492D-BDBD-527D1DDAEC8C}"/>
            </a:ext>
          </a:extLst>
        </xdr:cNvPr>
        <xdr:cNvSpPr/>
      </xdr:nvSpPr>
      <xdr:spPr>
        <a:xfrm>
          <a:off x="4124325" y="132617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127379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4E48900-AF9C-4F67-8BD2-8146896EF78F}"/>
            </a:ext>
          </a:extLst>
        </xdr:cNvPr>
        <xdr:cNvSpPr txBox="1"/>
      </xdr:nvSpPr>
      <xdr:spPr>
        <a:xfrm>
          <a:off x="4219575"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307" name="楕円 306">
          <a:extLst>
            <a:ext uri="{FF2B5EF4-FFF2-40B4-BE49-F238E27FC236}">
              <a16:creationId xmlns:a16="http://schemas.microsoft.com/office/drawing/2014/main" id="{1CD8640A-E7DA-41DF-B614-0DAC9DEF6706}"/>
            </a:ext>
          </a:extLst>
        </xdr:cNvPr>
        <xdr:cNvSpPr/>
      </xdr:nvSpPr>
      <xdr:spPr>
        <a:xfrm>
          <a:off x="3381375" y="1317017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82</xdr:row>
      <xdr:rowOff>28302</xdr:rowOff>
    </xdr:to>
    <xdr:cxnSp macro="">
      <xdr:nvCxnSpPr>
        <xdr:cNvPr id="308" name="直線コネクタ 307">
          <a:extLst>
            <a:ext uri="{FF2B5EF4-FFF2-40B4-BE49-F238E27FC236}">
              <a16:creationId xmlns:a16="http://schemas.microsoft.com/office/drawing/2014/main" id="{D353CECA-6EDC-4D63-85AD-D30155FC902C}"/>
            </a:ext>
          </a:extLst>
        </xdr:cNvPr>
        <xdr:cNvCxnSpPr/>
      </xdr:nvCxnSpPr>
      <xdr:spPr>
        <a:xfrm>
          <a:off x="3429000" y="13217798"/>
          <a:ext cx="752475"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309" name="楕円 308">
          <a:extLst>
            <a:ext uri="{FF2B5EF4-FFF2-40B4-BE49-F238E27FC236}">
              <a16:creationId xmlns:a16="http://schemas.microsoft.com/office/drawing/2014/main" id="{A4B56632-44E5-4B02-B328-09315CFD5FFF}"/>
            </a:ext>
          </a:extLst>
        </xdr:cNvPr>
        <xdr:cNvSpPr/>
      </xdr:nvSpPr>
      <xdr:spPr>
        <a:xfrm>
          <a:off x="2571750" y="130653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81</xdr:row>
      <xdr:rowOff>105048</xdr:rowOff>
    </xdr:to>
    <xdr:cxnSp macro="">
      <xdr:nvCxnSpPr>
        <xdr:cNvPr id="310" name="直線コネクタ 309">
          <a:extLst>
            <a:ext uri="{FF2B5EF4-FFF2-40B4-BE49-F238E27FC236}">
              <a16:creationId xmlns:a16="http://schemas.microsoft.com/office/drawing/2014/main" id="{2CC88D35-7B4D-48E8-BD06-688037E21948}"/>
            </a:ext>
          </a:extLst>
        </xdr:cNvPr>
        <xdr:cNvCxnSpPr/>
      </xdr:nvCxnSpPr>
      <xdr:spPr>
        <a:xfrm>
          <a:off x="2619375" y="13113023"/>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36286</xdr:rowOff>
    </xdr:from>
    <xdr:to>
      <xdr:col>10</xdr:col>
      <xdr:colOff>165100</xdr:colOff>
      <xdr:row>80</xdr:row>
      <xdr:rowOff>137886</xdr:rowOff>
    </xdr:to>
    <xdr:sp macro="" textlink="">
      <xdr:nvSpPr>
        <xdr:cNvPr id="311" name="楕円 310">
          <a:extLst>
            <a:ext uri="{FF2B5EF4-FFF2-40B4-BE49-F238E27FC236}">
              <a16:creationId xmlns:a16="http://schemas.microsoft.com/office/drawing/2014/main" id="{E3A31A5E-0A78-4803-8F44-C0DE1FEE14FC}"/>
            </a:ext>
          </a:extLst>
        </xdr:cNvPr>
        <xdr:cNvSpPr/>
      </xdr:nvSpPr>
      <xdr:spPr>
        <a:xfrm>
          <a:off x="1781175" y="129902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87086</xdr:rowOff>
    </xdr:from>
    <xdr:to>
      <xdr:col>15</xdr:col>
      <xdr:colOff>50800</xdr:colOff>
      <xdr:row>80</xdr:row>
      <xdr:rowOff>162198</xdr:rowOff>
    </xdr:to>
    <xdr:cxnSp macro="">
      <xdr:nvCxnSpPr>
        <xdr:cNvPr id="312" name="直線コネクタ 311">
          <a:extLst>
            <a:ext uri="{FF2B5EF4-FFF2-40B4-BE49-F238E27FC236}">
              <a16:creationId xmlns:a16="http://schemas.microsoft.com/office/drawing/2014/main" id="{0CFC9158-EA8C-4898-8C24-776765A2C43A}"/>
            </a:ext>
          </a:extLst>
        </xdr:cNvPr>
        <xdr:cNvCxnSpPr/>
      </xdr:nvCxnSpPr>
      <xdr:spPr>
        <a:xfrm>
          <a:off x="1828800" y="13037911"/>
          <a:ext cx="790575"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313" name="楕円 312">
          <a:extLst>
            <a:ext uri="{FF2B5EF4-FFF2-40B4-BE49-F238E27FC236}">
              <a16:creationId xmlns:a16="http://schemas.microsoft.com/office/drawing/2014/main" id="{488AECF9-176D-4F8B-9627-09FC76313C81}"/>
            </a:ext>
          </a:extLst>
        </xdr:cNvPr>
        <xdr:cNvSpPr/>
      </xdr:nvSpPr>
      <xdr:spPr>
        <a:xfrm>
          <a:off x="981075" y="129279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80</xdr:row>
      <xdr:rowOff>87086</xdr:rowOff>
    </xdr:to>
    <xdr:cxnSp macro="">
      <xdr:nvCxnSpPr>
        <xdr:cNvPr id="314" name="直線コネクタ 313">
          <a:extLst>
            <a:ext uri="{FF2B5EF4-FFF2-40B4-BE49-F238E27FC236}">
              <a16:creationId xmlns:a16="http://schemas.microsoft.com/office/drawing/2014/main" id="{DACC6A8A-90A1-49A5-B632-0D4150202AC1}"/>
            </a:ext>
          </a:extLst>
        </xdr:cNvPr>
        <xdr:cNvCxnSpPr/>
      </xdr:nvCxnSpPr>
      <xdr:spPr>
        <a:xfrm>
          <a:off x="1028700" y="12966064"/>
          <a:ext cx="8001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a:extLst>
            <a:ext uri="{FF2B5EF4-FFF2-40B4-BE49-F238E27FC236}">
              <a16:creationId xmlns:a16="http://schemas.microsoft.com/office/drawing/2014/main" id="{556C2216-82CC-4FC0-8A11-5641EFFEB59E}"/>
            </a:ext>
          </a:extLst>
        </xdr:cNvPr>
        <xdr:cNvSpPr txBox="1"/>
      </xdr:nvSpPr>
      <xdr:spPr>
        <a:xfrm>
          <a:off x="3239144"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6" name="n_2aveValue【福祉施設】&#10;有形固定資産減価償却率">
          <a:extLst>
            <a:ext uri="{FF2B5EF4-FFF2-40B4-BE49-F238E27FC236}">
              <a16:creationId xmlns:a16="http://schemas.microsoft.com/office/drawing/2014/main" id="{E1D446DD-A9DA-40A8-8C63-4539263BC6D9}"/>
            </a:ext>
          </a:extLst>
        </xdr:cNvPr>
        <xdr:cNvSpPr txBox="1"/>
      </xdr:nvSpPr>
      <xdr:spPr>
        <a:xfrm>
          <a:off x="24390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a:extLst>
            <a:ext uri="{FF2B5EF4-FFF2-40B4-BE49-F238E27FC236}">
              <a16:creationId xmlns:a16="http://schemas.microsoft.com/office/drawing/2014/main" id="{5D0017F0-7956-4949-9658-5467E99EADB5}"/>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18" name="n_4aveValue【福祉施設】&#10;有形固定資産減価償却率">
          <a:extLst>
            <a:ext uri="{FF2B5EF4-FFF2-40B4-BE49-F238E27FC236}">
              <a16:creationId xmlns:a16="http://schemas.microsoft.com/office/drawing/2014/main" id="{E8927123-B272-428E-B3AE-31DA1440B589}"/>
            </a:ext>
          </a:extLst>
        </xdr:cNvPr>
        <xdr:cNvSpPr txBox="1"/>
      </xdr:nvSpPr>
      <xdr:spPr>
        <a:xfrm>
          <a:off x="8483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925</xdr:rowOff>
    </xdr:from>
    <xdr:ext cx="405111" cy="259045"/>
    <xdr:sp macro="" textlink="">
      <xdr:nvSpPr>
        <xdr:cNvPr id="319" name="n_1mainValue【福祉施設】&#10;有形固定資産減価償却率">
          <a:extLst>
            <a:ext uri="{FF2B5EF4-FFF2-40B4-BE49-F238E27FC236}">
              <a16:creationId xmlns:a16="http://schemas.microsoft.com/office/drawing/2014/main" id="{49C28D71-28F8-42F3-8580-2EFB07A3441A}"/>
            </a:ext>
          </a:extLst>
        </xdr:cNvPr>
        <xdr:cNvSpPr txBox="1"/>
      </xdr:nvSpPr>
      <xdr:spPr>
        <a:xfrm>
          <a:off x="3239144" y="1295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320" name="n_2mainValue【福祉施設】&#10;有形固定資産減価償却率">
          <a:extLst>
            <a:ext uri="{FF2B5EF4-FFF2-40B4-BE49-F238E27FC236}">
              <a16:creationId xmlns:a16="http://schemas.microsoft.com/office/drawing/2014/main" id="{F0CB430A-F278-454C-97E6-0DDF5565C387}"/>
            </a:ext>
          </a:extLst>
        </xdr:cNvPr>
        <xdr:cNvSpPr txBox="1"/>
      </xdr:nvSpPr>
      <xdr:spPr>
        <a:xfrm>
          <a:off x="2439044" y="1285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154413</xdr:rowOff>
    </xdr:from>
    <xdr:ext cx="405111" cy="259045"/>
    <xdr:sp macro="" textlink="">
      <xdr:nvSpPr>
        <xdr:cNvPr id="321" name="n_3mainValue【福祉施設】&#10;有形固定資産減価償却率">
          <a:extLst>
            <a:ext uri="{FF2B5EF4-FFF2-40B4-BE49-F238E27FC236}">
              <a16:creationId xmlns:a16="http://schemas.microsoft.com/office/drawing/2014/main" id="{BDD40D03-20E4-4EB9-B68A-500E67A6EA95}"/>
            </a:ext>
          </a:extLst>
        </xdr:cNvPr>
        <xdr:cNvSpPr txBox="1"/>
      </xdr:nvSpPr>
      <xdr:spPr>
        <a:xfrm>
          <a:off x="1648469" y="127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22" name="n_4mainValue【福祉施設】&#10;有形固定資産減価償却率">
          <a:extLst>
            <a:ext uri="{FF2B5EF4-FFF2-40B4-BE49-F238E27FC236}">
              <a16:creationId xmlns:a16="http://schemas.microsoft.com/office/drawing/2014/main" id="{110BFBEA-7D83-43C3-A633-1BC71BEFA08C}"/>
            </a:ext>
          </a:extLst>
        </xdr:cNvPr>
        <xdr:cNvSpPr txBox="1"/>
      </xdr:nvSpPr>
      <xdr:spPr>
        <a:xfrm>
          <a:off x="848369" y="1271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19316AF-5AF8-4EAB-9021-31D7269D8E5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60DFCDD-6C4C-4E0A-9B5D-5AC9A640F5D6}"/>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48195C0-1705-4FF7-8E64-567CDEDA2EE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D8107DA-A402-4D61-935B-2D5D15053158}"/>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60C1E51-C2FE-43D1-A4E1-AE999B81340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93BE32B-0812-4C72-9707-2CA5FC5BAA6A}"/>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AD0A1A9-4813-4822-812F-93C1D1FDCA9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E701497-DDE1-4659-9270-A343B12BBAA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1C1FFA6-D3D8-4757-9D51-C3D35BE604F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3A5AAD4-1EE9-4D1B-96DE-1AC2EC47DC5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C1B16C6F-91BD-4DA7-A223-3A4566DBCE3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3CC682A4-27ED-494C-A334-F499426BCB0F}"/>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15574A1-0B25-46F2-9F25-BBFB0D5C48A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E5DA416-E8A3-4792-AFE8-9326DF69671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53832138-7EBC-445B-96EB-2EF227E62B4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D19DFA8B-431B-42AA-97AC-09E91D2CB25C}"/>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31BDF06B-A66F-4CF5-98E1-C0EAB0E7EF94}"/>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DA10891B-2281-4B09-9019-3BFC4D48D2CA}"/>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650100AE-9492-432A-9EDC-B3B0C0DDB4B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1EE575D8-1CA9-43E5-85F8-19E1CFA0A94D}"/>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26155B90-7C36-4919-9009-682BFF305719}"/>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BD2D226-DA54-4D18-A4E2-411E04A89048}"/>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61396BD-0109-4A99-86A9-82E884A60C9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80CA8AE-E804-4649-A284-47CB3C11E20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667AE04-72BD-4C23-9108-1C6D8575028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3CAC3506-37E6-4DD6-9EAE-E4EEDE2BF9BF}"/>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8345C4BB-273C-41D0-8CC9-7BFEEE02E626}"/>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C883BF84-7516-40F4-AA08-7E48D370AC7F}"/>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05956F4D-1A21-4F10-96AE-B03FFA322B1B}"/>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2E49D718-FF95-4107-BA1A-3DAF783255C8}"/>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id="{1B7EAC2E-A07D-41B7-B8FE-7DBB9031744C}"/>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00137E7E-9E0E-441F-800E-9FCCD7CD940A}"/>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CFB55508-C069-4759-A8EA-478DE7F21ADF}"/>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A95F764B-BB4B-45BC-AB5E-BD5CE5449D29}"/>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3348BF49-7B1D-4A88-BF89-4CA50EBB6507}"/>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8681FA55-02B5-4337-8A82-487EEF6617DE}"/>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192BE13-1622-4BC5-B4E7-370506DD2F1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F395880-014F-4822-9A64-5FD7CC41357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B096FE8-641A-4BA9-A6AA-D82557FA6CA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87A1683-106D-4F07-86DA-7889DADC37C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92C53C8-22D0-4BB1-BEC6-07E80B7FCFD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64" name="楕円 363">
          <a:extLst>
            <a:ext uri="{FF2B5EF4-FFF2-40B4-BE49-F238E27FC236}">
              <a16:creationId xmlns:a16="http://schemas.microsoft.com/office/drawing/2014/main" id="{EEB0DE4A-B172-49A1-8E6C-74D1A9D745AE}"/>
            </a:ext>
          </a:extLst>
        </xdr:cNvPr>
        <xdr:cNvSpPr/>
      </xdr:nvSpPr>
      <xdr:spPr>
        <a:xfrm>
          <a:off x="9401175" y="136085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153506</xdr:rowOff>
    </xdr:from>
    <xdr:ext cx="469744" cy="259045"/>
    <xdr:sp macro="" textlink="">
      <xdr:nvSpPr>
        <xdr:cNvPr id="365" name="【福祉施設】&#10;一人当たり面積該当値テキスト">
          <a:extLst>
            <a:ext uri="{FF2B5EF4-FFF2-40B4-BE49-F238E27FC236}">
              <a16:creationId xmlns:a16="http://schemas.microsoft.com/office/drawing/2014/main" id="{81CEFE63-16B4-4F72-9164-D6377AA5C912}"/>
            </a:ext>
          </a:extLst>
        </xdr:cNvPr>
        <xdr:cNvSpPr txBox="1"/>
      </xdr:nvSpPr>
      <xdr:spPr>
        <a:xfrm>
          <a:off x="9467850"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366" name="楕円 365">
          <a:extLst>
            <a:ext uri="{FF2B5EF4-FFF2-40B4-BE49-F238E27FC236}">
              <a16:creationId xmlns:a16="http://schemas.microsoft.com/office/drawing/2014/main" id="{01138E20-E1A5-4201-BB34-6F64A4ABBD97}"/>
            </a:ext>
          </a:extLst>
        </xdr:cNvPr>
        <xdr:cNvSpPr/>
      </xdr:nvSpPr>
      <xdr:spPr>
        <a:xfrm>
          <a:off x="86391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54429</xdr:rowOff>
    </xdr:to>
    <xdr:cxnSp macro="">
      <xdr:nvCxnSpPr>
        <xdr:cNvPr id="367" name="直線コネクタ 366">
          <a:extLst>
            <a:ext uri="{FF2B5EF4-FFF2-40B4-BE49-F238E27FC236}">
              <a16:creationId xmlns:a16="http://schemas.microsoft.com/office/drawing/2014/main" id="{52F1507C-EA55-4809-B78E-665E36070B86}"/>
            </a:ext>
          </a:extLst>
        </xdr:cNvPr>
        <xdr:cNvCxnSpPr/>
      </xdr:nvCxnSpPr>
      <xdr:spPr>
        <a:xfrm>
          <a:off x="8686800" y="136561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68" name="楕円 367">
          <a:extLst>
            <a:ext uri="{FF2B5EF4-FFF2-40B4-BE49-F238E27FC236}">
              <a16:creationId xmlns:a16="http://schemas.microsoft.com/office/drawing/2014/main" id="{2952E2BF-BDF5-4949-8DEA-8AB88D94E8EB}"/>
            </a:ext>
          </a:extLst>
        </xdr:cNvPr>
        <xdr:cNvSpPr/>
      </xdr:nvSpPr>
      <xdr:spPr>
        <a:xfrm>
          <a:off x="7839075" y="136085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54429</xdr:rowOff>
    </xdr:to>
    <xdr:cxnSp macro="">
      <xdr:nvCxnSpPr>
        <xdr:cNvPr id="369" name="直線コネクタ 368">
          <a:extLst>
            <a:ext uri="{FF2B5EF4-FFF2-40B4-BE49-F238E27FC236}">
              <a16:creationId xmlns:a16="http://schemas.microsoft.com/office/drawing/2014/main" id="{3D3171AD-9131-4AE0-998C-34A74393C2E1}"/>
            </a:ext>
          </a:extLst>
        </xdr:cNvPr>
        <xdr:cNvCxnSpPr/>
      </xdr:nvCxnSpPr>
      <xdr:spPr>
        <a:xfrm>
          <a:off x="7886700" y="13656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70" name="楕円 369">
          <a:extLst>
            <a:ext uri="{FF2B5EF4-FFF2-40B4-BE49-F238E27FC236}">
              <a16:creationId xmlns:a16="http://schemas.microsoft.com/office/drawing/2014/main" id="{3BB997E3-4A79-4D42-9EB8-FDF71E95563A}"/>
            </a:ext>
          </a:extLst>
        </xdr:cNvPr>
        <xdr:cNvSpPr/>
      </xdr:nvSpPr>
      <xdr:spPr>
        <a:xfrm>
          <a:off x="70294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54429</xdr:rowOff>
    </xdr:to>
    <xdr:cxnSp macro="">
      <xdr:nvCxnSpPr>
        <xdr:cNvPr id="371" name="直線コネクタ 370">
          <a:extLst>
            <a:ext uri="{FF2B5EF4-FFF2-40B4-BE49-F238E27FC236}">
              <a16:creationId xmlns:a16="http://schemas.microsoft.com/office/drawing/2014/main" id="{BAE1009F-5E2A-4B8E-9A0C-C90276A4F968}"/>
            </a:ext>
          </a:extLst>
        </xdr:cNvPr>
        <xdr:cNvCxnSpPr/>
      </xdr:nvCxnSpPr>
      <xdr:spPr>
        <a:xfrm>
          <a:off x="7077075" y="1365612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72" name="楕円 371">
          <a:extLst>
            <a:ext uri="{FF2B5EF4-FFF2-40B4-BE49-F238E27FC236}">
              <a16:creationId xmlns:a16="http://schemas.microsoft.com/office/drawing/2014/main" id="{1968C81F-E199-496F-B34A-661E897FFE67}"/>
            </a:ext>
          </a:extLst>
        </xdr:cNvPr>
        <xdr:cNvSpPr/>
      </xdr:nvSpPr>
      <xdr:spPr>
        <a:xfrm>
          <a:off x="62388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54429</xdr:rowOff>
    </xdr:to>
    <xdr:cxnSp macro="">
      <xdr:nvCxnSpPr>
        <xdr:cNvPr id="373" name="直線コネクタ 372">
          <a:extLst>
            <a:ext uri="{FF2B5EF4-FFF2-40B4-BE49-F238E27FC236}">
              <a16:creationId xmlns:a16="http://schemas.microsoft.com/office/drawing/2014/main" id="{6992803D-81A0-4AA7-9555-5740CA0DA4A0}"/>
            </a:ext>
          </a:extLst>
        </xdr:cNvPr>
        <xdr:cNvCxnSpPr/>
      </xdr:nvCxnSpPr>
      <xdr:spPr>
        <a:xfrm>
          <a:off x="6286500" y="136561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id="{6B220F9A-14AB-4E21-B316-55F33ADFEBA8}"/>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0180A81C-850F-492C-87AB-F63A58C72D5D}"/>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id="{E437A11F-719E-49B9-B016-D16060D211A8}"/>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id="{1614F517-35FD-44C7-AA50-0FF60D5BA9A1}"/>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96356</xdr:rowOff>
    </xdr:from>
    <xdr:ext cx="469744" cy="259045"/>
    <xdr:sp macro="" textlink="">
      <xdr:nvSpPr>
        <xdr:cNvPr id="378" name="n_1mainValue【福祉施設】&#10;一人当たり面積">
          <a:extLst>
            <a:ext uri="{FF2B5EF4-FFF2-40B4-BE49-F238E27FC236}">
              <a16:creationId xmlns:a16="http://schemas.microsoft.com/office/drawing/2014/main" id="{79A35566-23F7-4595-A3C8-9BBA402B95C1}"/>
            </a:ext>
          </a:extLst>
        </xdr:cNvPr>
        <xdr:cNvSpPr txBox="1"/>
      </xdr:nvSpPr>
      <xdr:spPr>
        <a:xfrm>
          <a:off x="845827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79" name="n_2mainValue【福祉施設】&#10;一人当たり面積">
          <a:extLst>
            <a:ext uri="{FF2B5EF4-FFF2-40B4-BE49-F238E27FC236}">
              <a16:creationId xmlns:a16="http://schemas.microsoft.com/office/drawing/2014/main" id="{5525B147-7D98-46DE-A8C5-FD075A133D77}"/>
            </a:ext>
          </a:extLst>
        </xdr:cNvPr>
        <xdr:cNvSpPr txBox="1"/>
      </xdr:nvSpPr>
      <xdr:spPr>
        <a:xfrm>
          <a:off x="767722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80" name="n_3mainValue【福祉施設】&#10;一人当たり面積">
          <a:extLst>
            <a:ext uri="{FF2B5EF4-FFF2-40B4-BE49-F238E27FC236}">
              <a16:creationId xmlns:a16="http://schemas.microsoft.com/office/drawing/2014/main" id="{C72D4422-4316-4ECD-94CB-9AD083DCC33A}"/>
            </a:ext>
          </a:extLst>
        </xdr:cNvPr>
        <xdr:cNvSpPr txBox="1"/>
      </xdr:nvSpPr>
      <xdr:spPr>
        <a:xfrm>
          <a:off x="68676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81" name="n_4mainValue【福祉施設】&#10;一人当たり面積">
          <a:extLst>
            <a:ext uri="{FF2B5EF4-FFF2-40B4-BE49-F238E27FC236}">
              <a16:creationId xmlns:a16="http://schemas.microsoft.com/office/drawing/2014/main" id="{89FAE61E-F24B-460D-B6D3-5DD38C6244BC}"/>
            </a:ext>
          </a:extLst>
        </xdr:cNvPr>
        <xdr:cNvSpPr txBox="1"/>
      </xdr:nvSpPr>
      <xdr:spPr>
        <a:xfrm>
          <a:off x="60675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04CE006-D26E-40EA-BDB6-670A7E75351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43EE252-45B2-4E95-BAF0-9CCA41D8AD7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8A3440BF-435C-4218-99A3-9FF7E1F458C4}"/>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E6BB3D79-0C38-465D-8C0E-2A8928E4E8F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8EE38B89-842F-4CF9-8C3E-8666A1E669D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40A0693-D5DC-4363-B161-C30CF54B2B65}"/>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2A60D58-2CF4-446A-81A2-6F28DDD0346A}"/>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4D46B3E2-6642-4875-B841-0F8FD445EF52}"/>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71F017BF-AE95-4DBE-82CC-DEC014AB243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B11DC4AC-15C5-4D37-ABB9-91CD986AEE2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47F34843-B375-454D-BBD4-DBCDB8FF741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DB6DE5DC-B999-448F-98B8-DBC2F68F9C0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5E50DF4E-7A32-4937-BF8D-AEA03C63A833}"/>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841D8246-E9E9-4F7D-BCFC-9DB5835A43E7}"/>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B85B224-BD5F-4C4E-934B-3E38D476E230}"/>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3A07CD6-A2FC-4528-9713-E24C6ADE36D6}"/>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6FC6B3F7-924B-425B-AD1E-D568BA4DD54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7AF37C15-0B1A-43F9-A0B0-A00833B73159}"/>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1FF33A41-07C0-4112-BB58-C40E19851A6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AF500ED2-CFA9-45CC-9D71-59CFB77843D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839C9830-79F5-42D6-AF53-B49783B25C9C}"/>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BC571CCE-14A3-4B63-B43A-E69F1CD45C1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B0C0AC8A-58C4-44A1-9F8A-6442F4827902}"/>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35783A44-E554-4031-B66D-DE8219B673E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190A200E-7D4F-4499-9936-75B1859BABF9}"/>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889AA079-5027-448B-833C-F0742FB76110}"/>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3CBB55C-90A4-4382-94A0-8C055FB0AE72}"/>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C4CBBC1-80D3-4685-801F-37B373B39519}"/>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2DCAF20A-55A7-4D6F-B61D-7717337BC6B5}"/>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3D834F6-5705-462D-83EB-49555DB856E0}"/>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AC4CDDB0-903D-4CEB-ACED-64EE1F8941F7}"/>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3D44F8A9-3CEA-4793-B87C-075F86F9105E}"/>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DC391633-BAA9-41FC-8921-9F12DDFD74D3}"/>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894D6CC3-E33A-4D3D-B64D-E64F265156D7}"/>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EE370B6F-6D9D-4C6A-A53C-0F3C5E8D6787}"/>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F5221BC-4987-4278-B8D6-FFECE17CE7C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94A8839-D6AB-469A-AFEE-01628AA52F7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ECB0F6E-4EE9-4B0A-B6A4-99535FEE22C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CC4983C-C3C8-43BE-974F-C0309EAD6DE0}"/>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EA75461-615A-4567-B92C-064A5EE93CC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422" name="楕円 421">
          <a:extLst>
            <a:ext uri="{FF2B5EF4-FFF2-40B4-BE49-F238E27FC236}">
              <a16:creationId xmlns:a16="http://schemas.microsoft.com/office/drawing/2014/main" id="{81664237-7058-40F1-8C46-C0D7AF56D08D}"/>
            </a:ext>
          </a:extLst>
        </xdr:cNvPr>
        <xdr:cNvSpPr/>
      </xdr:nvSpPr>
      <xdr:spPr>
        <a:xfrm>
          <a:off x="4124325" y="169043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45738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25E53B11-CCD9-41D6-887B-DA59F0063273}"/>
            </a:ext>
          </a:extLst>
        </xdr:cNvPr>
        <xdr:cNvSpPr txBox="1"/>
      </xdr:nvSpPr>
      <xdr:spPr>
        <a:xfrm>
          <a:off x="4219575" y="1688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27305</xdr:rowOff>
    </xdr:from>
    <xdr:to>
      <xdr:col>20</xdr:col>
      <xdr:colOff>38100</xdr:colOff>
      <xdr:row>104</xdr:row>
      <xdr:rowOff>128905</xdr:rowOff>
    </xdr:to>
    <xdr:sp macro="" textlink="">
      <xdr:nvSpPr>
        <xdr:cNvPr id="424" name="楕円 423">
          <a:extLst>
            <a:ext uri="{FF2B5EF4-FFF2-40B4-BE49-F238E27FC236}">
              <a16:creationId xmlns:a16="http://schemas.microsoft.com/office/drawing/2014/main" id="{2EAE9E24-350F-4B86-82CA-05CFF6D0E916}"/>
            </a:ext>
          </a:extLst>
        </xdr:cNvPr>
        <xdr:cNvSpPr/>
      </xdr:nvSpPr>
      <xdr:spPr>
        <a:xfrm>
          <a:off x="3381375" y="16870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118111</xdr:rowOff>
    </xdr:to>
    <xdr:cxnSp macro="">
      <xdr:nvCxnSpPr>
        <xdr:cNvPr id="425" name="直線コネクタ 424">
          <a:extLst>
            <a:ext uri="{FF2B5EF4-FFF2-40B4-BE49-F238E27FC236}">
              <a16:creationId xmlns:a16="http://schemas.microsoft.com/office/drawing/2014/main" id="{B099BB22-6999-486E-B749-270E36D04C68}"/>
            </a:ext>
          </a:extLst>
        </xdr:cNvPr>
        <xdr:cNvCxnSpPr/>
      </xdr:nvCxnSpPr>
      <xdr:spPr>
        <a:xfrm>
          <a:off x="3429000" y="16918305"/>
          <a:ext cx="75247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166370</xdr:rowOff>
    </xdr:from>
    <xdr:to>
      <xdr:col>15</xdr:col>
      <xdr:colOff>101600</xdr:colOff>
      <xdr:row>104</xdr:row>
      <xdr:rowOff>96520</xdr:rowOff>
    </xdr:to>
    <xdr:sp macro="" textlink="">
      <xdr:nvSpPr>
        <xdr:cNvPr id="426" name="楕円 425">
          <a:extLst>
            <a:ext uri="{FF2B5EF4-FFF2-40B4-BE49-F238E27FC236}">
              <a16:creationId xmlns:a16="http://schemas.microsoft.com/office/drawing/2014/main" id="{CB436DA6-50FB-424C-A6DD-CBE04C93F8F8}"/>
            </a:ext>
          </a:extLst>
        </xdr:cNvPr>
        <xdr:cNvSpPr/>
      </xdr:nvSpPr>
      <xdr:spPr>
        <a:xfrm>
          <a:off x="2571750" y="16841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104</xdr:row>
      <xdr:rowOff>78105</xdr:rowOff>
    </xdr:to>
    <xdr:cxnSp macro="">
      <xdr:nvCxnSpPr>
        <xdr:cNvPr id="427" name="直線コネクタ 426">
          <a:extLst>
            <a:ext uri="{FF2B5EF4-FFF2-40B4-BE49-F238E27FC236}">
              <a16:creationId xmlns:a16="http://schemas.microsoft.com/office/drawing/2014/main" id="{F83D0C8C-6DD7-4031-A433-11CCDBC854C9}"/>
            </a:ext>
          </a:extLst>
        </xdr:cNvPr>
        <xdr:cNvCxnSpPr/>
      </xdr:nvCxnSpPr>
      <xdr:spPr>
        <a:xfrm>
          <a:off x="2619375" y="16889095"/>
          <a:ext cx="80962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113030</xdr:rowOff>
    </xdr:from>
    <xdr:to>
      <xdr:col>10</xdr:col>
      <xdr:colOff>165100</xdr:colOff>
      <xdr:row>104</xdr:row>
      <xdr:rowOff>43180</xdr:rowOff>
    </xdr:to>
    <xdr:sp macro="" textlink="">
      <xdr:nvSpPr>
        <xdr:cNvPr id="428" name="楕円 427">
          <a:extLst>
            <a:ext uri="{FF2B5EF4-FFF2-40B4-BE49-F238E27FC236}">
              <a16:creationId xmlns:a16="http://schemas.microsoft.com/office/drawing/2014/main" id="{F510CA8E-C7D7-4116-8BAD-22ADE8E86428}"/>
            </a:ext>
          </a:extLst>
        </xdr:cNvPr>
        <xdr:cNvSpPr/>
      </xdr:nvSpPr>
      <xdr:spPr>
        <a:xfrm>
          <a:off x="1781175" y="16791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104</xdr:row>
      <xdr:rowOff>45720</xdr:rowOff>
    </xdr:to>
    <xdr:cxnSp macro="">
      <xdr:nvCxnSpPr>
        <xdr:cNvPr id="429" name="直線コネクタ 428">
          <a:extLst>
            <a:ext uri="{FF2B5EF4-FFF2-40B4-BE49-F238E27FC236}">
              <a16:creationId xmlns:a16="http://schemas.microsoft.com/office/drawing/2014/main" id="{544045C8-D5F5-490E-9BB3-CA00F8974E29}"/>
            </a:ext>
          </a:extLst>
        </xdr:cNvPr>
        <xdr:cNvCxnSpPr/>
      </xdr:nvCxnSpPr>
      <xdr:spPr>
        <a:xfrm>
          <a:off x="1828800" y="16838930"/>
          <a:ext cx="7905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30" name="楕円 429">
          <a:extLst>
            <a:ext uri="{FF2B5EF4-FFF2-40B4-BE49-F238E27FC236}">
              <a16:creationId xmlns:a16="http://schemas.microsoft.com/office/drawing/2014/main" id="{37D74DD1-238F-4F2E-9D6E-250CCC15503E}"/>
            </a:ext>
          </a:extLst>
        </xdr:cNvPr>
        <xdr:cNvSpPr/>
      </xdr:nvSpPr>
      <xdr:spPr>
        <a:xfrm>
          <a:off x="981075" y="167189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91439</xdr:rowOff>
    </xdr:from>
    <xdr:to>
      <xdr:col>10</xdr:col>
      <xdr:colOff>114300</xdr:colOff>
      <xdr:row>103</xdr:row>
      <xdr:rowOff>163830</xdr:rowOff>
    </xdr:to>
    <xdr:cxnSp macro="">
      <xdr:nvCxnSpPr>
        <xdr:cNvPr id="431" name="直線コネクタ 430">
          <a:extLst>
            <a:ext uri="{FF2B5EF4-FFF2-40B4-BE49-F238E27FC236}">
              <a16:creationId xmlns:a16="http://schemas.microsoft.com/office/drawing/2014/main" id="{07A03E3B-1DB7-4B19-A7DE-C58F41CF46F8}"/>
            </a:ext>
          </a:extLst>
        </xdr:cNvPr>
        <xdr:cNvCxnSpPr/>
      </xdr:nvCxnSpPr>
      <xdr:spPr>
        <a:xfrm>
          <a:off x="1028700" y="16766539"/>
          <a:ext cx="8001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34AA423C-2D79-4565-A7EC-849EDF9685DB}"/>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622E2F4B-A1AD-42E9-A8DE-A4D845DC51D2}"/>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4B41EC93-A239-46E6-B47F-172BF308BD3A}"/>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A6BE8177-B6C2-4D3B-A640-679B3090F059}"/>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120032</xdr:rowOff>
    </xdr:from>
    <xdr:ext cx="405111" cy="259045"/>
    <xdr:sp macro="" textlink="">
      <xdr:nvSpPr>
        <xdr:cNvPr id="436" name="n_1mainValue【市民会館】&#10;有形固定資産減価償却率">
          <a:extLst>
            <a:ext uri="{FF2B5EF4-FFF2-40B4-BE49-F238E27FC236}">
              <a16:creationId xmlns:a16="http://schemas.microsoft.com/office/drawing/2014/main" id="{6066759B-2252-4DF5-88D3-4AC4C1E7AA6F}"/>
            </a:ext>
          </a:extLst>
        </xdr:cNvPr>
        <xdr:cNvSpPr txBox="1"/>
      </xdr:nvSpPr>
      <xdr:spPr>
        <a:xfrm>
          <a:off x="3239144" y="1696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87647</xdr:rowOff>
    </xdr:from>
    <xdr:ext cx="405111" cy="259045"/>
    <xdr:sp macro="" textlink="">
      <xdr:nvSpPr>
        <xdr:cNvPr id="437" name="n_2mainValue【市民会館】&#10;有形固定資産減価償却率">
          <a:extLst>
            <a:ext uri="{FF2B5EF4-FFF2-40B4-BE49-F238E27FC236}">
              <a16:creationId xmlns:a16="http://schemas.microsoft.com/office/drawing/2014/main" id="{D79DAF6F-5D58-4162-A887-CF2DA4A1D5E3}"/>
            </a:ext>
          </a:extLst>
        </xdr:cNvPr>
        <xdr:cNvSpPr txBox="1"/>
      </xdr:nvSpPr>
      <xdr:spPr>
        <a:xfrm>
          <a:off x="24390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34307</xdr:rowOff>
    </xdr:from>
    <xdr:ext cx="405111" cy="259045"/>
    <xdr:sp macro="" textlink="">
      <xdr:nvSpPr>
        <xdr:cNvPr id="438" name="n_3mainValue【市民会館】&#10;有形固定資産減価償却率">
          <a:extLst>
            <a:ext uri="{FF2B5EF4-FFF2-40B4-BE49-F238E27FC236}">
              <a16:creationId xmlns:a16="http://schemas.microsoft.com/office/drawing/2014/main" id="{8C580451-BA7D-492B-85A2-9BCF23B3328C}"/>
            </a:ext>
          </a:extLst>
        </xdr:cNvPr>
        <xdr:cNvSpPr txBox="1"/>
      </xdr:nvSpPr>
      <xdr:spPr>
        <a:xfrm>
          <a:off x="1648469"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9" name="n_4mainValue【市民会館】&#10;有形固定資産減価償却率">
          <a:extLst>
            <a:ext uri="{FF2B5EF4-FFF2-40B4-BE49-F238E27FC236}">
              <a16:creationId xmlns:a16="http://schemas.microsoft.com/office/drawing/2014/main" id="{0C55F399-92F7-480E-B004-782B78D174EB}"/>
            </a:ext>
          </a:extLst>
        </xdr:cNvPr>
        <xdr:cNvSpPr txBox="1"/>
      </xdr:nvSpPr>
      <xdr:spPr>
        <a:xfrm>
          <a:off x="848369" y="1681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BF04997F-AA35-45C4-B8A9-F6A279552C2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66F1FA2-FA56-41B2-A0C5-4D3704E5172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D253DCED-2753-4373-BEBD-8EF53022982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C96BADB9-6AE5-43DE-8A0B-B202699BC3B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3F3BE47F-A564-4932-B029-425027C97FA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135F4EF7-AB03-4161-A0C5-78AAAE17318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D30AA693-175B-457D-B7A5-A96FE1D3352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1672B57-AA5C-409B-8D3D-9268935B9F9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3B2F16A4-002C-441D-B8DD-4B892BBCFA7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3163D12-43C6-4BB7-8E8E-963EC41E167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8A355ECA-0C5F-4526-8E7D-502B2D92D71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3A7022FA-3343-4C0D-AFE2-DEBFC53508A2}"/>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574DBC3A-6E77-462B-93FC-50CECA47DC03}"/>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30F7740C-3917-4A9F-AFCB-D0309D00A74E}"/>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16B9E3B6-2D36-4222-9872-329C9EF1564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FC9837BE-653E-4A34-BE9C-83E4C2E21794}"/>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A27C1AC1-C9D4-4AB7-A30D-F873DE562EB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9BFD989A-C5FB-48A3-A5B7-94DFA2A2068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5E1C514-72D5-47E8-9DE3-511FE161232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700783A-259E-4743-91A5-9EAA0FAE64B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A9802BFF-CF9D-46D1-896D-965D05901C40}"/>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58F4C42E-5AAF-430D-85E4-DBE14FB375AA}"/>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4398E315-7250-46B9-91DE-31365838EC42}"/>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85846937-04B2-4129-9E46-174B58AC69DB}"/>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C197A863-EC99-4B82-9480-588B8EB3A9A0}"/>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444619A7-0268-4817-8AA8-058EF74A3041}"/>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2E4A7E15-F837-4C8C-B80A-16FC46BAE934}"/>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4D3BC832-7BD0-4647-A019-89276E845858}"/>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AF18A1FE-DD51-472B-92F9-34A84F3175D5}"/>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B68BAA9A-AF96-42A1-B745-D78ED1E1193F}"/>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927E0FC0-805B-4040-B62F-4446E3E08A4C}"/>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9E3756A3-21D7-4261-82B5-B4344038D1A6}"/>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B70E2E8-0256-4368-B417-320D0752C76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B5DC429-50B2-4CE6-90F0-754ECF7CCCB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2340B97-C38D-484D-9295-C69118AB2B6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AF3F3F1-FDB4-47E0-B7CD-C9D0F3F79F4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6A4C62E-781B-4292-9A26-EBC315F1123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91694</xdr:rowOff>
    </xdr:from>
    <xdr:to>
      <xdr:col>55</xdr:col>
      <xdr:colOff>50800</xdr:colOff>
      <xdr:row>108</xdr:row>
      <xdr:rowOff>21844</xdr:rowOff>
    </xdr:to>
    <xdr:sp macro="" textlink="">
      <xdr:nvSpPr>
        <xdr:cNvPr id="477" name="楕円 476">
          <a:extLst>
            <a:ext uri="{FF2B5EF4-FFF2-40B4-BE49-F238E27FC236}">
              <a16:creationId xmlns:a16="http://schemas.microsoft.com/office/drawing/2014/main" id="{EE579CE9-50B6-4719-AB30-61288AE42054}"/>
            </a:ext>
          </a:extLst>
        </xdr:cNvPr>
        <xdr:cNvSpPr/>
      </xdr:nvSpPr>
      <xdr:spPr>
        <a:xfrm>
          <a:off x="9401175" y="1741449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6621</xdr:rowOff>
    </xdr:from>
    <xdr:ext cx="469744" cy="259045"/>
    <xdr:sp macro="" textlink="">
      <xdr:nvSpPr>
        <xdr:cNvPr id="478" name="【市民会館】&#10;一人当たり面積該当値テキスト">
          <a:extLst>
            <a:ext uri="{FF2B5EF4-FFF2-40B4-BE49-F238E27FC236}">
              <a16:creationId xmlns:a16="http://schemas.microsoft.com/office/drawing/2014/main" id="{7728CEB6-0311-4935-AB99-6AECD91752BB}"/>
            </a:ext>
          </a:extLst>
        </xdr:cNvPr>
        <xdr:cNvSpPr txBox="1"/>
      </xdr:nvSpPr>
      <xdr:spPr>
        <a:xfrm>
          <a:off x="9467850" y="173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91694</xdr:rowOff>
    </xdr:from>
    <xdr:to>
      <xdr:col>50</xdr:col>
      <xdr:colOff>165100</xdr:colOff>
      <xdr:row>108</xdr:row>
      <xdr:rowOff>21844</xdr:rowOff>
    </xdr:to>
    <xdr:sp macro="" textlink="">
      <xdr:nvSpPr>
        <xdr:cNvPr id="479" name="楕円 478">
          <a:extLst>
            <a:ext uri="{FF2B5EF4-FFF2-40B4-BE49-F238E27FC236}">
              <a16:creationId xmlns:a16="http://schemas.microsoft.com/office/drawing/2014/main" id="{CC979DF5-CD8D-4F1F-AD61-F5D1BAD2C133}"/>
            </a:ext>
          </a:extLst>
        </xdr:cNvPr>
        <xdr:cNvSpPr/>
      </xdr:nvSpPr>
      <xdr:spPr>
        <a:xfrm>
          <a:off x="8639175" y="174144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142494</xdr:rowOff>
    </xdr:from>
    <xdr:to>
      <xdr:col>55</xdr:col>
      <xdr:colOff>0</xdr:colOff>
      <xdr:row>107</xdr:row>
      <xdr:rowOff>142494</xdr:rowOff>
    </xdr:to>
    <xdr:cxnSp macro="">
      <xdr:nvCxnSpPr>
        <xdr:cNvPr id="480" name="直線コネクタ 479">
          <a:extLst>
            <a:ext uri="{FF2B5EF4-FFF2-40B4-BE49-F238E27FC236}">
              <a16:creationId xmlns:a16="http://schemas.microsoft.com/office/drawing/2014/main" id="{AFE1D627-8763-4F31-83D1-F3351528EF42}"/>
            </a:ext>
          </a:extLst>
        </xdr:cNvPr>
        <xdr:cNvCxnSpPr/>
      </xdr:nvCxnSpPr>
      <xdr:spPr>
        <a:xfrm>
          <a:off x="8686800" y="174716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91694</xdr:rowOff>
    </xdr:from>
    <xdr:to>
      <xdr:col>46</xdr:col>
      <xdr:colOff>38100</xdr:colOff>
      <xdr:row>108</xdr:row>
      <xdr:rowOff>21844</xdr:rowOff>
    </xdr:to>
    <xdr:sp macro="" textlink="">
      <xdr:nvSpPr>
        <xdr:cNvPr id="481" name="楕円 480">
          <a:extLst>
            <a:ext uri="{FF2B5EF4-FFF2-40B4-BE49-F238E27FC236}">
              <a16:creationId xmlns:a16="http://schemas.microsoft.com/office/drawing/2014/main" id="{C2B782E5-738C-4C64-AE6B-BB2DECC2E30C}"/>
            </a:ext>
          </a:extLst>
        </xdr:cNvPr>
        <xdr:cNvSpPr/>
      </xdr:nvSpPr>
      <xdr:spPr>
        <a:xfrm>
          <a:off x="7839075" y="174144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142494</xdr:rowOff>
    </xdr:from>
    <xdr:to>
      <xdr:col>50</xdr:col>
      <xdr:colOff>114300</xdr:colOff>
      <xdr:row>107</xdr:row>
      <xdr:rowOff>142494</xdr:rowOff>
    </xdr:to>
    <xdr:cxnSp macro="">
      <xdr:nvCxnSpPr>
        <xdr:cNvPr id="482" name="直線コネクタ 481">
          <a:extLst>
            <a:ext uri="{FF2B5EF4-FFF2-40B4-BE49-F238E27FC236}">
              <a16:creationId xmlns:a16="http://schemas.microsoft.com/office/drawing/2014/main" id="{0579AD38-32D9-432A-8192-347BDE84B3B8}"/>
            </a:ext>
          </a:extLst>
        </xdr:cNvPr>
        <xdr:cNvCxnSpPr/>
      </xdr:nvCxnSpPr>
      <xdr:spPr>
        <a:xfrm>
          <a:off x="7886700" y="174716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83" name="楕円 482">
          <a:extLst>
            <a:ext uri="{FF2B5EF4-FFF2-40B4-BE49-F238E27FC236}">
              <a16:creationId xmlns:a16="http://schemas.microsoft.com/office/drawing/2014/main" id="{74E766B0-67D5-43CD-8FC0-77EFD42E5A5F}"/>
            </a:ext>
          </a:extLst>
        </xdr:cNvPr>
        <xdr:cNvSpPr/>
      </xdr:nvSpPr>
      <xdr:spPr>
        <a:xfrm>
          <a:off x="7029450" y="17323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142494</xdr:rowOff>
    </xdr:to>
    <xdr:cxnSp macro="">
      <xdr:nvCxnSpPr>
        <xdr:cNvPr id="484" name="直線コネクタ 483">
          <a:extLst>
            <a:ext uri="{FF2B5EF4-FFF2-40B4-BE49-F238E27FC236}">
              <a16:creationId xmlns:a16="http://schemas.microsoft.com/office/drawing/2014/main" id="{05FBB46B-E61E-40FB-967D-B28DB72B8D89}"/>
            </a:ext>
          </a:extLst>
        </xdr:cNvPr>
        <xdr:cNvCxnSpPr/>
      </xdr:nvCxnSpPr>
      <xdr:spPr>
        <a:xfrm>
          <a:off x="7077075" y="17371061"/>
          <a:ext cx="809625"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5" name="楕円 484">
          <a:extLst>
            <a:ext uri="{FF2B5EF4-FFF2-40B4-BE49-F238E27FC236}">
              <a16:creationId xmlns:a16="http://schemas.microsoft.com/office/drawing/2014/main" id="{E69BBFD7-CEA9-4CB1-B601-5F19BB84F6CB}"/>
            </a:ext>
          </a:extLst>
        </xdr:cNvPr>
        <xdr:cNvSpPr/>
      </xdr:nvSpPr>
      <xdr:spPr>
        <a:xfrm>
          <a:off x="6238875" y="17323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41911</xdr:rowOff>
    </xdr:to>
    <xdr:cxnSp macro="">
      <xdr:nvCxnSpPr>
        <xdr:cNvPr id="486" name="直線コネクタ 485">
          <a:extLst>
            <a:ext uri="{FF2B5EF4-FFF2-40B4-BE49-F238E27FC236}">
              <a16:creationId xmlns:a16="http://schemas.microsoft.com/office/drawing/2014/main" id="{5FE0D844-A96E-4B9F-9B53-C4ED3298834A}"/>
            </a:ext>
          </a:extLst>
        </xdr:cNvPr>
        <xdr:cNvCxnSpPr/>
      </xdr:nvCxnSpPr>
      <xdr:spPr>
        <a:xfrm>
          <a:off x="6286500" y="173710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ADA62804-66FC-4331-B166-F674E8AE5531}"/>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CBAC9E10-0CC1-46D3-8439-C034DA4C6FA7}"/>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6192718B-BCC7-4904-8A3C-5640B180FED2}"/>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93F37831-59DB-442A-B4D3-C576E01B4CAF}"/>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12971</xdr:rowOff>
    </xdr:from>
    <xdr:ext cx="469744" cy="259045"/>
    <xdr:sp macro="" textlink="">
      <xdr:nvSpPr>
        <xdr:cNvPr id="491" name="n_1mainValue【市民会館】&#10;一人当たり面積">
          <a:extLst>
            <a:ext uri="{FF2B5EF4-FFF2-40B4-BE49-F238E27FC236}">
              <a16:creationId xmlns:a16="http://schemas.microsoft.com/office/drawing/2014/main" id="{55813F74-69A7-4B97-9640-AB34078CBA46}"/>
            </a:ext>
          </a:extLst>
        </xdr:cNvPr>
        <xdr:cNvSpPr txBox="1"/>
      </xdr:nvSpPr>
      <xdr:spPr>
        <a:xfrm>
          <a:off x="8458277" y="174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12971</xdr:rowOff>
    </xdr:from>
    <xdr:ext cx="469744" cy="259045"/>
    <xdr:sp macro="" textlink="">
      <xdr:nvSpPr>
        <xdr:cNvPr id="492" name="n_2mainValue【市民会館】&#10;一人当たり面積">
          <a:extLst>
            <a:ext uri="{FF2B5EF4-FFF2-40B4-BE49-F238E27FC236}">
              <a16:creationId xmlns:a16="http://schemas.microsoft.com/office/drawing/2014/main" id="{4B25C55E-D0C6-42FB-AFB0-C7FA393E9820}"/>
            </a:ext>
          </a:extLst>
        </xdr:cNvPr>
        <xdr:cNvSpPr txBox="1"/>
      </xdr:nvSpPr>
      <xdr:spPr>
        <a:xfrm>
          <a:off x="7677227" y="174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93" name="n_3mainValue【市民会館】&#10;一人当たり面積">
          <a:extLst>
            <a:ext uri="{FF2B5EF4-FFF2-40B4-BE49-F238E27FC236}">
              <a16:creationId xmlns:a16="http://schemas.microsoft.com/office/drawing/2014/main" id="{80F679BC-B194-4274-A0BF-3F7C480E3D6E}"/>
            </a:ext>
          </a:extLst>
        </xdr:cNvPr>
        <xdr:cNvSpPr txBox="1"/>
      </xdr:nvSpPr>
      <xdr:spPr>
        <a:xfrm>
          <a:off x="6867602"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4" name="n_4mainValue【市民会館】&#10;一人当たり面積">
          <a:extLst>
            <a:ext uri="{FF2B5EF4-FFF2-40B4-BE49-F238E27FC236}">
              <a16:creationId xmlns:a16="http://schemas.microsoft.com/office/drawing/2014/main" id="{868A4BEC-5B28-47F0-8ADC-321C1DDE441A}"/>
            </a:ext>
          </a:extLst>
        </xdr:cNvPr>
        <xdr:cNvSpPr txBox="1"/>
      </xdr:nvSpPr>
      <xdr:spPr>
        <a:xfrm>
          <a:off x="6067502"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DFA7778C-467C-4172-A36E-D2EC8CEE593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E370542-7043-49BC-84D1-DB7DFED43D1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DB3F1C3-6167-4B48-BC6D-9CCCEB7FB4EF}"/>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C8FB05D-EB9E-4892-81C0-102D44F19C37}"/>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2F1B808-C1A4-46F9-856A-D29BDC254BC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9FA4188-D026-4BB7-A4D4-8358FB157A6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FA528FC-2D83-4391-8C82-D75FE440E7D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49C1DE1-3B01-4D52-B187-74BE3457BD1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EDF48984-ECB4-4151-848B-C5792D563E0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9CE74C6-B2F1-47F7-A64C-40513272FE5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4DDF1B55-DD08-4BB6-A0AC-9E515F1D0B60}"/>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86673931-A38B-429E-BD03-AE98C72DFFDD}"/>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4DBB3689-07C0-452C-85ED-99687F07CABA}"/>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81411D3E-9408-4B75-8269-905F65D9AA02}"/>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7E229F01-3E9F-4EDF-9AEF-85F78CA881FF}"/>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84B2EE70-E1EC-48BA-9301-0746B7B07F36}"/>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C54623ED-7280-47CB-8465-8018E47391D7}"/>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73504FC4-6CC2-4697-A6BD-29A295A7A2FE}"/>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7F88BC5C-98F0-44D5-8EFF-140D89627431}"/>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30EB5DEA-CFE7-43E6-B3BA-2673ED1DABB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4FE39E4E-730E-4028-81C6-730B2C07174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EA91D957-1F68-49D1-B7F7-FCAD02DD895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A909FF4D-BFF9-48AA-9FCF-E8AE58F8A490}"/>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D6CAAD0A-04A3-43C1-BE4B-9F12807E804E}"/>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7E196333-3B09-41A8-914D-E311BCD70CE4}"/>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3489F974-5CA8-477B-BB11-827FBCCF8F5C}"/>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A96EEDE6-98C3-4A2F-89ED-D111EB22F04F}"/>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D991878A-E426-4E24-B640-F7839433DAE1}"/>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76D61AD5-4FD7-4C40-81FA-7A0FBAE131D8}"/>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F0EBBCA8-0275-49A7-8B36-02ABA308CBDB}"/>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42BD8D49-7F31-4989-9BBA-D0E3986770D4}"/>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7273346F-75A8-4E24-AE7A-5EDC9CB20FC9}"/>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33A02647-5D84-481E-A31C-90642E54FBAC}"/>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66C153C-8F65-4463-ABB3-43A7C772B70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F77EEB7-CE02-4F29-826B-32F153EB868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A4F01B9-5F3C-435F-8AC6-ECB16BEF66D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85EB66C-19EC-44AB-9E6B-99CA0A0C098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9ABDCC4-E8B5-42C2-A0D2-D10AF1D52A4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41402</xdr:rowOff>
    </xdr:from>
    <xdr:to>
      <xdr:col>85</xdr:col>
      <xdr:colOff>177800</xdr:colOff>
      <xdr:row>37</xdr:row>
      <xdr:rowOff>143002</xdr:rowOff>
    </xdr:to>
    <xdr:sp macro="" textlink="">
      <xdr:nvSpPr>
        <xdr:cNvPr id="533" name="楕円 532">
          <a:extLst>
            <a:ext uri="{FF2B5EF4-FFF2-40B4-BE49-F238E27FC236}">
              <a16:creationId xmlns:a16="http://schemas.microsoft.com/office/drawing/2014/main" id="{7132D1EA-40B4-4A16-A247-D12F44CE297E}"/>
            </a:ext>
          </a:extLst>
        </xdr:cNvPr>
        <xdr:cNvSpPr/>
      </xdr:nvSpPr>
      <xdr:spPr>
        <a:xfrm>
          <a:off x="14649450" y="60358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64279</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9B52828F-D17C-49D2-ACA5-C0AE64693A10}"/>
            </a:ext>
          </a:extLst>
        </xdr:cNvPr>
        <xdr:cNvSpPr txBox="1"/>
      </xdr:nvSpPr>
      <xdr:spPr>
        <a:xfrm>
          <a:off x="14735175" y="5896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89408</xdr:rowOff>
    </xdr:from>
    <xdr:to>
      <xdr:col>81</xdr:col>
      <xdr:colOff>101600</xdr:colOff>
      <xdr:row>37</xdr:row>
      <xdr:rowOff>19558</xdr:rowOff>
    </xdr:to>
    <xdr:sp macro="" textlink="">
      <xdr:nvSpPr>
        <xdr:cNvPr id="535" name="楕円 534">
          <a:extLst>
            <a:ext uri="{FF2B5EF4-FFF2-40B4-BE49-F238E27FC236}">
              <a16:creationId xmlns:a16="http://schemas.microsoft.com/office/drawing/2014/main" id="{8EAE1410-B7C1-4E8F-8EF8-E181B596B4B3}"/>
            </a:ext>
          </a:extLst>
        </xdr:cNvPr>
        <xdr:cNvSpPr/>
      </xdr:nvSpPr>
      <xdr:spPr>
        <a:xfrm>
          <a:off x="13887450" y="59155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140208</xdr:rowOff>
    </xdr:from>
    <xdr:to>
      <xdr:col>85</xdr:col>
      <xdr:colOff>127000</xdr:colOff>
      <xdr:row>37</xdr:row>
      <xdr:rowOff>92202</xdr:rowOff>
    </xdr:to>
    <xdr:cxnSp macro="">
      <xdr:nvCxnSpPr>
        <xdr:cNvPr id="536" name="直線コネクタ 535">
          <a:extLst>
            <a:ext uri="{FF2B5EF4-FFF2-40B4-BE49-F238E27FC236}">
              <a16:creationId xmlns:a16="http://schemas.microsoft.com/office/drawing/2014/main" id="{EE235C0F-0A34-4045-BE8F-40DB3FF61659}"/>
            </a:ext>
          </a:extLst>
        </xdr:cNvPr>
        <xdr:cNvCxnSpPr/>
      </xdr:nvCxnSpPr>
      <xdr:spPr>
        <a:xfrm>
          <a:off x="13935075" y="5972683"/>
          <a:ext cx="7620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164846</xdr:rowOff>
    </xdr:from>
    <xdr:to>
      <xdr:col>76</xdr:col>
      <xdr:colOff>165100</xdr:colOff>
      <xdr:row>36</xdr:row>
      <xdr:rowOff>94996</xdr:rowOff>
    </xdr:to>
    <xdr:sp macro="" textlink="">
      <xdr:nvSpPr>
        <xdr:cNvPr id="537" name="楕円 536">
          <a:extLst>
            <a:ext uri="{FF2B5EF4-FFF2-40B4-BE49-F238E27FC236}">
              <a16:creationId xmlns:a16="http://schemas.microsoft.com/office/drawing/2014/main" id="{42FAF712-CD34-460A-AFA9-0E26BA11137C}"/>
            </a:ext>
          </a:extLst>
        </xdr:cNvPr>
        <xdr:cNvSpPr/>
      </xdr:nvSpPr>
      <xdr:spPr>
        <a:xfrm>
          <a:off x="13096875" y="58290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44196</xdr:rowOff>
    </xdr:from>
    <xdr:to>
      <xdr:col>81</xdr:col>
      <xdr:colOff>50800</xdr:colOff>
      <xdr:row>36</xdr:row>
      <xdr:rowOff>140208</xdr:rowOff>
    </xdr:to>
    <xdr:cxnSp macro="">
      <xdr:nvCxnSpPr>
        <xdr:cNvPr id="538" name="直線コネクタ 537">
          <a:extLst>
            <a:ext uri="{FF2B5EF4-FFF2-40B4-BE49-F238E27FC236}">
              <a16:creationId xmlns:a16="http://schemas.microsoft.com/office/drawing/2014/main" id="{EA17892B-E385-4BC6-890F-7C9ACB1AC1BB}"/>
            </a:ext>
          </a:extLst>
        </xdr:cNvPr>
        <xdr:cNvCxnSpPr/>
      </xdr:nvCxnSpPr>
      <xdr:spPr>
        <a:xfrm>
          <a:off x="13144500" y="5876671"/>
          <a:ext cx="7905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41402</xdr:rowOff>
    </xdr:from>
    <xdr:to>
      <xdr:col>72</xdr:col>
      <xdr:colOff>38100</xdr:colOff>
      <xdr:row>35</xdr:row>
      <xdr:rowOff>143002</xdr:rowOff>
    </xdr:to>
    <xdr:sp macro="" textlink="">
      <xdr:nvSpPr>
        <xdr:cNvPr id="539" name="楕円 538">
          <a:extLst>
            <a:ext uri="{FF2B5EF4-FFF2-40B4-BE49-F238E27FC236}">
              <a16:creationId xmlns:a16="http://schemas.microsoft.com/office/drawing/2014/main" id="{761C56A6-CCB4-4308-A8C5-E3FC9DF6F517}"/>
            </a:ext>
          </a:extLst>
        </xdr:cNvPr>
        <xdr:cNvSpPr/>
      </xdr:nvSpPr>
      <xdr:spPr>
        <a:xfrm>
          <a:off x="12296775" y="57119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92202</xdr:rowOff>
    </xdr:from>
    <xdr:to>
      <xdr:col>76</xdr:col>
      <xdr:colOff>114300</xdr:colOff>
      <xdr:row>36</xdr:row>
      <xdr:rowOff>44196</xdr:rowOff>
    </xdr:to>
    <xdr:cxnSp macro="">
      <xdr:nvCxnSpPr>
        <xdr:cNvPr id="540" name="直線コネクタ 539">
          <a:extLst>
            <a:ext uri="{FF2B5EF4-FFF2-40B4-BE49-F238E27FC236}">
              <a16:creationId xmlns:a16="http://schemas.microsoft.com/office/drawing/2014/main" id="{320AC527-E02C-4A84-9242-61B3FCDC3934}"/>
            </a:ext>
          </a:extLst>
        </xdr:cNvPr>
        <xdr:cNvCxnSpPr/>
      </xdr:nvCxnSpPr>
      <xdr:spPr>
        <a:xfrm>
          <a:off x="12344400" y="5759577"/>
          <a:ext cx="8001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103124</xdr:rowOff>
    </xdr:from>
    <xdr:to>
      <xdr:col>67</xdr:col>
      <xdr:colOff>101600</xdr:colOff>
      <xdr:row>35</xdr:row>
      <xdr:rowOff>33274</xdr:rowOff>
    </xdr:to>
    <xdr:sp macro="" textlink="">
      <xdr:nvSpPr>
        <xdr:cNvPr id="541" name="楕円 540">
          <a:extLst>
            <a:ext uri="{FF2B5EF4-FFF2-40B4-BE49-F238E27FC236}">
              <a16:creationId xmlns:a16="http://schemas.microsoft.com/office/drawing/2014/main" id="{62B8ADDF-5A2A-431F-8948-3A8959685E5D}"/>
            </a:ext>
          </a:extLst>
        </xdr:cNvPr>
        <xdr:cNvSpPr/>
      </xdr:nvSpPr>
      <xdr:spPr>
        <a:xfrm>
          <a:off x="11487150" y="561174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153924</xdr:rowOff>
    </xdr:from>
    <xdr:to>
      <xdr:col>71</xdr:col>
      <xdr:colOff>177800</xdr:colOff>
      <xdr:row>35</xdr:row>
      <xdr:rowOff>92202</xdr:rowOff>
    </xdr:to>
    <xdr:cxnSp macro="">
      <xdr:nvCxnSpPr>
        <xdr:cNvPr id="542" name="直線コネクタ 541">
          <a:extLst>
            <a:ext uri="{FF2B5EF4-FFF2-40B4-BE49-F238E27FC236}">
              <a16:creationId xmlns:a16="http://schemas.microsoft.com/office/drawing/2014/main" id="{D117DF34-6225-435E-944E-9C87647CDCBB}"/>
            </a:ext>
          </a:extLst>
        </xdr:cNvPr>
        <xdr:cNvCxnSpPr/>
      </xdr:nvCxnSpPr>
      <xdr:spPr>
        <a:xfrm>
          <a:off x="11534775" y="5659374"/>
          <a:ext cx="809625"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3E1D0DD6-66D9-4C97-95B1-3D643CEB2EA2}"/>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11137F5-6570-4912-A120-672AF9B1A934}"/>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C8A2DCDD-CD93-4F6A-86A1-73D8ED563325}"/>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7E95BB7B-592D-4B2C-9C3B-52A3B34FCA98}"/>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36085</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3EEA1480-4E11-4839-A18B-C5DE98D66690}"/>
            </a:ext>
          </a:extLst>
        </xdr:cNvPr>
        <xdr:cNvSpPr txBox="1"/>
      </xdr:nvSpPr>
      <xdr:spPr>
        <a:xfrm>
          <a:off x="13745219" y="570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111523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1A5F3340-E541-4641-9A3A-3C885363ED2A}"/>
            </a:ext>
          </a:extLst>
        </xdr:cNvPr>
        <xdr:cNvSpPr txBox="1"/>
      </xdr:nvSpPr>
      <xdr:spPr>
        <a:xfrm>
          <a:off x="12964169" y="56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159529</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E0010D4D-7B49-4057-AF2E-4F64F7DC9205}"/>
            </a:ext>
          </a:extLst>
        </xdr:cNvPr>
        <xdr:cNvSpPr txBox="1"/>
      </xdr:nvSpPr>
      <xdr:spPr>
        <a:xfrm>
          <a:off x="12164069" y="550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49801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B7AB52C1-811C-4521-AA38-68E5FFC94B49}"/>
            </a:ext>
          </a:extLst>
        </xdr:cNvPr>
        <xdr:cNvSpPr txBox="1"/>
      </xdr:nvSpPr>
      <xdr:spPr>
        <a:xfrm>
          <a:off x="11354444" y="5390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D81A9E3-B033-4647-8476-7A29014937C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7113A844-A7A1-4B9B-B924-6FF5F54F6B5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1F2D826D-5289-4D61-A432-F36AD9CA868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93C91B20-1139-4118-88D4-31FCE426C21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FB55D511-E62E-4FC4-B463-F858EDADE55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170F731A-75C9-43AE-830F-88207ECAFEFC}"/>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8F74030B-8B0B-423C-9C2E-9859F2FECA7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5D36B575-3F7E-4AF4-B2CB-08576ED525AC}"/>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1F296ADF-9491-4861-BA7F-E789B0E1BCD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AB464E4-FE79-4662-AC42-E0984AE9A02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D600D74A-57A0-496C-8AB2-227BE06F14EC}"/>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EF24E9F2-75F0-430F-AAB1-F56E680F60D0}"/>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25170915-65D6-4B2A-8D27-35A6FBCD0720}"/>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6604602E-B1B0-488D-97ED-6881BE43946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5FA08BCB-19A1-4ED7-A82D-B8E35B77E11E}"/>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12545C47-78AD-42D7-8C21-30E2D11616B0}"/>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30B87274-6068-4CDC-97AE-32FE90CDC51F}"/>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99E4A1AC-8A2F-4B38-A750-78A02AEF7FE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12549A5C-0FB3-4F48-AA2B-37CD17EC84F5}"/>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5291945C-6E4E-4094-92BB-EE871F21B70B}"/>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794BD867-A827-4495-A1CF-78F227C866DA}"/>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D206EBA0-064B-4554-AD58-25ED62D16FFD}"/>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6A087D28-F12A-4020-813B-6B5F898B5D2C}"/>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50476E5B-EDFC-46F0-AB08-80A7514C07D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B881D2A6-1972-4134-9393-D43CF5FBFF32}"/>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1ABC7E98-E6DB-4DA8-A559-E451BEFD033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944BD567-3DE9-4514-ABE3-2F217D70BF88}"/>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0FD96C33-F2FE-4CAF-B01E-F3996E3CE7B9}"/>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ED4A5218-6DB8-4572-95EB-3A14D99EF2AB}"/>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5177F753-3728-4862-91B5-BFBEA905A901}"/>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06C1A9FC-A8CF-4EFD-A5C3-9DC3124EED96}"/>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8584B4D5-5FB6-4BFF-AC5C-4237B7D126F7}"/>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8BC71010-8E63-4E3D-941F-8F4CB258A232}"/>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381BEF94-64E6-4026-8C48-988AD04DC968}"/>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3E33F5C2-204F-43BA-940C-CBAD5DFACE8E}"/>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34943816-13FC-4333-84FF-3E38522C2CE0}"/>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CD805349-471D-4F83-8EC9-B88F008F477F}"/>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E588FB1-23AE-4DB3-86EB-76CD1B456D3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212DEC3-1A1F-44E6-A850-7127279537B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F42088D-1129-4A47-8EF1-975B8A5173AF}"/>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83EEFDC-057F-458C-A1E1-E96D2B52062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2EC8B4C-9C73-4518-84B9-A36C4813D8B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42022</xdr:rowOff>
    </xdr:from>
    <xdr:to>
      <xdr:col>116</xdr:col>
      <xdr:colOff>114300</xdr:colOff>
      <xdr:row>41</xdr:row>
      <xdr:rowOff>143622</xdr:rowOff>
    </xdr:to>
    <xdr:sp macro="" textlink="">
      <xdr:nvSpPr>
        <xdr:cNvPr id="593" name="楕円 592">
          <a:extLst>
            <a:ext uri="{FF2B5EF4-FFF2-40B4-BE49-F238E27FC236}">
              <a16:creationId xmlns:a16="http://schemas.microsoft.com/office/drawing/2014/main" id="{248CDAAD-160B-4FB8-AAC1-F2E22EDF4A83}"/>
            </a:ext>
          </a:extLst>
        </xdr:cNvPr>
        <xdr:cNvSpPr/>
      </xdr:nvSpPr>
      <xdr:spPr>
        <a:xfrm>
          <a:off x="19897725" y="66841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20449</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FD2E5F0-616D-4B47-9ECC-14B7FA3CA7E7}"/>
            </a:ext>
          </a:extLst>
        </xdr:cNvPr>
        <xdr:cNvSpPr txBox="1"/>
      </xdr:nvSpPr>
      <xdr:spPr>
        <a:xfrm>
          <a:off x="19992975" y="665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33744</xdr:rowOff>
    </xdr:from>
    <xdr:to>
      <xdr:col>112</xdr:col>
      <xdr:colOff>38100</xdr:colOff>
      <xdr:row>41</xdr:row>
      <xdr:rowOff>135344</xdr:rowOff>
    </xdr:to>
    <xdr:sp macro="" textlink="">
      <xdr:nvSpPr>
        <xdr:cNvPr id="595" name="楕円 594">
          <a:extLst>
            <a:ext uri="{FF2B5EF4-FFF2-40B4-BE49-F238E27FC236}">
              <a16:creationId xmlns:a16="http://schemas.microsoft.com/office/drawing/2014/main" id="{500F0DB1-2156-4F71-8D9D-2C280EB49002}"/>
            </a:ext>
          </a:extLst>
        </xdr:cNvPr>
        <xdr:cNvSpPr/>
      </xdr:nvSpPr>
      <xdr:spPr>
        <a:xfrm>
          <a:off x="19154775" y="66694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84544</xdr:rowOff>
    </xdr:from>
    <xdr:to>
      <xdr:col>116</xdr:col>
      <xdr:colOff>63500</xdr:colOff>
      <xdr:row>41</xdr:row>
      <xdr:rowOff>92822</xdr:rowOff>
    </xdr:to>
    <xdr:cxnSp macro="">
      <xdr:nvCxnSpPr>
        <xdr:cNvPr id="596" name="直線コネクタ 595">
          <a:extLst>
            <a:ext uri="{FF2B5EF4-FFF2-40B4-BE49-F238E27FC236}">
              <a16:creationId xmlns:a16="http://schemas.microsoft.com/office/drawing/2014/main" id="{570D3D0A-A066-48F8-9606-1741E16DF578}"/>
            </a:ext>
          </a:extLst>
        </xdr:cNvPr>
        <xdr:cNvCxnSpPr/>
      </xdr:nvCxnSpPr>
      <xdr:spPr>
        <a:xfrm>
          <a:off x="19202400" y="6726644"/>
          <a:ext cx="752475"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39410</xdr:rowOff>
    </xdr:from>
    <xdr:to>
      <xdr:col>107</xdr:col>
      <xdr:colOff>101600</xdr:colOff>
      <xdr:row>41</xdr:row>
      <xdr:rowOff>141010</xdr:rowOff>
    </xdr:to>
    <xdr:sp macro="" textlink="">
      <xdr:nvSpPr>
        <xdr:cNvPr id="597" name="楕円 596">
          <a:extLst>
            <a:ext uri="{FF2B5EF4-FFF2-40B4-BE49-F238E27FC236}">
              <a16:creationId xmlns:a16="http://schemas.microsoft.com/office/drawing/2014/main" id="{D017535B-9A78-4ACA-8BBE-941C146D7D6A}"/>
            </a:ext>
          </a:extLst>
        </xdr:cNvPr>
        <xdr:cNvSpPr/>
      </xdr:nvSpPr>
      <xdr:spPr>
        <a:xfrm>
          <a:off x="18345150" y="66783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84544</xdr:rowOff>
    </xdr:from>
    <xdr:to>
      <xdr:col>111</xdr:col>
      <xdr:colOff>177800</xdr:colOff>
      <xdr:row>41</xdr:row>
      <xdr:rowOff>90210</xdr:rowOff>
    </xdr:to>
    <xdr:cxnSp macro="">
      <xdr:nvCxnSpPr>
        <xdr:cNvPr id="598" name="直線コネクタ 597">
          <a:extLst>
            <a:ext uri="{FF2B5EF4-FFF2-40B4-BE49-F238E27FC236}">
              <a16:creationId xmlns:a16="http://schemas.microsoft.com/office/drawing/2014/main" id="{9741BF32-FFF9-438A-B5DE-94EB78C4D455}"/>
            </a:ext>
          </a:extLst>
        </xdr:cNvPr>
        <xdr:cNvCxnSpPr/>
      </xdr:nvCxnSpPr>
      <xdr:spPr>
        <a:xfrm flipV="1">
          <a:off x="18392775" y="672664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31539</xdr:rowOff>
    </xdr:from>
    <xdr:to>
      <xdr:col>102</xdr:col>
      <xdr:colOff>165100</xdr:colOff>
      <xdr:row>41</xdr:row>
      <xdr:rowOff>133139</xdr:rowOff>
    </xdr:to>
    <xdr:sp macro="" textlink="">
      <xdr:nvSpPr>
        <xdr:cNvPr id="599" name="楕円 598">
          <a:extLst>
            <a:ext uri="{FF2B5EF4-FFF2-40B4-BE49-F238E27FC236}">
              <a16:creationId xmlns:a16="http://schemas.microsoft.com/office/drawing/2014/main" id="{542E7E5C-69E9-4060-A91A-928C60462C4A}"/>
            </a:ext>
          </a:extLst>
        </xdr:cNvPr>
        <xdr:cNvSpPr/>
      </xdr:nvSpPr>
      <xdr:spPr>
        <a:xfrm>
          <a:off x="17554575" y="66672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82339</xdr:rowOff>
    </xdr:from>
    <xdr:to>
      <xdr:col>107</xdr:col>
      <xdr:colOff>50800</xdr:colOff>
      <xdr:row>41</xdr:row>
      <xdr:rowOff>90210</xdr:rowOff>
    </xdr:to>
    <xdr:cxnSp macro="">
      <xdr:nvCxnSpPr>
        <xdr:cNvPr id="600" name="直線コネクタ 599">
          <a:extLst>
            <a:ext uri="{FF2B5EF4-FFF2-40B4-BE49-F238E27FC236}">
              <a16:creationId xmlns:a16="http://schemas.microsoft.com/office/drawing/2014/main" id="{0370A808-E600-4151-ADC4-433D3A063A3F}"/>
            </a:ext>
          </a:extLst>
        </xdr:cNvPr>
        <xdr:cNvCxnSpPr/>
      </xdr:nvCxnSpPr>
      <xdr:spPr>
        <a:xfrm>
          <a:off x="17602200" y="6724439"/>
          <a:ext cx="790575"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30364</xdr:rowOff>
    </xdr:from>
    <xdr:to>
      <xdr:col>98</xdr:col>
      <xdr:colOff>38100</xdr:colOff>
      <xdr:row>41</xdr:row>
      <xdr:rowOff>131964</xdr:rowOff>
    </xdr:to>
    <xdr:sp macro="" textlink="">
      <xdr:nvSpPr>
        <xdr:cNvPr id="601" name="楕円 600">
          <a:extLst>
            <a:ext uri="{FF2B5EF4-FFF2-40B4-BE49-F238E27FC236}">
              <a16:creationId xmlns:a16="http://schemas.microsoft.com/office/drawing/2014/main" id="{AA5436A3-E562-4957-8F26-91938855708C}"/>
            </a:ext>
          </a:extLst>
        </xdr:cNvPr>
        <xdr:cNvSpPr/>
      </xdr:nvSpPr>
      <xdr:spPr>
        <a:xfrm>
          <a:off x="16754475" y="66661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81164</xdr:rowOff>
    </xdr:from>
    <xdr:to>
      <xdr:col>102</xdr:col>
      <xdr:colOff>114300</xdr:colOff>
      <xdr:row>41</xdr:row>
      <xdr:rowOff>82339</xdr:rowOff>
    </xdr:to>
    <xdr:cxnSp macro="">
      <xdr:nvCxnSpPr>
        <xdr:cNvPr id="602" name="直線コネクタ 601">
          <a:extLst>
            <a:ext uri="{FF2B5EF4-FFF2-40B4-BE49-F238E27FC236}">
              <a16:creationId xmlns:a16="http://schemas.microsoft.com/office/drawing/2014/main" id="{85F3D557-6E6C-4DED-B8D5-7F4E31EC2F61}"/>
            </a:ext>
          </a:extLst>
        </xdr:cNvPr>
        <xdr:cNvCxnSpPr/>
      </xdr:nvCxnSpPr>
      <xdr:spPr>
        <a:xfrm>
          <a:off x="16802100" y="6723264"/>
          <a:ext cx="8001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DFD0544E-BC9A-4318-BDD5-26E518DF5EDA}"/>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78388FD4-D35B-415A-AB1B-968FC8A9F569}"/>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AAFE4D71-609A-47C8-B1DB-378B0F8E7FB6}"/>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9C26864E-1580-42C0-8182-8C153D466E45}"/>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126471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E70BCF-3424-4D40-8BE8-B9DB5012AADB}"/>
            </a:ext>
          </a:extLst>
        </xdr:cNvPr>
        <xdr:cNvSpPr txBox="1"/>
      </xdr:nvSpPr>
      <xdr:spPr>
        <a:xfrm>
          <a:off x="18944736" y="67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132137</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5E390C52-8C31-45F0-AC5B-999E5DDA7BF5}"/>
            </a:ext>
          </a:extLst>
        </xdr:cNvPr>
        <xdr:cNvSpPr txBox="1"/>
      </xdr:nvSpPr>
      <xdr:spPr>
        <a:xfrm>
          <a:off x="18163686" y="67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124266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35CCFE97-5D61-4A3A-AECA-DF96E118733C}"/>
            </a:ext>
          </a:extLst>
        </xdr:cNvPr>
        <xdr:cNvSpPr txBox="1"/>
      </xdr:nvSpPr>
      <xdr:spPr>
        <a:xfrm>
          <a:off x="17354061" y="67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123091</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5D2CC7F-87BA-4B69-8E20-9B67065E2EDB}"/>
            </a:ext>
          </a:extLst>
        </xdr:cNvPr>
        <xdr:cNvSpPr txBox="1"/>
      </xdr:nvSpPr>
      <xdr:spPr>
        <a:xfrm>
          <a:off x="16563486" y="67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65242E-B4E4-4432-9501-2E953422EAC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EA7AD93-3FE5-4096-990E-207D1C0E1C7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C36C7EE5-B44D-4395-BCF3-24B17000B52B}"/>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173DF71-F263-4D93-8B86-87A4278DEEA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1603C7E-CC41-4E07-88A9-7979F516594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EDD3165-2BF7-419E-9182-8F966CAA90C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D3ECF41-81D1-4501-B561-85638F2A3AC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CBF0883E-2588-4949-950E-C986499236CC}"/>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EA0E309-AF3C-4293-BDC8-B2447E0D0FBF}"/>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352F6C0-45A2-484C-AD00-B28084A0400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D88EC85B-75D3-497B-82F6-057C441D9B9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19B74ECB-AF95-4D41-A6B2-5C5AE6DA5BDD}"/>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6E482A1-61FD-4DF7-8991-D7AE6DDBDE22}"/>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2E4982E4-BF48-4DC9-B35A-F306CCCB4FDC}"/>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AC5C122C-9CAE-45D9-ADD3-A916CC347CB3}"/>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6030D7D6-8141-4D12-B6D9-AC8AA4A9A6C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D8E2392-18AD-41AA-AA74-95090A6F2910}"/>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8608302E-E3FD-42D2-94ED-529421CAEC4D}"/>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9CCD38C5-D5D1-47AE-B407-3258CCFBDFBB}"/>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4E7B7ED1-1153-4F7C-BDAC-3F59BD799FD6}"/>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BBAD44A-CFDF-41B9-B929-13BAE9677930}"/>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1744F3E-26B8-45BD-A240-555F43966644}"/>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9FBD0475-3DB1-4A1D-8C32-4016AEB0C5D7}"/>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ED15E090-B39D-4BFF-B7E9-E27E9B1B6F6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DCFE0950-A122-4973-B657-55400869986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ECF9B152-A780-4444-B749-E6D9DD260A7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A9DD20EE-B81E-4FB1-91D9-090A35CDEE5C}"/>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A3DB171B-160A-44C8-B23C-6CF0D6A9D6DF}"/>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FD13C8BA-A984-4DA3-ABAE-A1AEF9731426}"/>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B8C76F4A-72F8-4BFE-AC64-49A0B71D7C3F}"/>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BD8B7E41-85C1-48E3-A288-17F09CD7F07D}"/>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E1DD995F-AE46-454C-83FE-7A05320C922C}"/>
            </a:ext>
          </a:extLst>
        </xdr:cNvPr>
        <xdr:cNvSpPr txBox="1"/>
      </xdr:nvSpPr>
      <xdr:spPr>
        <a:xfrm>
          <a:off x="14735175" y="945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1A33B864-B40B-4908-BBDE-9852DC5823AB}"/>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214ECA0C-64F8-4BA5-BFB9-886A43DA2E61}"/>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B59A7CA5-BBC5-4ACD-86CA-7C34F7943C4F}"/>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A808BF74-31AE-4610-86BA-125E0FC40CA9}"/>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2937D397-7908-441A-A5D0-608BBA9D50B1}"/>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350ABB7-F129-4DD8-89AB-C2BF0894906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6A91E75-57A2-4B0F-BE91-32EAD775B02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0C5B8FA-1A68-49BA-8DA1-832BE6B2CFE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9BE513B-8075-4630-BD59-7D40C273002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DBF652A-4CC2-47B8-A9C8-0BA4695912A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35741</xdr:rowOff>
    </xdr:from>
    <xdr:to>
      <xdr:col>85</xdr:col>
      <xdr:colOff>177800</xdr:colOff>
      <xdr:row>57</xdr:row>
      <xdr:rowOff>137341</xdr:rowOff>
    </xdr:to>
    <xdr:sp macro="" textlink="">
      <xdr:nvSpPr>
        <xdr:cNvPr id="653" name="楕円 652">
          <a:extLst>
            <a:ext uri="{FF2B5EF4-FFF2-40B4-BE49-F238E27FC236}">
              <a16:creationId xmlns:a16="http://schemas.microsoft.com/office/drawing/2014/main" id="{C0F496DE-5724-4820-A43F-0FD11371111F}"/>
            </a:ext>
          </a:extLst>
        </xdr:cNvPr>
        <xdr:cNvSpPr/>
      </xdr:nvSpPr>
      <xdr:spPr>
        <a:xfrm>
          <a:off x="14649450" y="92654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58618</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4813A19E-B9B2-498B-B0A8-6618930D71DE}"/>
            </a:ext>
          </a:extLst>
        </xdr:cNvPr>
        <xdr:cNvSpPr txBox="1"/>
      </xdr:nvSpPr>
      <xdr:spPr>
        <a:xfrm>
          <a:off x="14735175" y="912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655" name="楕円 654">
          <a:extLst>
            <a:ext uri="{FF2B5EF4-FFF2-40B4-BE49-F238E27FC236}">
              <a16:creationId xmlns:a16="http://schemas.microsoft.com/office/drawing/2014/main" id="{403C6057-C152-4F69-A671-8D89E1764BD6}"/>
            </a:ext>
          </a:extLst>
        </xdr:cNvPr>
        <xdr:cNvSpPr/>
      </xdr:nvSpPr>
      <xdr:spPr>
        <a:xfrm>
          <a:off x="13887450" y="92324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86541</xdr:rowOff>
    </xdr:to>
    <xdr:cxnSp macro="">
      <xdr:nvCxnSpPr>
        <xdr:cNvPr id="656" name="直線コネクタ 655">
          <a:extLst>
            <a:ext uri="{FF2B5EF4-FFF2-40B4-BE49-F238E27FC236}">
              <a16:creationId xmlns:a16="http://schemas.microsoft.com/office/drawing/2014/main" id="{F029965A-963C-402A-BE10-DEE768AEC0CF}"/>
            </a:ext>
          </a:extLst>
        </xdr:cNvPr>
        <xdr:cNvCxnSpPr/>
      </xdr:nvCxnSpPr>
      <xdr:spPr>
        <a:xfrm>
          <a:off x="13935075" y="9270547"/>
          <a:ext cx="762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16147</xdr:rowOff>
    </xdr:from>
    <xdr:to>
      <xdr:col>76</xdr:col>
      <xdr:colOff>165100</xdr:colOff>
      <xdr:row>55</xdr:row>
      <xdr:rowOff>117747</xdr:rowOff>
    </xdr:to>
    <xdr:sp macro="" textlink="">
      <xdr:nvSpPr>
        <xdr:cNvPr id="657" name="楕円 656">
          <a:extLst>
            <a:ext uri="{FF2B5EF4-FFF2-40B4-BE49-F238E27FC236}">
              <a16:creationId xmlns:a16="http://schemas.microsoft.com/office/drawing/2014/main" id="{4A3A3E6D-3C14-4F01-89A9-388E323DCD01}"/>
            </a:ext>
          </a:extLst>
        </xdr:cNvPr>
        <xdr:cNvSpPr/>
      </xdr:nvSpPr>
      <xdr:spPr>
        <a:xfrm>
          <a:off x="13096875" y="89220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66947</xdr:rowOff>
    </xdr:from>
    <xdr:to>
      <xdr:col>81</xdr:col>
      <xdr:colOff>50800</xdr:colOff>
      <xdr:row>57</xdr:row>
      <xdr:rowOff>40822</xdr:rowOff>
    </xdr:to>
    <xdr:cxnSp macro="">
      <xdr:nvCxnSpPr>
        <xdr:cNvPr id="658" name="直線コネクタ 657">
          <a:extLst>
            <a:ext uri="{FF2B5EF4-FFF2-40B4-BE49-F238E27FC236}">
              <a16:creationId xmlns:a16="http://schemas.microsoft.com/office/drawing/2014/main" id="{29547214-7DA7-4308-8755-59B2B776290C}"/>
            </a:ext>
          </a:extLst>
        </xdr:cNvPr>
        <xdr:cNvCxnSpPr/>
      </xdr:nvCxnSpPr>
      <xdr:spPr>
        <a:xfrm>
          <a:off x="13144500" y="8969647"/>
          <a:ext cx="790575" cy="3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156573</xdr:rowOff>
    </xdr:from>
    <xdr:to>
      <xdr:col>72</xdr:col>
      <xdr:colOff>38100</xdr:colOff>
      <xdr:row>56</xdr:row>
      <xdr:rowOff>86723</xdr:rowOff>
    </xdr:to>
    <xdr:sp macro="" textlink="">
      <xdr:nvSpPr>
        <xdr:cNvPr id="659" name="楕円 658">
          <a:extLst>
            <a:ext uri="{FF2B5EF4-FFF2-40B4-BE49-F238E27FC236}">
              <a16:creationId xmlns:a16="http://schemas.microsoft.com/office/drawing/2014/main" id="{CD5CBD51-66F0-485A-99DE-5B7D74D29E55}"/>
            </a:ext>
          </a:extLst>
        </xdr:cNvPr>
        <xdr:cNvSpPr/>
      </xdr:nvSpPr>
      <xdr:spPr>
        <a:xfrm>
          <a:off x="12296775" y="90656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66947</xdr:rowOff>
    </xdr:from>
    <xdr:to>
      <xdr:col>76</xdr:col>
      <xdr:colOff>114300</xdr:colOff>
      <xdr:row>56</xdr:row>
      <xdr:rowOff>35923</xdr:rowOff>
    </xdr:to>
    <xdr:cxnSp macro="">
      <xdr:nvCxnSpPr>
        <xdr:cNvPr id="660" name="直線コネクタ 659">
          <a:extLst>
            <a:ext uri="{FF2B5EF4-FFF2-40B4-BE49-F238E27FC236}">
              <a16:creationId xmlns:a16="http://schemas.microsoft.com/office/drawing/2014/main" id="{C547E822-D25C-44E2-8220-61EF46BA7804}"/>
            </a:ext>
          </a:extLst>
        </xdr:cNvPr>
        <xdr:cNvCxnSpPr/>
      </xdr:nvCxnSpPr>
      <xdr:spPr>
        <a:xfrm flipV="1">
          <a:off x="12344400" y="8969647"/>
          <a:ext cx="8001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110853</xdr:rowOff>
    </xdr:from>
    <xdr:to>
      <xdr:col>67</xdr:col>
      <xdr:colOff>101600</xdr:colOff>
      <xdr:row>56</xdr:row>
      <xdr:rowOff>41003</xdr:rowOff>
    </xdr:to>
    <xdr:sp macro="" textlink="">
      <xdr:nvSpPr>
        <xdr:cNvPr id="661" name="楕円 660">
          <a:extLst>
            <a:ext uri="{FF2B5EF4-FFF2-40B4-BE49-F238E27FC236}">
              <a16:creationId xmlns:a16="http://schemas.microsoft.com/office/drawing/2014/main" id="{AA038CAE-3FA3-4471-8F96-A5DD5FC11938}"/>
            </a:ext>
          </a:extLst>
        </xdr:cNvPr>
        <xdr:cNvSpPr/>
      </xdr:nvSpPr>
      <xdr:spPr>
        <a:xfrm>
          <a:off x="11487150" y="90135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161653</xdr:rowOff>
    </xdr:from>
    <xdr:to>
      <xdr:col>71</xdr:col>
      <xdr:colOff>177800</xdr:colOff>
      <xdr:row>56</xdr:row>
      <xdr:rowOff>35923</xdr:rowOff>
    </xdr:to>
    <xdr:cxnSp macro="">
      <xdr:nvCxnSpPr>
        <xdr:cNvPr id="662" name="直線コネクタ 661">
          <a:extLst>
            <a:ext uri="{FF2B5EF4-FFF2-40B4-BE49-F238E27FC236}">
              <a16:creationId xmlns:a16="http://schemas.microsoft.com/office/drawing/2014/main" id="{852ABEF6-0EFC-49A3-90CC-170EF6D8E4D1}"/>
            </a:ext>
          </a:extLst>
        </xdr:cNvPr>
        <xdr:cNvCxnSpPr/>
      </xdr:nvCxnSpPr>
      <xdr:spPr>
        <a:xfrm>
          <a:off x="11534775" y="9070703"/>
          <a:ext cx="80962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A2874B9-7FAF-4E44-A196-94385CB7B2A1}"/>
            </a:ext>
          </a:extLst>
        </xdr:cNvPr>
        <xdr:cNvSpPr txBox="1"/>
      </xdr:nvSpPr>
      <xdr:spPr>
        <a:xfrm>
          <a:off x="1374521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D3479AF-0F19-49BF-BCC6-5E97F6E8A228}"/>
            </a:ext>
          </a:extLst>
        </xdr:cNvPr>
        <xdr:cNvSpPr txBox="1"/>
      </xdr:nvSpPr>
      <xdr:spPr>
        <a:xfrm>
          <a:off x="129641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281A616B-1CE9-46DE-951C-5D59F6E86AF8}"/>
            </a:ext>
          </a:extLst>
        </xdr:cNvPr>
        <xdr:cNvSpPr txBox="1"/>
      </xdr:nvSpPr>
      <xdr:spPr>
        <a:xfrm>
          <a:off x="121640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B2BE4BF0-3F6B-4589-B18C-F7D9F513AB21}"/>
            </a:ext>
          </a:extLst>
        </xdr:cNvPr>
        <xdr:cNvSpPr txBox="1"/>
      </xdr:nvSpPr>
      <xdr:spPr>
        <a:xfrm>
          <a:off x="11354444"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36C32919-2FA4-4AB8-9ED3-6456BD505279}"/>
            </a:ext>
          </a:extLst>
        </xdr:cNvPr>
        <xdr:cNvSpPr txBox="1"/>
      </xdr:nvSpPr>
      <xdr:spPr>
        <a:xfrm>
          <a:off x="13745219" y="901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134274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57D95884-D133-4D74-B7A5-8C2A94FF1743}"/>
            </a:ext>
          </a:extLst>
        </xdr:cNvPr>
        <xdr:cNvSpPr txBox="1"/>
      </xdr:nvSpPr>
      <xdr:spPr>
        <a:xfrm>
          <a:off x="12964169" y="871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103250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29CF8C10-59EC-41A0-9796-D44932030005}"/>
            </a:ext>
          </a:extLst>
        </xdr:cNvPr>
        <xdr:cNvSpPr txBox="1"/>
      </xdr:nvSpPr>
      <xdr:spPr>
        <a:xfrm>
          <a:off x="12164069" y="885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57530</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A9DFD27-F924-4BB1-9D96-52C0B97C0AE8}"/>
            </a:ext>
          </a:extLst>
        </xdr:cNvPr>
        <xdr:cNvSpPr txBox="1"/>
      </xdr:nvSpPr>
      <xdr:spPr>
        <a:xfrm>
          <a:off x="11354444" y="880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D9D69195-8249-4EBE-B3C9-10DAF4A3CEC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9C78004-1F13-457A-9394-B151B482427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1DCDE4D0-434F-4E5A-B346-05C17B974D1A}"/>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0F1736B-6B3D-4FE5-8639-A046E391C33D}"/>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712E3DE8-4F6B-4746-9546-02BEF3D05B5C}"/>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93FEBE01-7E95-4B98-BB99-551673340164}"/>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5DC30E94-49E4-415B-A001-7D1828190A13}"/>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53A7D720-7A47-4EBF-B6B9-B63E6BCD06D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58A6E21B-E57E-4F77-8436-F0CB6ABAEF9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633CD32E-BA3D-4CD2-BA8E-09910CF3124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42FEF954-166C-48E1-AE11-4BD235E1628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69BBBA6-00A4-43D3-97DB-5E39FF7D0B31}"/>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BFE8E93E-FD84-41D5-8B83-23DEFA2C01C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54F02EC0-8097-43D2-8EE2-18FF4B80CF4E}"/>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DA024AAF-341B-43D4-8428-175E7BF2823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47F4BE2D-87FE-4F60-B603-D9B75C5BCDC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1420C6D-D44A-41E3-8704-57DB615F0A0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47A58981-7432-42A0-9477-C6C2A49C534B}"/>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4E2A3E6F-5359-41E5-A215-51113DF5886B}"/>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1960DB20-C381-4B17-87B1-7F9A80E5A176}"/>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16D65ED5-C13F-4D3D-B282-C4467F3E2AD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1E648512-1B3E-441B-A8E9-0A3AC7B5195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BA5E3AC-0E30-49BF-B0C3-629BC71AFDF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CDF024B6-547D-4E15-900E-07698D47988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A692032-DA74-411A-BDE4-B7F9E41F2C6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2A50082D-AEBD-43FB-8D37-8E80C117AD75}"/>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DFC6CB62-E0D9-42B5-8CCC-16260B904D1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134BCD67-2885-449E-AA6F-09B4216F768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C9150A9-B4E0-4964-88BC-0FE9CCBE770A}"/>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A3D6886D-E3CB-4099-BEFF-42154280295E}"/>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DC39B3A6-9860-40F5-A20A-18B8924E2CF5}"/>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09E4DCB5-9A4A-4253-BEFF-52C163D75B6B}"/>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25704440-36CD-46B4-837D-BCCEA931CE91}"/>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94D85B95-E136-4D7C-A0AF-944D01BFD65D}"/>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0A2DE15-5755-4FA6-A863-2DAEB169F42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7955DAD-4506-4FC5-837D-690EDCE982C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11FC4D8-2E32-4626-9A01-731F3D1DF41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A9C9C43-A6B4-444A-B3CD-E35F685617C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9092009E-DB54-456A-A50E-553DFB78FB8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158750</xdr:rowOff>
    </xdr:from>
    <xdr:to>
      <xdr:col>116</xdr:col>
      <xdr:colOff>114300</xdr:colOff>
      <xdr:row>58</xdr:row>
      <xdr:rowOff>88900</xdr:rowOff>
    </xdr:to>
    <xdr:sp macro="" textlink="">
      <xdr:nvSpPr>
        <xdr:cNvPr id="710" name="楕円 709">
          <a:extLst>
            <a:ext uri="{FF2B5EF4-FFF2-40B4-BE49-F238E27FC236}">
              <a16:creationId xmlns:a16="http://schemas.microsoft.com/office/drawing/2014/main" id="{E6E477F7-9432-4CBE-BEFE-EF888CD10925}"/>
            </a:ext>
          </a:extLst>
        </xdr:cNvPr>
        <xdr:cNvSpPr/>
      </xdr:nvSpPr>
      <xdr:spPr>
        <a:xfrm>
          <a:off x="19897725" y="9391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10177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7F2D956C-939B-486A-A9F9-B7A20E8911D2}"/>
            </a:ext>
          </a:extLst>
        </xdr:cNvPr>
        <xdr:cNvSpPr txBox="1"/>
      </xdr:nvSpPr>
      <xdr:spPr>
        <a:xfrm>
          <a:off x="19992975"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158750</xdr:rowOff>
    </xdr:from>
    <xdr:to>
      <xdr:col>112</xdr:col>
      <xdr:colOff>38100</xdr:colOff>
      <xdr:row>58</xdr:row>
      <xdr:rowOff>88900</xdr:rowOff>
    </xdr:to>
    <xdr:sp macro="" textlink="">
      <xdr:nvSpPr>
        <xdr:cNvPr id="712" name="楕円 711">
          <a:extLst>
            <a:ext uri="{FF2B5EF4-FFF2-40B4-BE49-F238E27FC236}">
              <a16:creationId xmlns:a16="http://schemas.microsoft.com/office/drawing/2014/main" id="{83C33164-D80F-4C92-9F2A-61904F0AC168}"/>
            </a:ext>
          </a:extLst>
        </xdr:cNvPr>
        <xdr:cNvSpPr/>
      </xdr:nvSpPr>
      <xdr:spPr>
        <a:xfrm>
          <a:off x="19154775" y="939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38100</xdr:rowOff>
    </xdr:from>
    <xdr:to>
      <xdr:col>116</xdr:col>
      <xdr:colOff>63500</xdr:colOff>
      <xdr:row>58</xdr:row>
      <xdr:rowOff>38100</xdr:rowOff>
    </xdr:to>
    <xdr:cxnSp macro="">
      <xdr:nvCxnSpPr>
        <xdr:cNvPr id="713" name="直線コネクタ 712">
          <a:extLst>
            <a:ext uri="{FF2B5EF4-FFF2-40B4-BE49-F238E27FC236}">
              <a16:creationId xmlns:a16="http://schemas.microsoft.com/office/drawing/2014/main" id="{92BFBC71-7B66-4B01-9244-97755FEF61E8}"/>
            </a:ext>
          </a:extLst>
        </xdr:cNvPr>
        <xdr:cNvCxnSpPr/>
      </xdr:nvCxnSpPr>
      <xdr:spPr>
        <a:xfrm>
          <a:off x="19202400" y="9429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101600</xdr:rowOff>
    </xdr:from>
    <xdr:to>
      <xdr:col>107</xdr:col>
      <xdr:colOff>101600</xdr:colOff>
      <xdr:row>57</xdr:row>
      <xdr:rowOff>31750</xdr:rowOff>
    </xdr:to>
    <xdr:sp macro="" textlink="">
      <xdr:nvSpPr>
        <xdr:cNvPr id="714" name="楕円 713">
          <a:extLst>
            <a:ext uri="{FF2B5EF4-FFF2-40B4-BE49-F238E27FC236}">
              <a16:creationId xmlns:a16="http://schemas.microsoft.com/office/drawing/2014/main" id="{205E5E2D-66F9-4A79-8B36-77AD97C79183}"/>
            </a:ext>
          </a:extLst>
        </xdr:cNvPr>
        <xdr:cNvSpPr/>
      </xdr:nvSpPr>
      <xdr:spPr>
        <a:xfrm>
          <a:off x="18345150" y="9172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152400</xdr:rowOff>
    </xdr:from>
    <xdr:to>
      <xdr:col>111</xdr:col>
      <xdr:colOff>177800</xdr:colOff>
      <xdr:row>58</xdr:row>
      <xdr:rowOff>38100</xdr:rowOff>
    </xdr:to>
    <xdr:cxnSp macro="">
      <xdr:nvCxnSpPr>
        <xdr:cNvPr id="715" name="直線コネクタ 714">
          <a:extLst>
            <a:ext uri="{FF2B5EF4-FFF2-40B4-BE49-F238E27FC236}">
              <a16:creationId xmlns:a16="http://schemas.microsoft.com/office/drawing/2014/main" id="{F6C90DED-70D9-4080-AECA-587EC8CA8151}"/>
            </a:ext>
          </a:extLst>
        </xdr:cNvPr>
        <xdr:cNvCxnSpPr/>
      </xdr:nvCxnSpPr>
      <xdr:spPr>
        <a:xfrm>
          <a:off x="18392775" y="9220200"/>
          <a:ext cx="8096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101600</xdr:rowOff>
    </xdr:from>
    <xdr:to>
      <xdr:col>102</xdr:col>
      <xdr:colOff>165100</xdr:colOff>
      <xdr:row>57</xdr:row>
      <xdr:rowOff>31750</xdr:rowOff>
    </xdr:to>
    <xdr:sp macro="" textlink="">
      <xdr:nvSpPr>
        <xdr:cNvPr id="716" name="楕円 715">
          <a:extLst>
            <a:ext uri="{FF2B5EF4-FFF2-40B4-BE49-F238E27FC236}">
              <a16:creationId xmlns:a16="http://schemas.microsoft.com/office/drawing/2014/main" id="{C0E71635-086B-4ADF-8820-332E72F1E9C1}"/>
            </a:ext>
          </a:extLst>
        </xdr:cNvPr>
        <xdr:cNvSpPr/>
      </xdr:nvSpPr>
      <xdr:spPr>
        <a:xfrm>
          <a:off x="17554575" y="9172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152400</xdr:rowOff>
    </xdr:from>
    <xdr:to>
      <xdr:col>107</xdr:col>
      <xdr:colOff>50800</xdr:colOff>
      <xdr:row>56</xdr:row>
      <xdr:rowOff>152400</xdr:rowOff>
    </xdr:to>
    <xdr:cxnSp macro="">
      <xdr:nvCxnSpPr>
        <xdr:cNvPr id="717" name="直線コネクタ 716">
          <a:extLst>
            <a:ext uri="{FF2B5EF4-FFF2-40B4-BE49-F238E27FC236}">
              <a16:creationId xmlns:a16="http://schemas.microsoft.com/office/drawing/2014/main" id="{086200DB-6DF1-4A03-ABD6-5062F41B65B6}"/>
            </a:ext>
          </a:extLst>
        </xdr:cNvPr>
        <xdr:cNvCxnSpPr/>
      </xdr:nvCxnSpPr>
      <xdr:spPr>
        <a:xfrm>
          <a:off x="17602200" y="9220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101600</xdr:rowOff>
    </xdr:from>
    <xdr:to>
      <xdr:col>98</xdr:col>
      <xdr:colOff>38100</xdr:colOff>
      <xdr:row>57</xdr:row>
      <xdr:rowOff>31750</xdr:rowOff>
    </xdr:to>
    <xdr:sp macro="" textlink="">
      <xdr:nvSpPr>
        <xdr:cNvPr id="718" name="楕円 717">
          <a:extLst>
            <a:ext uri="{FF2B5EF4-FFF2-40B4-BE49-F238E27FC236}">
              <a16:creationId xmlns:a16="http://schemas.microsoft.com/office/drawing/2014/main" id="{33DFB419-C412-4386-B8AA-3E8B9E1BA705}"/>
            </a:ext>
          </a:extLst>
        </xdr:cNvPr>
        <xdr:cNvSpPr/>
      </xdr:nvSpPr>
      <xdr:spPr>
        <a:xfrm>
          <a:off x="16754475" y="9172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152400</xdr:rowOff>
    </xdr:from>
    <xdr:to>
      <xdr:col>102</xdr:col>
      <xdr:colOff>114300</xdr:colOff>
      <xdr:row>56</xdr:row>
      <xdr:rowOff>152400</xdr:rowOff>
    </xdr:to>
    <xdr:cxnSp macro="">
      <xdr:nvCxnSpPr>
        <xdr:cNvPr id="719" name="直線コネクタ 718">
          <a:extLst>
            <a:ext uri="{FF2B5EF4-FFF2-40B4-BE49-F238E27FC236}">
              <a16:creationId xmlns:a16="http://schemas.microsoft.com/office/drawing/2014/main" id="{3536CEBF-928E-4222-9780-CBE650EBC8D1}"/>
            </a:ext>
          </a:extLst>
        </xdr:cNvPr>
        <xdr:cNvCxnSpPr/>
      </xdr:nvCxnSpPr>
      <xdr:spPr>
        <a:xfrm>
          <a:off x="16802100" y="9220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DAEADF96-4C63-4729-AA98-133ACBD9B6B9}"/>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EC825A41-752C-49F7-857B-E8602084EF7F}"/>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1D9E860E-89BE-4536-9F35-87C8DE37D812}"/>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3" name="n_4aveValue【保健センター・保健所】&#10;一人当たり面積">
          <a:extLst>
            <a:ext uri="{FF2B5EF4-FFF2-40B4-BE49-F238E27FC236}">
              <a16:creationId xmlns:a16="http://schemas.microsoft.com/office/drawing/2014/main" id="{AF6C465D-BBB4-4072-BBCF-64B3238CF59E}"/>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105427</xdr:rowOff>
    </xdr:from>
    <xdr:ext cx="469744" cy="259045"/>
    <xdr:sp macro="" textlink="">
      <xdr:nvSpPr>
        <xdr:cNvPr id="724" name="n_1mainValue【保健センター・保健所】&#10;一人当たり面積">
          <a:extLst>
            <a:ext uri="{FF2B5EF4-FFF2-40B4-BE49-F238E27FC236}">
              <a16:creationId xmlns:a16="http://schemas.microsoft.com/office/drawing/2014/main" id="{5CA3767D-0C0B-4CC8-AF7A-A28347C6220C}"/>
            </a:ext>
          </a:extLst>
        </xdr:cNvPr>
        <xdr:cNvSpPr txBox="1"/>
      </xdr:nvSpPr>
      <xdr:spPr>
        <a:xfrm>
          <a:off x="18983402" y="917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48277</xdr:rowOff>
    </xdr:from>
    <xdr:ext cx="469744" cy="259045"/>
    <xdr:sp macro="" textlink="">
      <xdr:nvSpPr>
        <xdr:cNvPr id="725" name="n_2mainValue【保健センター・保健所】&#10;一人当たり面積">
          <a:extLst>
            <a:ext uri="{FF2B5EF4-FFF2-40B4-BE49-F238E27FC236}">
              <a16:creationId xmlns:a16="http://schemas.microsoft.com/office/drawing/2014/main" id="{6035D58A-EC3B-4C61-92F4-23BFA359987C}"/>
            </a:ext>
          </a:extLst>
        </xdr:cNvPr>
        <xdr:cNvSpPr txBox="1"/>
      </xdr:nvSpPr>
      <xdr:spPr>
        <a:xfrm>
          <a:off x="18183302"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48277</xdr:rowOff>
    </xdr:from>
    <xdr:ext cx="469744" cy="259045"/>
    <xdr:sp macro="" textlink="">
      <xdr:nvSpPr>
        <xdr:cNvPr id="726" name="n_3mainValue【保健センター・保健所】&#10;一人当たり面積">
          <a:extLst>
            <a:ext uri="{FF2B5EF4-FFF2-40B4-BE49-F238E27FC236}">
              <a16:creationId xmlns:a16="http://schemas.microsoft.com/office/drawing/2014/main" id="{186F2EE9-573D-4BA6-8C30-3E8B44019D3A}"/>
            </a:ext>
          </a:extLst>
        </xdr:cNvPr>
        <xdr:cNvSpPr txBox="1"/>
      </xdr:nvSpPr>
      <xdr:spPr>
        <a:xfrm>
          <a:off x="17383202"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48277</xdr:rowOff>
    </xdr:from>
    <xdr:ext cx="469744" cy="259045"/>
    <xdr:sp macro="" textlink="">
      <xdr:nvSpPr>
        <xdr:cNvPr id="727" name="n_4mainValue【保健センター・保健所】&#10;一人当たり面積">
          <a:extLst>
            <a:ext uri="{FF2B5EF4-FFF2-40B4-BE49-F238E27FC236}">
              <a16:creationId xmlns:a16="http://schemas.microsoft.com/office/drawing/2014/main" id="{91C84881-333B-4A3E-BF36-F6DBCCBF9614}"/>
            </a:ext>
          </a:extLst>
        </xdr:cNvPr>
        <xdr:cNvSpPr txBox="1"/>
      </xdr:nvSpPr>
      <xdr:spPr>
        <a:xfrm>
          <a:off x="16592627"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10AFA68D-D242-4309-98FF-B4F255A09B6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EAE4760-F4BA-4C07-B0A2-137F96F8878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5FCE35B7-1C58-47B2-8BEE-317D259581D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CB307646-E364-47C9-B155-ECA8F2684DD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B81EA1A9-F654-4F87-83DF-EC95E08AC4FB}"/>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9799C1B5-B542-4194-996F-3248477BEAD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E9AD220F-6154-40BE-BDC8-7F8291EB7542}"/>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A51C863C-34C6-43AC-9CF3-4B4431BCAA9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E7FCBCD7-C854-4709-AD7A-D28B535704E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5B67C0F-283B-42C8-B08B-5E67136A887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914C2195-2E7E-4DA3-B3D2-EE32D5509E0D}"/>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DBB2DD06-0263-41AF-8159-89A3CB9226C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BAAAC793-AB91-4342-AF97-B50A2474232B}"/>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E2DC775E-DF05-4024-98C6-9D6FC8F91E21}"/>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89206188-17D7-49C2-A29C-E0FF4245C578}"/>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2B071AFC-9E23-4E08-A486-1649C972B07A}"/>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E42C43AA-4448-4272-8B6A-F197B7E9417E}"/>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D5C7CA19-F042-4339-BCA0-0714FA295B43}"/>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B6477161-C052-45B4-B1C5-AC8B7D4D75D2}"/>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C406805A-13C8-466E-8845-A948A37DEC6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CA16F286-215C-4F68-8FDD-B2E72D812F0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605471BD-0E7D-4AA5-9507-59005CE728E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6A47B796-C3A8-4CFE-8790-BD785A63AE85}"/>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2F8A7CB1-66BB-47D2-9349-A12F335D28FB}"/>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30EFF7B6-7C60-43C7-939C-B723D468062C}"/>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CC407B11-8ADA-4293-8977-3F37D2557381}"/>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1AC6CE92-A249-4075-A080-465D0DAD7648}"/>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8CC36C6-6A7F-4591-AEB2-80F884C44CEF}"/>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CE57CAD2-ECE7-45C8-A9D6-B0174992BCE1}"/>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671188C8-889D-4E3C-AC8A-D2B8DFC5A356}"/>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94B8965F-8B4F-4959-981D-E8BB51B32C0A}"/>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A0894C55-F24B-409A-8EF8-45DE1C27BB95}"/>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A194771E-4C7E-4DA1-9923-E165325505DB}"/>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8BFC8C4-99B8-4183-AB9E-4A553F76DD5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10D8615-C985-4A00-B0F8-7BF00EAAA52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4BBC9CE-5366-463B-B891-F2A83E6F6EE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77005C6-CFC6-4BE8-AC6A-8ECBD3D49E9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B4FCBA8-86AA-4D77-92FA-AFD2C44873C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xdr:rowOff>
    </xdr:from>
    <xdr:to>
      <xdr:col>85</xdr:col>
      <xdr:colOff>177800</xdr:colOff>
      <xdr:row>84</xdr:row>
      <xdr:rowOff>116332</xdr:rowOff>
    </xdr:to>
    <xdr:sp macro="" textlink="">
      <xdr:nvSpPr>
        <xdr:cNvPr id="766" name="楕円 765">
          <a:extLst>
            <a:ext uri="{FF2B5EF4-FFF2-40B4-BE49-F238E27FC236}">
              <a16:creationId xmlns:a16="http://schemas.microsoft.com/office/drawing/2014/main" id="{B3EB0205-CBB3-4D62-A55F-2B2DD42C0AFF}"/>
            </a:ext>
          </a:extLst>
        </xdr:cNvPr>
        <xdr:cNvSpPr/>
      </xdr:nvSpPr>
      <xdr:spPr>
        <a:xfrm>
          <a:off x="14649450" y="136132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164609</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2F8FFDC5-C949-484D-B400-B3B821AFC8A7}"/>
            </a:ext>
          </a:extLst>
        </xdr:cNvPr>
        <xdr:cNvSpPr txBox="1"/>
      </xdr:nvSpPr>
      <xdr:spPr>
        <a:xfrm>
          <a:off x="14735175" y="1360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768" name="楕円 767">
          <a:extLst>
            <a:ext uri="{FF2B5EF4-FFF2-40B4-BE49-F238E27FC236}">
              <a16:creationId xmlns:a16="http://schemas.microsoft.com/office/drawing/2014/main" id="{ECD42D42-07FA-46AC-83B9-AE6D40D11BD2}"/>
            </a:ext>
          </a:extLst>
        </xdr:cNvPr>
        <xdr:cNvSpPr/>
      </xdr:nvSpPr>
      <xdr:spPr>
        <a:xfrm>
          <a:off x="13887450" y="136575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65532</xdr:rowOff>
    </xdr:from>
    <xdr:to>
      <xdr:col>85</xdr:col>
      <xdr:colOff>127000</xdr:colOff>
      <xdr:row>84</xdr:row>
      <xdr:rowOff>106680</xdr:rowOff>
    </xdr:to>
    <xdr:cxnSp macro="">
      <xdr:nvCxnSpPr>
        <xdr:cNvPr id="769" name="直線コネクタ 768">
          <a:extLst>
            <a:ext uri="{FF2B5EF4-FFF2-40B4-BE49-F238E27FC236}">
              <a16:creationId xmlns:a16="http://schemas.microsoft.com/office/drawing/2014/main" id="{A146E96F-7BF7-4153-83F6-93E7FCC54220}"/>
            </a:ext>
          </a:extLst>
        </xdr:cNvPr>
        <xdr:cNvCxnSpPr/>
      </xdr:nvCxnSpPr>
      <xdr:spPr>
        <a:xfrm flipV="1">
          <a:off x="13935075" y="13670407"/>
          <a:ext cx="762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83313</xdr:rowOff>
    </xdr:from>
    <xdr:to>
      <xdr:col>76</xdr:col>
      <xdr:colOff>165100</xdr:colOff>
      <xdr:row>85</xdr:row>
      <xdr:rowOff>13463</xdr:rowOff>
    </xdr:to>
    <xdr:sp macro="" textlink="">
      <xdr:nvSpPr>
        <xdr:cNvPr id="770" name="楕円 769">
          <a:extLst>
            <a:ext uri="{FF2B5EF4-FFF2-40B4-BE49-F238E27FC236}">
              <a16:creationId xmlns:a16="http://schemas.microsoft.com/office/drawing/2014/main" id="{870AC9B1-4A73-4F09-BD5C-3997A1C95D61}"/>
            </a:ext>
          </a:extLst>
        </xdr:cNvPr>
        <xdr:cNvSpPr/>
      </xdr:nvSpPr>
      <xdr:spPr>
        <a:xfrm>
          <a:off x="13096875" y="136881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134113</xdr:rowOff>
    </xdr:to>
    <xdr:cxnSp macro="">
      <xdr:nvCxnSpPr>
        <xdr:cNvPr id="771" name="直線コネクタ 770">
          <a:extLst>
            <a:ext uri="{FF2B5EF4-FFF2-40B4-BE49-F238E27FC236}">
              <a16:creationId xmlns:a16="http://schemas.microsoft.com/office/drawing/2014/main" id="{77A9D9C7-E716-4C23-9901-0D89A02E903B}"/>
            </a:ext>
          </a:extLst>
        </xdr:cNvPr>
        <xdr:cNvCxnSpPr/>
      </xdr:nvCxnSpPr>
      <xdr:spPr>
        <a:xfrm flipV="1">
          <a:off x="13144500" y="13705205"/>
          <a:ext cx="7905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51308</xdr:rowOff>
    </xdr:from>
    <xdr:to>
      <xdr:col>72</xdr:col>
      <xdr:colOff>38100</xdr:colOff>
      <xdr:row>84</xdr:row>
      <xdr:rowOff>152908</xdr:rowOff>
    </xdr:to>
    <xdr:sp macro="" textlink="">
      <xdr:nvSpPr>
        <xdr:cNvPr id="772" name="楕円 771">
          <a:extLst>
            <a:ext uri="{FF2B5EF4-FFF2-40B4-BE49-F238E27FC236}">
              <a16:creationId xmlns:a16="http://schemas.microsoft.com/office/drawing/2014/main" id="{E98CBB95-BAD8-4A6E-89EC-1561E92373FD}"/>
            </a:ext>
          </a:extLst>
        </xdr:cNvPr>
        <xdr:cNvSpPr/>
      </xdr:nvSpPr>
      <xdr:spPr>
        <a:xfrm>
          <a:off x="12296775" y="136498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102108</xdr:rowOff>
    </xdr:from>
    <xdr:to>
      <xdr:col>76</xdr:col>
      <xdr:colOff>114300</xdr:colOff>
      <xdr:row>84</xdr:row>
      <xdr:rowOff>134113</xdr:rowOff>
    </xdr:to>
    <xdr:cxnSp macro="">
      <xdr:nvCxnSpPr>
        <xdr:cNvPr id="773" name="直線コネクタ 772">
          <a:extLst>
            <a:ext uri="{FF2B5EF4-FFF2-40B4-BE49-F238E27FC236}">
              <a16:creationId xmlns:a16="http://schemas.microsoft.com/office/drawing/2014/main" id="{70334FCE-4AE2-48B9-B663-5421C37BAA62}"/>
            </a:ext>
          </a:extLst>
        </xdr:cNvPr>
        <xdr:cNvCxnSpPr/>
      </xdr:nvCxnSpPr>
      <xdr:spPr>
        <a:xfrm>
          <a:off x="12344400" y="13706983"/>
          <a:ext cx="8001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774" name="楕円 773">
          <a:extLst>
            <a:ext uri="{FF2B5EF4-FFF2-40B4-BE49-F238E27FC236}">
              <a16:creationId xmlns:a16="http://schemas.microsoft.com/office/drawing/2014/main" id="{7B486358-D585-4653-ACF3-47BF292CB48A}"/>
            </a:ext>
          </a:extLst>
        </xdr:cNvPr>
        <xdr:cNvSpPr/>
      </xdr:nvSpPr>
      <xdr:spPr>
        <a:xfrm>
          <a:off x="11487150" y="13575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102108</xdr:rowOff>
    </xdr:to>
    <xdr:cxnSp macro="">
      <xdr:nvCxnSpPr>
        <xdr:cNvPr id="775" name="直線コネクタ 774">
          <a:extLst>
            <a:ext uri="{FF2B5EF4-FFF2-40B4-BE49-F238E27FC236}">
              <a16:creationId xmlns:a16="http://schemas.microsoft.com/office/drawing/2014/main" id="{8DDC1BEA-8135-4F0F-AB50-D60A91BFAB9E}"/>
            </a:ext>
          </a:extLst>
        </xdr:cNvPr>
        <xdr:cNvCxnSpPr/>
      </xdr:nvCxnSpPr>
      <xdr:spPr>
        <a:xfrm>
          <a:off x="11534775" y="13613764"/>
          <a:ext cx="809625" cy="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id="{1E452E94-27DB-4EDE-B22F-81D6FCEC98BF}"/>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68C57FCD-5B50-49B8-A162-B10B71765279}"/>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C079F731-9024-4857-AB7A-D256A353B3EA}"/>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79" name="n_4aveValue【消防施設】&#10;有形固定資産減価償却率">
          <a:extLst>
            <a:ext uri="{FF2B5EF4-FFF2-40B4-BE49-F238E27FC236}">
              <a16:creationId xmlns:a16="http://schemas.microsoft.com/office/drawing/2014/main" id="{3758A93D-D044-4C03-96CA-654E60DB39BD}"/>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780" name="n_1mainValue【消防施設】&#10;有形固定資産減価償却率">
          <a:extLst>
            <a:ext uri="{FF2B5EF4-FFF2-40B4-BE49-F238E27FC236}">
              <a16:creationId xmlns:a16="http://schemas.microsoft.com/office/drawing/2014/main" id="{641F9A2F-525A-4DB7-8ED0-D4A04F06D2F8}"/>
            </a:ext>
          </a:extLst>
        </xdr:cNvPr>
        <xdr:cNvSpPr txBox="1"/>
      </xdr:nvSpPr>
      <xdr:spPr>
        <a:xfrm>
          <a:off x="13745219"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4590</xdr:rowOff>
    </xdr:from>
    <xdr:ext cx="405111" cy="259045"/>
    <xdr:sp macro="" textlink="">
      <xdr:nvSpPr>
        <xdr:cNvPr id="781" name="n_2mainValue【消防施設】&#10;有形固定資産減価償却率">
          <a:extLst>
            <a:ext uri="{FF2B5EF4-FFF2-40B4-BE49-F238E27FC236}">
              <a16:creationId xmlns:a16="http://schemas.microsoft.com/office/drawing/2014/main" id="{2682B5BE-5C29-4F17-8FEE-CBFDA9442DC9}"/>
            </a:ext>
          </a:extLst>
        </xdr:cNvPr>
        <xdr:cNvSpPr txBox="1"/>
      </xdr:nvSpPr>
      <xdr:spPr>
        <a:xfrm>
          <a:off x="12964169" y="1377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144035</xdr:rowOff>
    </xdr:from>
    <xdr:ext cx="405111" cy="259045"/>
    <xdr:sp macro="" textlink="">
      <xdr:nvSpPr>
        <xdr:cNvPr id="782" name="n_3mainValue【消防施設】&#10;有形固定資産減価償却率">
          <a:extLst>
            <a:ext uri="{FF2B5EF4-FFF2-40B4-BE49-F238E27FC236}">
              <a16:creationId xmlns:a16="http://schemas.microsoft.com/office/drawing/2014/main" id="{B3F96FA9-75AD-4B94-B517-295ACC381A1D}"/>
            </a:ext>
          </a:extLst>
        </xdr:cNvPr>
        <xdr:cNvSpPr txBox="1"/>
      </xdr:nvSpPr>
      <xdr:spPr>
        <a:xfrm>
          <a:off x="12164069" y="1374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783" name="n_4mainValue【消防施設】&#10;有形固定資産減価償却率">
          <a:extLst>
            <a:ext uri="{FF2B5EF4-FFF2-40B4-BE49-F238E27FC236}">
              <a16:creationId xmlns:a16="http://schemas.microsoft.com/office/drawing/2014/main" id="{9BF839C6-60E8-44D3-90F0-1AC92FE5F10B}"/>
            </a:ext>
          </a:extLst>
        </xdr:cNvPr>
        <xdr:cNvSpPr txBox="1"/>
      </xdr:nvSpPr>
      <xdr:spPr>
        <a:xfrm>
          <a:off x="113544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F0EF8BE-7FC0-47D5-BB05-E491830EC99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9D4BDCC2-AFA2-4466-BDA0-3125067D349B}"/>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5D5CFA8E-3510-48DA-A308-CD0E6ECAA1E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2BFDAB4D-124E-489E-8B33-8EA75E2D1E0A}"/>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7996B0C-3FA9-4F43-9738-D90612852D3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5BD11D3A-17C9-495B-B30F-FAAF6A9D191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D8E821A-6CC1-4EBB-AD32-DCE5E1B53FA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CAE6582-DFEB-413B-B25C-A6AB3A516FD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693BA50E-2E57-4BCB-A489-231B0DE67E4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713F4382-D5FF-45EC-941C-F755A8CD351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BC351904-3481-4308-9674-0C8D434E3AA0}"/>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A1050B71-02B0-438E-A970-4006ABD40293}"/>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539230A7-4801-4ADD-9722-491B2B631D5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D770D4A0-658A-4024-BD30-498563833BCB}"/>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FEB1367A-7BC9-4C6F-A0A9-B2881423A122}"/>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35D97182-C54E-4B47-B321-DE00934BBCD7}"/>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1C8447D3-2F96-4042-AE44-71F1D9974729}"/>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2504B1BD-8FA7-435A-B59F-08A9CA97436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6E45729A-2C33-4C19-8377-DDF9D25903A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1B9624C3-34E6-49CB-8BC5-D206945BE703}"/>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0BB4C318-6441-4537-9286-CAFE955161C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14E9EFFE-8030-4FDF-80F4-2D49DB9AA56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E251C6C8-C734-48C4-AEFF-974AC21CDAC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D892B61C-6046-4323-9867-34BDEC61D13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EA5AAD8E-3045-46D4-BB9E-3BDB145D1A25}"/>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D9802328-175E-48A1-BA7E-67DFFFB93932}"/>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1054911C-E168-47E7-A88E-57E7A48DDC65}"/>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412D4721-2069-4CCD-A717-6BA2DB652FE3}"/>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270E167A-794A-4FE2-A4DD-830F6CB28307}"/>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F2330D14-72C7-4A34-9DAB-7B5ACEF38287}"/>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6A239BD4-3F36-4748-954C-744FAD6FBDBF}"/>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2B26EBBF-2747-4841-AA24-76F3E724688A}"/>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EEF63F4F-28D2-41F5-ACB8-5142C51B98CF}"/>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2F8F1E18-9101-49FE-8179-07905A6B28E9}"/>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AE519039-8067-4F5B-ACC8-6A95D9C57ACE}"/>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4316618-BD8B-4CA4-AC5B-FA64A68DA04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8024E92-9717-479E-AFBB-E8BD03890384}"/>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91AFD4D-04E7-4FD6-853C-E1C9FB834944}"/>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43C96B2-9DF4-4DAF-8885-889B66F6800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1C16AC4F-1964-4445-8A3B-BCA1BD02049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824" name="楕円 823">
          <a:extLst>
            <a:ext uri="{FF2B5EF4-FFF2-40B4-BE49-F238E27FC236}">
              <a16:creationId xmlns:a16="http://schemas.microsoft.com/office/drawing/2014/main" id="{780ACBB3-0CF9-49A9-8C6D-7F4FAC615CC7}"/>
            </a:ext>
          </a:extLst>
        </xdr:cNvPr>
        <xdr:cNvSpPr/>
      </xdr:nvSpPr>
      <xdr:spPr>
        <a:xfrm>
          <a:off x="19897725" y="13125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825" name="【消防施設】&#10;一人当たり面積該当値テキスト">
          <a:extLst>
            <a:ext uri="{FF2B5EF4-FFF2-40B4-BE49-F238E27FC236}">
              <a16:creationId xmlns:a16="http://schemas.microsoft.com/office/drawing/2014/main" id="{13163A39-E8B4-40E3-B83A-D0146E252BCE}"/>
            </a:ext>
          </a:extLst>
        </xdr:cNvPr>
        <xdr:cNvSpPr txBox="1"/>
      </xdr:nvSpPr>
      <xdr:spPr>
        <a:xfrm>
          <a:off x="19992975"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826" name="楕円 825">
          <a:extLst>
            <a:ext uri="{FF2B5EF4-FFF2-40B4-BE49-F238E27FC236}">
              <a16:creationId xmlns:a16="http://schemas.microsoft.com/office/drawing/2014/main" id="{FB723D78-1C37-4417-92FA-C8C283596DC8}"/>
            </a:ext>
          </a:extLst>
        </xdr:cNvPr>
        <xdr:cNvSpPr/>
      </xdr:nvSpPr>
      <xdr:spPr>
        <a:xfrm>
          <a:off x="19154775" y="13125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827" name="直線コネクタ 826">
          <a:extLst>
            <a:ext uri="{FF2B5EF4-FFF2-40B4-BE49-F238E27FC236}">
              <a16:creationId xmlns:a16="http://schemas.microsoft.com/office/drawing/2014/main" id="{9EEFF5EE-2E17-476F-86DF-2280A2B24475}"/>
            </a:ext>
          </a:extLst>
        </xdr:cNvPr>
        <xdr:cNvCxnSpPr/>
      </xdr:nvCxnSpPr>
      <xdr:spPr>
        <a:xfrm>
          <a:off x="19202400" y="131730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28" name="楕円 827">
          <a:extLst>
            <a:ext uri="{FF2B5EF4-FFF2-40B4-BE49-F238E27FC236}">
              <a16:creationId xmlns:a16="http://schemas.microsoft.com/office/drawing/2014/main" id="{016D8ED4-A2D9-44A6-9B81-FD47DFEA693E}"/>
            </a:ext>
          </a:extLst>
        </xdr:cNvPr>
        <xdr:cNvSpPr/>
      </xdr:nvSpPr>
      <xdr:spPr>
        <a:xfrm>
          <a:off x="18345150" y="13125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829" name="直線コネクタ 828">
          <a:extLst>
            <a:ext uri="{FF2B5EF4-FFF2-40B4-BE49-F238E27FC236}">
              <a16:creationId xmlns:a16="http://schemas.microsoft.com/office/drawing/2014/main" id="{6AB1C590-520E-45EC-9BC3-6CF25842F724}"/>
            </a:ext>
          </a:extLst>
        </xdr:cNvPr>
        <xdr:cNvCxnSpPr/>
      </xdr:nvCxnSpPr>
      <xdr:spPr>
        <a:xfrm>
          <a:off x="18392775" y="131730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830" name="楕円 829">
          <a:extLst>
            <a:ext uri="{FF2B5EF4-FFF2-40B4-BE49-F238E27FC236}">
              <a16:creationId xmlns:a16="http://schemas.microsoft.com/office/drawing/2014/main" id="{CC7E436F-5543-4467-A559-DF68285F6741}"/>
            </a:ext>
          </a:extLst>
        </xdr:cNvPr>
        <xdr:cNvSpPr/>
      </xdr:nvSpPr>
      <xdr:spPr>
        <a:xfrm>
          <a:off x="17554575" y="13125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831" name="直線コネクタ 830">
          <a:extLst>
            <a:ext uri="{FF2B5EF4-FFF2-40B4-BE49-F238E27FC236}">
              <a16:creationId xmlns:a16="http://schemas.microsoft.com/office/drawing/2014/main" id="{646C03CF-45E0-4914-A9A3-BBF39CD414A4}"/>
            </a:ext>
          </a:extLst>
        </xdr:cNvPr>
        <xdr:cNvCxnSpPr/>
      </xdr:nvCxnSpPr>
      <xdr:spPr>
        <a:xfrm>
          <a:off x="17602200" y="131730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832" name="楕円 831">
          <a:extLst>
            <a:ext uri="{FF2B5EF4-FFF2-40B4-BE49-F238E27FC236}">
              <a16:creationId xmlns:a16="http://schemas.microsoft.com/office/drawing/2014/main" id="{B69437F8-FD8A-4794-AF38-2BF906A1A3FF}"/>
            </a:ext>
          </a:extLst>
        </xdr:cNvPr>
        <xdr:cNvSpPr/>
      </xdr:nvSpPr>
      <xdr:spPr>
        <a:xfrm>
          <a:off x="16754475" y="13125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57150</xdr:rowOff>
    </xdr:to>
    <xdr:cxnSp macro="">
      <xdr:nvCxnSpPr>
        <xdr:cNvPr id="833" name="直線コネクタ 832">
          <a:extLst>
            <a:ext uri="{FF2B5EF4-FFF2-40B4-BE49-F238E27FC236}">
              <a16:creationId xmlns:a16="http://schemas.microsoft.com/office/drawing/2014/main" id="{0825CABC-EB17-4A6A-97E2-332A924F20DA}"/>
            </a:ext>
          </a:extLst>
        </xdr:cNvPr>
        <xdr:cNvCxnSpPr/>
      </xdr:nvCxnSpPr>
      <xdr:spPr>
        <a:xfrm>
          <a:off x="16802100" y="13173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4" name="n_1aveValue【消防施設】&#10;一人当たり面積">
          <a:extLst>
            <a:ext uri="{FF2B5EF4-FFF2-40B4-BE49-F238E27FC236}">
              <a16:creationId xmlns:a16="http://schemas.microsoft.com/office/drawing/2014/main" id="{AD69BF5B-CBF7-4C2A-A428-50B5A1C0B358}"/>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D10DCF10-E958-4714-AA66-DA814326A345}"/>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6" name="n_3aveValue【消防施設】&#10;一人当たり面積">
          <a:extLst>
            <a:ext uri="{FF2B5EF4-FFF2-40B4-BE49-F238E27FC236}">
              <a16:creationId xmlns:a16="http://schemas.microsoft.com/office/drawing/2014/main" id="{4C735095-674B-40DE-8FB9-885163796007}"/>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7" name="n_4aveValue【消防施設】&#10;一人当たり面積">
          <a:extLst>
            <a:ext uri="{FF2B5EF4-FFF2-40B4-BE49-F238E27FC236}">
              <a16:creationId xmlns:a16="http://schemas.microsoft.com/office/drawing/2014/main" id="{6AFC5E2B-CD6B-4820-875D-C5BC0B5B51E0}"/>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838" name="n_1mainValue【消防施設】&#10;一人当たり面積">
          <a:extLst>
            <a:ext uri="{FF2B5EF4-FFF2-40B4-BE49-F238E27FC236}">
              <a16:creationId xmlns:a16="http://schemas.microsoft.com/office/drawing/2014/main" id="{6930A042-472A-40FC-B116-F2053C86A857}"/>
            </a:ext>
          </a:extLst>
        </xdr:cNvPr>
        <xdr:cNvSpPr txBox="1"/>
      </xdr:nvSpPr>
      <xdr:spPr>
        <a:xfrm>
          <a:off x="18983402"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39" name="n_2mainValue【消防施設】&#10;一人当たり面積">
          <a:extLst>
            <a:ext uri="{FF2B5EF4-FFF2-40B4-BE49-F238E27FC236}">
              <a16:creationId xmlns:a16="http://schemas.microsoft.com/office/drawing/2014/main" id="{C0651AA2-D4C1-4093-ADF7-A36D746B9B82}"/>
            </a:ext>
          </a:extLst>
        </xdr:cNvPr>
        <xdr:cNvSpPr txBox="1"/>
      </xdr:nvSpPr>
      <xdr:spPr>
        <a:xfrm>
          <a:off x="18183302"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840" name="n_3mainValue【消防施設】&#10;一人当たり面積">
          <a:extLst>
            <a:ext uri="{FF2B5EF4-FFF2-40B4-BE49-F238E27FC236}">
              <a16:creationId xmlns:a16="http://schemas.microsoft.com/office/drawing/2014/main" id="{04B229E4-6DD1-44C0-8A4A-E62124FCBD5B}"/>
            </a:ext>
          </a:extLst>
        </xdr:cNvPr>
        <xdr:cNvSpPr txBox="1"/>
      </xdr:nvSpPr>
      <xdr:spPr>
        <a:xfrm>
          <a:off x="17383202"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41" name="n_4mainValue【消防施設】&#10;一人当たり面積">
          <a:extLst>
            <a:ext uri="{FF2B5EF4-FFF2-40B4-BE49-F238E27FC236}">
              <a16:creationId xmlns:a16="http://schemas.microsoft.com/office/drawing/2014/main" id="{AFF58D6E-5ABE-4DA8-B9A9-99197B391DA7}"/>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615FB820-B890-41C1-AED0-26B9601A430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7EE381B5-D611-4FE6-8B60-7EC09066844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D21ED076-73ED-43A8-B939-8B848393478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5DF1F373-5622-4F36-BC31-12789C3052B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C1938DCF-E656-423F-B8F2-F5A83792A992}"/>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D57D1C8D-ADC8-4CE3-AB89-536E6D63EA9C}"/>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E1E40D3B-42AE-4A51-9E3B-CA1571F841A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A7ED014C-3D75-4E9E-8335-5A9BF4075F76}"/>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AD462122-D482-4A8A-B01E-54ADCF76B4D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96742352-D50E-4177-9F48-D6278427494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A8D61CF5-1545-40C1-994B-4628EC306378}"/>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9C0FA273-6588-4B01-9262-9382C9B114C2}"/>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876FD083-822D-4366-ACB1-FC51D0C53383}"/>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FF5EB423-FE6A-4753-A869-F08CB1064E8C}"/>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1ACFEFA6-4BD5-4D1D-9D59-3C58B7F5BE03}"/>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A79FCC8A-944E-4FDE-B6D8-B7C3FA861C91}"/>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1AE006F4-3FF7-4EFA-AD14-41C7EDBC7CF8}"/>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983356E9-4FB4-4711-A9A9-BE479D8543D3}"/>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541C3FDE-333E-4331-BCBB-E86EA8D642EB}"/>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BCD91396-15DA-42D9-BF2E-B470EDBF2E1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7699D347-3452-44D3-B621-A9FDCC014368}"/>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05A43BAD-7666-4EED-930A-BA0EF1AADA74}"/>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7AB8B769-D00A-422B-8EF5-AED2FAE55243}"/>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A05F023B-AB81-4974-ACAB-41D181CFC0B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E4EA8C03-EE40-4CCA-B78B-9BC748C35D5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5040AE11-69D1-4DCD-98BE-31749DDF81E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2B7FE8ED-3CB4-4C31-AAE1-2C58DD2F00F3}"/>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B3898EB3-D374-430E-A214-29F6BEE7E24E}"/>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6E962E8D-BEFC-4457-90F4-DE51CFE88DF7}"/>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E341A88F-33A2-49AB-8581-E854B3EA9C4D}"/>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3C91816D-4615-40F4-B6B0-CE48C4720C97}"/>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id="{16399553-A3C8-4B1D-A9C8-EB52F742A0C8}"/>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9289503F-5D3F-49CC-BA45-6FD23CF8A030}"/>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7CD6697D-39F4-4946-86B1-844BB4964832}"/>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864EBD84-52D8-46E7-9ECC-546000BD4F6F}"/>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8AB8BECF-BBDD-4AC7-8A38-F4663E1C97CB}"/>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CEE2F675-67A9-4AC7-A6E7-E5A88C750C8D}"/>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812B0A8-2B69-4984-ABC3-FED63FD5D7D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4A2DB3E-8FC8-4496-B59E-433AE1D78D2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F6F5358-35AC-4D4A-A72D-6A4346E4986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C16F09C-9141-40D4-92CF-D7A09CBF78F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CE1190E-E8D4-41A2-AFF2-B09B238F67B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884" name="楕円 883">
          <a:extLst>
            <a:ext uri="{FF2B5EF4-FFF2-40B4-BE49-F238E27FC236}">
              <a16:creationId xmlns:a16="http://schemas.microsoft.com/office/drawing/2014/main" id="{BC1EC6C5-AEA8-4D30-8A6E-1E8F6D657D27}"/>
            </a:ext>
          </a:extLst>
        </xdr:cNvPr>
        <xdr:cNvSpPr/>
      </xdr:nvSpPr>
      <xdr:spPr>
        <a:xfrm>
          <a:off x="14649450" y="17352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885" name="【庁舎】&#10;有形固定資産減価償却率該当値テキスト">
          <a:extLst>
            <a:ext uri="{FF2B5EF4-FFF2-40B4-BE49-F238E27FC236}">
              <a16:creationId xmlns:a16="http://schemas.microsoft.com/office/drawing/2014/main" id="{0A0B1359-44CE-4ACA-8EF9-7D14EABC461C}"/>
            </a:ext>
          </a:extLst>
        </xdr:cNvPr>
        <xdr:cNvSpPr txBox="1"/>
      </xdr:nvSpPr>
      <xdr:spPr>
        <a:xfrm>
          <a:off x="14735175" y="1732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886" name="楕円 885">
          <a:extLst>
            <a:ext uri="{FF2B5EF4-FFF2-40B4-BE49-F238E27FC236}">
              <a16:creationId xmlns:a16="http://schemas.microsoft.com/office/drawing/2014/main" id="{DA54001C-6A82-4BB1-A89E-2FE06B26DA50}"/>
            </a:ext>
          </a:extLst>
        </xdr:cNvPr>
        <xdr:cNvSpPr/>
      </xdr:nvSpPr>
      <xdr:spPr>
        <a:xfrm>
          <a:off x="13887450" y="173071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74568</xdr:rowOff>
    </xdr:to>
    <xdr:cxnSp macro="">
      <xdr:nvCxnSpPr>
        <xdr:cNvPr id="887" name="直線コネクタ 886">
          <a:extLst>
            <a:ext uri="{FF2B5EF4-FFF2-40B4-BE49-F238E27FC236}">
              <a16:creationId xmlns:a16="http://schemas.microsoft.com/office/drawing/2014/main" id="{2C097F5D-AD42-4EA4-AC3C-285CEFA7BF5F}"/>
            </a:ext>
          </a:extLst>
        </xdr:cNvPr>
        <xdr:cNvCxnSpPr/>
      </xdr:nvCxnSpPr>
      <xdr:spPr>
        <a:xfrm>
          <a:off x="13935075" y="17354731"/>
          <a:ext cx="762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120106</xdr:rowOff>
    </xdr:from>
    <xdr:to>
      <xdr:col>76</xdr:col>
      <xdr:colOff>165100</xdr:colOff>
      <xdr:row>107</xdr:row>
      <xdr:rowOff>50256</xdr:rowOff>
    </xdr:to>
    <xdr:sp macro="" textlink="">
      <xdr:nvSpPr>
        <xdr:cNvPr id="888" name="楕円 887">
          <a:extLst>
            <a:ext uri="{FF2B5EF4-FFF2-40B4-BE49-F238E27FC236}">
              <a16:creationId xmlns:a16="http://schemas.microsoft.com/office/drawing/2014/main" id="{73899B35-CF1A-4C32-8D41-57B247E91B85}"/>
            </a:ext>
          </a:extLst>
        </xdr:cNvPr>
        <xdr:cNvSpPr/>
      </xdr:nvSpPr>
      <xdr:spPr>
        <a:xfrm>
          <a:off x="13096875" y="172873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25581</xdr:rowOff>
    </xdr:to>
    <xdr:cxnSp macro="">
      <xdr:nvCxnSpPr>
        <xdr:cNvPr id="889" name="直線コネクタ 888">
          <a:extLst>
            <a:ext uri="{FF2B5EF4-FFF2-40B4-BE49-F238E27FC236}">
              <a16:creationId xmlns:a16="http://schemas.microsoft.com/office/drawing/2014/main" id="{138A3106-BAD6-444B-941B-01006F11FE7E}"/>
            </a:ext>
          </a:extLst>
        </xdr:cNvPr>
        <xdr:cNvCxnSpPr/>
      </xdr:nvCxnSpPr>
      <xdr:spPr>
        <a:xfrm>
          <a:off x="13144500" y="17325431"/>
          <a:ext cx="790575"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90" name="楕円 889">
          <a:extLst>
            <a:ext uri="{FF2B5EF4-FFF2-40B4-BE49-F238E27FC236}">
              <a16:creationId xmlns:a16="http://schemas.microsoft.com/office/drawing/2014/main" id="{3B5BB0A4-C2D4-4A9F-ADE5-19B0CCA2C5BC}"/>
            </a:ext>
          </a:extLst>
        </xdr:cNvPr>
        <xdr:cNvSpPr/>
      </xdr:nvSpPr>
      <xdr:spPr>
        <a:xfrm>
          <a:off x="12296775" y="172285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170906</xdr:rowOff>
    </xdr:to>
    <xdr:cxnSp macro="">
      <xdr:nvCxnSpPr>
        <xdr:cNvPr id="891" name="直線コネクタ 890">
          <a:extLst>
            <a:ext uri="{FF2B5EF4-FFF2-40B4-BE49-F238E27FC236}">
              <a16:creationId xmlns:a16="http://schemas.microsoft.com/office/drawing/2014/main" id="{FF0D9379-F2F9-493E-94C3-B3C87BD15C98}"/>
            </a:ext>
          </a:extLst>
        </xdr:cNvPr>
        <xdr:cNvCxnSpPr/>
      </xdr:nvCxnSpPr>
      <xdr:spPr>
        <a:xfrm>
          <a:off x="12344400" y="17276173"/>
          <a:ext cx="8001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xdr:rowOff>
    </xdr:from>
    <xdr:to>
      <xdr:col>67</xdr:col>
      <xdr:colOff>101600</xdr:colOff>
      <xdr:row>106</xdr:row>
      <xdr:rowOff>117202</xdr:rowOff>
    </xdr:to>
    <xdr:sp macro="" textlink="">
      <xdr:nvSpPr>
        <xdr:cNvPr id="892" name="楕円 891">
          <a:extLst>
            <a:ext uri="{FF2B5EF4-FFF2-40B4-BE49-F238E27FC236}">
              <a16:creationId xmlns:a16="http://schemas.microsoft.com/office/drawing/2014/main" id="{007FCF8C-9FBA-4788-9BB4-FF00A8042866}"/>
            </a:ext>
          </a:extLst>
        </xdr:cNvPr>
        <xdr:cNvSpPr/>
      </xdr:nvSpPr>
      <xdr:spPr>
        <a:xfrm>
          <a:off x="11487150" y="1717647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66402</xdr:rowOff>
    </xdr:from>
    <xdr:to>
      <xdr:col>71</xdr:col>
      <xdr:colOff>177800</xdr:colOff>
      <xdr:row>106</xdr:row>
      <xdr:rowOff>112123</xdr:rowOff>
    </xdr:to>
    <xdr:cxnSp macro="">
      <xdr:nvCxnSpPr>
        <xdr:cNvPr id="893" name="直線コネクタ 892">
          <a:extLst>
            <a:ext uri="{FF2B5EF4-FFF2-40B4-BE49-F238E27FC236}">
              <a16:creationId xmlns:a16="http://schemas.microsoft.com/office/drawing/2014/main" id="{B5C392E3-ACA2-4AB0-84F8-BDA0A78034C1}"/>
            </a:ext>
          </a:extLst>
        </xdr:cNvPr>
        <xdr:cNvCxnSpPr/>
      </xdr:nvCxnSpPr>
      <xdr:spPr>
        <a:xfrm>
          <a:off x="11534775" y="17233627"/>
          <a:ext cx="809625" cy="4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id="{B3D3B988-A05E-4B0A-B09A-EC667897007F}"/>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a:extLst>
            <a:ext uri="{FF2B5EF4-FFF2-40B4-BE49-F238E27FC236}">
              <a16:creationId xmlns:a16="http://schemas.microsoft.com/office/drawing/2014/main" id="{92AF5C7B-F770-4F7D-B38F-AB0088D36FE1}"/>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a:extLst>
            <a:ext uri="{FF2B5EF4-FFF2-40B4-BE49-F238E27FC236}">
              <a16:creationId xmlns:a16="http://schemas.microsoft.com/office/drawing/2014/main" id="{994DEB78-AB5D-4C0D-87EC-33B805BB201B}"/>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7" name="n_4aveValue【庁舎】&#10;有形固定資産減価償却率">
          <a:extLst>
            <a:ext uri="{FF2B5EF4-FFF2-40B4-BE49-F238E27FC236}">
              <a16:creationId xmlns:a16="http://schemas.microsoft.com/office/drawing/2014/main" id="{F1A06B89-139C-45F8-8918-26404961852F}"/>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898" name="n_1mainValue【庁舎】&#10;有形固定資産減価償却率">
          <a:extLst>
            <a:ext uri="{FF2B5EF4-FFF2-40B4-BE49-F238E27FC236}">
              <a16:creationId xmlns:a16="http://schemas.microsoft.com/office/drawing/2014/main" id="{5DA30F51-083C-4742-B50A-7CB8DEFB3D56}"/>
            </a:ext>
          </a:extLst>
        </xdr:cNvPr>
        <xdr:cNvSpPr txBox="1"/>
      </xdr:nvSpPr>
      <xdr:spPr>
        <a:xfrm>
          <a:off x="13745219" y="1739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41383</xdr:rowOff>
    </xdr:from>
    <xdr:ext cx="405111" cy="259045"/>
    <xdr:sp macro="" textlink="">
      <xdr:nvSpPr>
        <xdr:cNvPr id="899" name="n_2mainValue【庁舎】&#10;有形固定資産減価償却率">
          <a:extLst>
            <a:ext uri="{FF2B5EF4-FFF2-40B4-BE49-F238E27FC236}">
              <a16:creationId xmlns:a16="http://schemas.microsoft.com/office/drawing/2014/main" id="{458B6AC3-C8FC-40B5-ACAA-E0CBA69F1406}"/>
            </a:ext>
          </a:extLst>
        </xdr:cNvPr>
        <xdr:cNvSpPr txBox="1"/>
      </xdr:nvSpPr>
      <xdr:spPr>
        <a:xfrm>
          <a:off x="12964169" y="1737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900" name="n_3mainValue【庁舎】&#10;有形固定資産減価償却率">
          <a:extLst>
            <a:ext uri="{FF2B5EF4-FFF2-40B4-BE49-F238E27FC236}">
              <a16:creationId xmlns:a16="http://schemas.microsoft.com/office/drawing/2014/main" id="{F4E9D9E4-3646-4318-A767-D7792E106D3D}"/>
            </a:ext>
          </a:extLst>
        </xdr:cNvPr>
        <xdr:cNvSpPr txBox="1"/>
      </xdr:nvSpPr>
      <xdr:spPr>
        <a:xfrm>
          <a:off x="12164069" y="17318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108329</xdr:rowOff>
    </xdr:from>
    <xdr:ext cx="405111" cy="259045"/>
    <xdr:sp macro="" textlink="">
      <xdr:nvSpPr>
        <xdr:cNvPr id="901" name="n_4mainValue【庁舎】&#10;有形固定資産減価償却率">
          <a:extLst>
            <a:ext uri="{FF2B5EF4-FFF2-40B4-BE49-F238E27FC236}">
              <a16:creationId xmlns:a16="http://schemas.microsoft.com/office/drawing/2014/main" id="{E8802BC7-C7D7-4C58-BCE1-82256A26B06A}"/>
            </a:ext>
          </a:extLst>
        </xdr:cNvPr>
        <xdr:cNvSpPr txBox="1"/>
      </xdr:nvSpPr>
      <xdr:spPr>
        <a:xfrm>
          <a:off x="11354444" y="1726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712209E8-DBC1-4E14-A5D9-BB262818188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E123F878-4E2F-4CE6-AAAC-9C84526BAFD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8F5B0E67-39E8-4780-827F-C035D0BA2224}"/>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C78C8776-88D1-4643-B155-1A90042553F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8F91D9DF-EF5C-4237-BBAE-D31573EE6D6A}"/>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F0CE3F15-87D5-4C14-A44D-28012261042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F680A24E-BEFC-4BC5-8561-1E1779680F2A}"/>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21D9F48-6148-4C89-BD26-FF4407B7DC9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9B3BCF87-5E76-4084-84E3-914DB5B25DB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307D5149-5B14-45C2-9DD2-2326860E184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C1F9DF47-F59D-45AB-BD91-94C14A518803}"/>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9B881AD1-3DF0-491C-86F5-D39EA70BB8BA}"/>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CAFB320D-B27B-4DEB-B521-C8ED061FB74C}"/>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542110F6-7204-4E35-A811-2F7E60A9F80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2A176750-8E76-476C-AC1E-38BE2AF89EB6}"/>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778A2590-9C4A-4473-B09C-9C6588B1C5F9}"/>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9B9C8C27-F10A-4AFB-8560-A0EFE18E544B}"/>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F28F9CED-4056-4391-8648-474D0805B54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E4207FA4-F0DA-4E0F-B19E-E4002194693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ADA6C24D-F596-4B3B-B38B-EA505C785F8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7EED3C16-E3C5-4DB4-A02F-0836443160AF}"/>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69CB90DB-D898-4FFC-914A-1724BF5968E7}"/>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87251B34-A1E0-40C4-8F7A-9E23CE29E9E7}"/>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341FACB2-B88F-4BE7-9F21-F81DF3952910}"/>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6959ADB0-FDF1-405D-BBC9-C7E9E1DA7AAD}"/>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422E97A2-1D51-4D05-939A-0FC6A80B6D26}"/>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B96C8FC4-C5CE-4926-9094-383F36BEA550}"/>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45A038FD-4A54-4866-BE29-C09DC834A46D}"/>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7DF8D070-8D5A-4D32-97C6-A4CDA2A5B919}"/>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3DA74574-A4C4-4605-84DF-A54E3A211CB0}"/>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F4C335F6-8C54-4B0D-92D4-4C4C28A1137B}"/>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22DD095-083A-430C-A316-01248B51590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62118B4-BF39-4DBA-96D1-82D32C01B39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9BD06AC-506B-4D87-A35B-36357A5B6166}"/>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AB1598B-73D2-45AA-AC37-FB74D7C4F7A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1749EFA-91C3-4A6B-B6AD-ECC805D2ABE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938" name="楕円 937">
          <a:extLst>
            <a:ext uri="{FF2B5EF4-FFF2-40B4-BE49-F238E27FC236}">
              <a16:creationId xmlns:a16="http://schemas.microsoft.com/office/drawing/2014/main" id="{F21BC12E-3647-43A9-AEE0-D9C8CFC0A03C}"/>
            </a:ext>
          </a:extLst>
        </xdr:cNvPr>
        <xdr:cNvSpPr/>
      </xdr:nvSpPr>
      <xdr:spPr>
        <a:xfrm>
          <a:off x="19897725" y="173539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9541</xdr:rowOff>
    </xdr:from>
    <xdr:ext cx="469744" cy="259045"/>
    <xdr:sp macro="" textlink="">
      <xdr:nvSpPr>
        <xdr:cNvPr id="939" name="【庁舎】&#10;一人当たり面積該当値テキスト">
          <a:extLst>
            <a:ext uri="{FF2B5EF4-FFF2-40B4-BE49-F238E27FC236}">
              <a16:creationId xmlns:a16="http://schemas.microsoft.com/office/drawing/2014/main" id="{818A7663-B01E-4178-9107-869E15D21F7C}"/>
            </a:ext>
          </a:extLst>
        </xdr:cNvPr>
        <xdr:cNvSpPr txBox="1"/>
      </xdr:nvSpPr>
      <xdr:spPr>
        <a:xfrm>
          <a:off x="19992975" y="173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940" name="楕円 939">
          <a:extLst>
            <a:ext uri="{FF2B5EF4-FFF2-40B4-BE49-F238E27FC236}">
              <a16:creationId xmlns:a16="http://schemas.microsoft.com/office/drawing/2014/main" id="{07EBAC98-0D83-4D30-9742-EEC8BB6B7637}"/>
            </a:ext>
          </a:extLst>
        </xdr:cNvPr>
        <xdr:cNvSpPr/>
      </xdr:nvSpPr>
      <xdr:spPr>
        <a:xfrm>
          <a:off x="19154775" y="17354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81914</xdr:rowOff>
    </xdr:to>
    <xdr:cxnSp macro="">
      <xdr:nvCxnSpPr>
        <xdr:cNvPr id="941" name="直線コネクタ 940">
          <a:extLst>
            <a:ext uri="{FF2B5EF4-FFF2-40B4-BE49-F238E27FC236}">
              <a16:creationId xmlns:a16="http://schemas.microsoft.com/office/drawing/2014/main" id="{56EE5534-7D87-4BDA-B0F4-685A95488E67}"/>
            </a:ext>
          </a:extLst>
        </xdr:cNvPr>
        <xdr:cNvCxnSpPr/>
      </xdr:nvCxnSpPr>
      <xdr:spPr>
        <a:xfrm>
          <a:off x="19202400" y="17402175"/>
          <a:ext cx="752475"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942" name="楕円 941">
          <a:extLst>
            <a:ext uri="{FF2B5EF4-FFF2-40B4-BE49-F238E27FC236}">
              <a16:creationId xmlns:a16="http://schemas.microsoft.com/office/drawing/2014/main" id="{4B0E71FE-D8A3-43D3-90BE-896A587D7C37}"/>
            </a:ext>
          </a:extLst>
        </xdr:cNvPr>
        <xdr:cNvSpPr/>
      </xdr:nvSpPr>
      <xdr:spPr>
        <a:xfrm>
          <a:off x="18345150" y="173285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76200</xdr:rowOff>
    </xdr:to>
    <xdr:cxnSp macro="">
      <xdr:nvCxnSpPr>
        <xdr:cNvPr id="943" name="直線コネクタ 942">
          <a:extLst>
            <a:ext uri="{FF2B5EF4-FFF2-40B4-BE49-F238E27FC236}">
              <a16:creationId xmlns:a16="http://schemas.microsoft.com/office/drawing/2014/main" id="{B239790C-9796-4294-AD5C-E6C188FAAA6E}"/>
            </a:ext>
          </a:extLst>
        </xdr:cNvPr>
        <xdr:cNvCxnSpPr/>
      </xdr:nvCxnSpPr>
      <xdr:spPr>
        <a:xfrm>
          <a:off x="18392775" y="17376139"/>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44" name="楕円 943">
          <a:extLst>
            <a:ext uri="{FF2B5EF4-FFF2-40B4-BE49-F238E27FC236}">
              <a16:creationId xmlns:a16="http://schemas.microsoft.com/office/drawing/2014/main" id="{7E7DE442-031B-4AB6-9A95-D5419ECEF6DC}"/>
            </a:ext>
          </a:extLst>
        </xdr:cNvPr>
        <xdr:cNvSpPr/>
      </xdr:nvSpPr>
      <xdr:spPr>
        <a:xfrm>
          <a:off x="17554575" y="17315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53339</xdr:rowOff>
    </xdr:to>
    <xdr:cxnSp macro="">
      <xdr:nvCxnSpPr>
        <xdr:cNvPr id="945" name="直線コネクタ 944">
          <a:extLst>
            <a:ext uri="{FF2B5EF4-FFF2-40B4-BE49-F238E27FC236}">
              <a16:creationId xmlns:a16="http://schemas.microsoft.com/office/drawing/2014/main" id="{69A656B7-C2E6-4E5C-B4DE-5F19F39413E5}"/>
            </a:ext>
          </a:extLst>
        </xdr:cNvPr>
        <xdr:cNvCxnSpPr/>
      </xdr:nvCxnSpPr>
      <xdr:spPr>
        <a:xfrm>
          <a:off x="17602200" y="17353280"/>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6" name="楕円 945">
          <a:extLst>
            <a:ext uri="{FF2B5EF4-FFF2-40B4-BE49-F238E27FC236}">
              <a16:creationId xmlns:a16="http://schemas.microsoft.com/office/drawing/2014/main" id="{D538765B-459A-4C1A-A8D3-93529AD5C97B}"/>
            </a:ext>
          </a:extLst>
        </xdr:cNvPr>
        <xdr:cNvSpPr/>
      </xdr:nvSpPr>
      <xdr:spPr>
        <a:xfrm>
          <a:off x="16754475" y="17306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30480</xdr:rowOff>
    </xdr:to>
    <xdr:cxnSp macro="">
      <xdr:nvCxnSpPr>
        <xdr:cNvPr id="947" name="直線コネクタ 946">
          <a:extLst>
            <a:ext uri="{FF2B5EF4-FFF2-40B4-BE49-F238E27FC236}">
              <a16:creationId xmlns:a16="http://schemas.microsoft.com/office/drawing/2014/main" id="{DC32C45D-3DBC-4E87-995F-255107B8EEF4}"/>
            </a:ext>
          </a:extLst>
        </xdr:cNvPr>
        <xdr:cNvCxnSpPr/>
      </xdr:nvCxnSpPr>
      <xdr:spPr>
        <a:xfrm>
          <a:off x="16802100" y="17345025"/>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A113FDA1-B92E-43AC-AD10-5EB4C6D8EA03}"/>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ED2421ED-F391-4ECC-9C12-58CDE86C6194}"/>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48E4A367-0117-459A-8B8E-EDA22C655D7D}"/>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a:extLst>
            <a:ext uri="{FF2B5EF4-FFF2-40B4-BE49-F238E27FC236}">
              <a16:creationId xmlns:a16="http://schemas.microsoft.com/office/drawing/2014/main" id="{86F2FE6E-D724-49D0-A600-1AABA8613635}"/>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952" name="n_1mainValue【庁舎】&#10;一人当たり面積">
          <a:extLst>
            <a:ext uri="{FF2B5EF4-FFF2-40B4-BE49-F238E27FC236}">
              <a16:creationId xmlns:a16="http://schemas.microsoft.com/office/drawing/2014/main" id="{CDF90015-4606-45A6-8C5F-0AD3EB8162C3}"/>
            </a:ext>
          </a:extLst>
        </xdr:cNvPr>
        <xdr:cNvSpPr txBox="1"/>
      </xdr:nvSpPr>
      <xdr:spPr>
        <a:xfrm>
          <a:off x="18983402" y="1744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953" name="n_2mainValue【庁舎】&#10;一人当たり面積">
          <a:extLst>
            <a:ext uri="{FF2B5EF4-FFF2-40B4-BE49-F238E27FC236}">
              <a16:creationId xmlns:a16="http://schemas.microsoft.com/office/drawing/2014/main" id="{08AE9F67-A59A-474A-9CA0-7D77AE2EE990}"/>
            </a:ext>
          </a:extLst>
        </xdr:cNvPr>
        <xdr:cNvSpPr txBox="1"/>
      </xdr:nvSpPr>
      <xdr:spPr>
        <a:xfrm>
          <a:off x="18183302" y="1742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4" name="n_3mainValue【庁舎】&#10;一人当たり面積">
          <a:extLst>
            <a:ext uri="{FF2B5EF4-FFF2-40B4-BE49-F238E27FC236}">
              <a16:creationId xmlns:a16="http://schemas.microsoft.com/office/drawing/2014/main" id="{3AAD8B58-4EC3-4EF2-8A08-0F832927B7B7}"/>
            </a:ext>
          </a:extLst>
        </xdr:cNvPr>
        <xdr:cNvSpPr txBox="1"/>
      </xdr:nvSpPr>
      <xdr:spPr>
        <a:xfrm>
          <a:off x="17383202"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55" name="n_4mainValue【庁舎】&#10;一人当たり面積">
          <a:extLst>
            <a:ext uri="{FF2B5EF4-FFF2-40B4-BE49-F238E27FC236}">
              <a16:creationId xmlns:a16="http://schemas.microsoft.com/office/drawing/2014/main" id="{F34DC601-9134-4B8E-8727-10AB11866E19}"/>
            </a:ext>
          </a:extLst>
        </xdr:cNvPr>
        <xdr:cNvSpPr txBox="1"/>
      </xdr:nvSpPr>
      <xdr:spPr>
        <a:xfrm>
          <a:off x="16592627" y="173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7B9FA07D-E765-43D6-A0FB-A5DADF8E9578}"/>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4A221CBA-9315-4815-9712-897BFFB4B91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FBE5E12F-8D44-43EA-B902-59024CBD064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は低く、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は高くなっています。</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が類似団体よりも低いのは、平成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年度にかけて中央図書館や各区の図書館分館を整備したためです。</a:t>
          </a:r>
        </a:p>
        <a:p>
          <a:r>
            <a:rPr kumimoji="1" lang="ja-JP" altLang="en-US" sz="1300">
              <a:latin typeface="ＭＳ Ｐゴシック" panose="020B0600070205080204" pitchFamily="50" charset="-128"/>
              <a:ea typeface="ＭＳ Ｐゴシック" panose="020B0600070205080204" pitchFamily="50" charset="-128"/>
            </a:rPr>
            <a:t>　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が類似団体よりも高いのは、高度成長期に整備した資産が多く残っているためです。</a:t>
          </a:r>
        </a:p>
        <a:p>
          <a:r>
            <a:rPr kumimoji="1" lang="ja-JP" altLang="en-US" sz="1300">
              <a:latin typeface="ＭＳ Ｐゴシック" panose="020B0600070205080204" pitchFamily="50" charset="-128"/>
              <a:ea typeface="ＭＳ Ｐゴシック" panose="020B0600070205080204" pitchFamily="50" charset="-128"/>
            </a:rPr>
            <a:t>　今後は、資産経営基本方針や公共施設等総合管理計画に基づき、資産の適切な管理をより一層推進していきます。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幼児教育・保育の無償化などで社会福祉費が増となったことなどにより、分母（基準財政需要額）が大きくなりましたが、給与所得及び大口取引者の取引申告額の増加による個人市民税（所得割）の増や、消費税率引上げに伴う地方消費税交付金の増などで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も大きくなったため、横ばいとなりました。</a:t>
          </a:r>
        </a:p>
        <a:p>
          <a:r>
            <a:rPr kumimoji="1" lang="ja-JP" altLang="en-US" sz="1300">
              <a:latin typeface="ＭＳ Ｐゴシック" panose="020B0600070205080204" pitchFamily="50" charset="-128"/>
              <a:ea typeface="ＭＳ Ｐゴシック" panose="020B0600070205080204" pitchFamily="50" charset="-128"/>
            </a:rPr>
            <a:t>　また、類似団体と比較すると、税収基盤が強いことなどから、依然として平均値を上回っています。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令和２年度は、前年度と比較すると、地方消費税交付金の増などにより分母（経常一般財源等）が増加したことから、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ポイント減少しましたが、類似団体と比較すると上回っています。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157339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3630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157339</xdr:rowOff>
    </xdr:from>
    <xdr:to>
      <xdr:col>19</xdr:col>
      <xdr:colOff>133350</xdr:colOff>
      <xdr:row>64</xdr:row>
      <xdr:rowOff>170745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3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170745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156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7055</xdr:rowOff>
    </xdr:from>
    <xdr:to>
      <xdr:col>11</xdr:col>
      <xdr:colOff>31750</xdr:colOff>
      <xdr:row>63</xdr:row>
      <xdr:rowOff>114300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084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106539</xdr:rowOff>
    </xdr:from>
    <xdr:to>
      <xdr:col>19</xdr:col>
      <xdr:colOff>184150</xdr:colOff>
      <xdr:row>65</xdr:row>
      <xdr:rowOff>36689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21466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6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119945</xdr:rowOff>
    </xdr:from>
    <xdr:to>
      <xdr:col>15</xdr:col>
      <xdr:colOff>133350</xdr:colOff>
      <xdr:row>65</xdr:row>
      <xdr:rowOff>50095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34872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127705</xdr:rowOff>
    </xdr:from>
    <xdr:to>
      <xdr:col>7</xdr:col>
      <xdr:colOff>31750</xdr:colOff>
      <xdr:row>63</xdr:row>
      <xdr:rowOff>57855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68032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令和２年度は、前年度と比較すると、特別定額給付金の給付やひとづくり応援講座の実施に伴い物件費が増えたため、</a:t>
          </a:r>
          <a:r>
            <a:rPr kumimoji="1" lang="en-US" altLang="ja-JP" sz="1300">
              <a:latin typeface="ＭＳ Ｐゴシック" panose="020B0600070205080204" pitchFamily="50" charset="-128"/>
              <a:ea typeface="ＭＳ Ｐゴシック" panose="020B0600070205080204" pitchFamily="50" charset="-128"/>
            </a:rPr>
            <a:t>10,992</a:t>
          </a:r>
          <a:r>
            <a:rPr kumimoji="1" lang="ja-JP" altLang="en-US" sz="1300">
              <a:latin typeface="ＭＳ Ｐゴシック" panose="020B0600070205080204" pitchFamily="50" charset="-128"/>
              <a:ea typeface="ＭＳ Ｐゴシック" panose="020B0600070205080204" pitchFamily="50" charset="-128"/>
            </a:rPr>
            <a:t>円の増加となりました。</a:t>
          </a:r>
        </a:p>
        <a:p>
          <a:r>
            <a:rPr kumimoji="1" lang="ja-JP" altLang="en-US" sz="1300">
              <a:latin typeface="ＭＳ Ｐゴシック" panose="020B0600070205080204" pitchFamily="50" charset="-128"/>
              <a:ea typeface="ＭＳ Ｐゴシック" panose="020B0600070205080204" pitchFamily="50" charset="-128"/>
            </a:rPr>
            <a:t>　また、類似団体と比較すると、人件費は平均値を下回るものの、物件費が平均値を上回るため、合計では類似団体を上回っています。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120617</xdr:rowOff>
    </xdr:from>
    <xdr:to>
      <xdr:col>23</xdr:col>
      <xdr:colOff>133350</xdr:colOff>
      <xdr:row>86</xdr:row>
      <xdr:rowOff>138623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93867"/>
          <a:ext cx="838200" cy="1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68014</xdr:rowOff>
    </xdr:from>
    <xdr:to>
      <xdr:col>19</xdr:col>
      <xdr:colOff>133350</xdr:colOff>
      <xdr:row>85</xdr:row>
      <xdr:rowOff>120617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41264"/>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6930</xdr:rowOff>
    </xdr:from>
    <xdr:to>
      <xdr:col>15</xdr:col>
      <xdr:colOff>82550</xdr:colOff>
      <xdr:row>85</xdr:row>
      <xdr:rowOff>68014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0180"/>
          <a:ext cx="889000" cy="6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52578</xdr:rowOff>
    </xdr:from>
    <xdr:to>
      <xdr:col>11</xdr:col>
      <xdr:colOff>31750</xdr:colOff>
      <xdr:row>85</xdr:row>
      <xdr:rowOff>6930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0028"/>
          <a:ext cx="889000" cy="6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87823</xdr:rowOff>
    </xdr:from>
    <xdr:to>
      <xdr:col>23</xdr:col>
      <xdr:colOff>184150</xdr:colOff>
      <xdr:row>87</xdr:row>
      <xdr:rowOff>17973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59900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69817</xdr:rowOff>
    </xdr:from>
    <xdr:to>
      <xdr:col>19</xdr:col>
      <xdr:colOff>184150</xdr:colOff>
      <xdr:row>85</xdr:row>
      <xdr:rowOff>171417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156194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29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17214</xdr:rowOff>
    </xdr:from>
    <xdr:to>
      <xdr:col>15</xdr:col>
      <xdr:colOff>133350</xdr:colOff>
      <xdr:row>85</xdr:row>
      <xdr:rowOff>118814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103591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127580</xdr:rowOff>
    </xdr:from>
    <xdr:to>
      <xdr:col>11</xdr:col>
      <xdr:colOff>82550</xdr:colOff>
      <xdr:row>85</xdr:row>
      <xdr:rowOff>57730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1778</xdr:rowOff>
    </xdr:from>
    <xdr:to>
      <xdr:col>7</xdr:col>
      <xdr:colOff>31750</xdr:colOff>
      <xdr:row>81</xdr:row>
      <xdr:rowOff>103378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113555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本市の給与水準は、人事委員会勧告に基づく給与改定により、民間水準に準拠することを基本としております。</a:t>
          </a:r>
        </a:p>
        <a:p>
          <a:r>
            <a:rPr kumimoji="1" lang="ja-JP" altLang="en-US" sz="1300">
              <a:latin typeface="ＭＳ Ｐゴシック" panose="020B0600070205080204" pitchFamily="50" charset="-128"/>
              <a:ea typeface="ＭＳ Ｐゴシック" panose="020B0600070205080204" pitchFamily="50" charset="-128"/>
            </a:rPr>
            <a:t>    ラスパイレス指数については、高齢・高給にあたる職員の退職等により減少傾向となっています。</a:t>
          </a:r>
        </a:p>
        <a:p>
          <a:r>
            <a:rPr kumimoji="1" lang="ja-JP" altLang="en-US" sz="1300">
              <a:latin typeface="ＭＳ Ｐゴシック" panose="020B0600070205080204" pitchFamily="50" charset="-128"/>
              <a:ea typeface="ＭＳ Ｐゴシック" panose="020B0600070205080204" pitchFamily="50" charset="-128"/>
            </a:rPr>
            <a:t> 今後とも、引き続き適切な給与体系の構築に努めて参ります。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24130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634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72389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72389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59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88</xdr:row>
      <xdr:rowOff>72389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803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組織及び業務の見直しや委託化の推進等、効率的な行政運営に努めてきたことにより、類似団体の平均値を下回っています。</a:t>
          </a:r>
        </a:p>
        <a:p>
          <a:r>
            <a:rPr kumimoji="1" lang="ja-JP" altLang="en-US" sz="1250">
              <a:latin typeface="ＭＳ Ｐゴシック" panose="020B0600070205080204" pitchFamily="50" charset="-128"/>
              <a:ea typeface="ＭＳ Ｐゴシック" panose="020B0600070205080204" pitchFamily="50" charset="-128"/>
            </a:rPr>
            <a:t>　具体的には、新たな行政ニーズや厳しい財政状況に対応するため、平成</a:t>
          </a:r>
          <a:r>
            <a:rPr kumimoji="1" lang="en-US" altLang="ja-JP" sz="1250">
              <a:latin typeface="ＭＳ Ｐゴシック" panose="020B0600070205080204" pitchFamily="50" charset="-128"/>
              <a:ea typeface="ＭＳ Ｐゴシック" panose="020B0600070205080204" pitchFamily="50" charset="-128"/>
            </a:rPr>
            <a:t>26</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日から平成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日の期間に、法令等により配置基準が定められているものを除く全職員の約</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100</a:t>
          </a:r>
          <a:r>
            <a:rPr kumimoji="1" lang="ja-JP" altLang="en-US" sz="1250">
              <a:latin typeface="ＭＳ Ｐゴシック" panose="020B0600070205080204" pitchFamily="50" charset="-128"/>
              <a:ea typeface="ＭＳ Ｐゴシック" panose="020B0600070205080204" pitchFamily="50" charset="-128"/>
            </a:rPr>
            <a:t>人を純減することを目標として定員の削減に取り組んだ結果、</a:t>
          </a:r>
          <a:r>
            <a:rPr kumimoji="1" lang="en-US" altLang="ja-JP" sz="1250">
              <a:latin typeface="ＭＳ Ｐゴシック" panose="020B0600070205080204" pitchFamily="50" charset="-128"/>
              <a:ea typeface="ＭＳ Ｐゴシック" panose="020B0600070205080204" pitchFamily="50" charset="-128"/>
            </a:rPr>
            <a:t>102</a:t>
          </a:r>
          <a:r>
            <a:rPr kumimoji="1" lang="ja-JP" altLang="en-US" sz="1250">
              <a:latin typeface="ＭＳ Ｐゴシック" panose="020B0600070205080204" pitchFamily="50" charset="-128"/>
              <a:ea typeface="ＭＳ Ｐゴシック" panose="020B0600070205080204" pitchFamily="50" charset="-128"/>
            </a:rPr>
            <a:t>人の削減を達成しました。</a:t>
          </a:r>
        </a:p>
        <a:p>
          <a:r>
            <a:rPr kumimoji="1" lang="ja-JP" altLang="en-US" sz="1250">
              <a:latin typeface="ＭＳ Ｐゴシック" panose="020B0600070205080204" pitchFamily="50" charset="-128"/>
              <a:ea typeface="ＭＳ Ｐゴシック" panose="020B0600070205080204" pitchFamily="50" charset="-128"/>
            </a:rPr>
            <a:t>　令和元年度以降は、新たに策定した「千葉市定員適正化計画（平成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日～令和</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日）」に基づき、適切な定員管理に取り組んでいきます。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61</xdr:row>
      <xdr:rowOff>8382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606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60</xdr:row>
      <xdr:rowOff>73660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96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148590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39878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641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129032</xdr:rowOff>
    </xdr:from>
    <xdr:to>
      <xdr:col>81</xdr:col>
      <xdr:colOff>95250</xdr:colOff>
      <xdr:row>61</xdr:row>
      <xdr:rowOff>59182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145559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160528</xdr:rowOff>
    </xdr:from>
    <xdr:to>
      <xdr:col>64</xdr:col>
      <xdr:colOff>152400</xdr:colOff>
      <xdr:row>60</xdr:row>
      <xdr:rowOff>90678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100855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令和２年度は、元利償還金の減などにより、単年度比率は前年度より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ポイント減となり、３か年平均では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類似団体と比較すると、政令市移行（平成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年度）に伴う都市基盤整備のために発行した市債の償還が多いことにより、平均値を上回っています。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76502</xdr:rowOff>
    </xdr:from>
    <xdr:to>
      <xdr:col>81</xdr:col>
      <xdr:colOff>44450</xdr:colOff>
      <xdr:row>41</xdr:row>
      <xdr:rowOff>104926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77252"/>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77003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10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104926</xdr:rowOff>
    </xdr:from>
    <xdr:to>
      <xdr:col>81</xdr:col>
      <xdr:colOff>133350</xdr:colOff>
      <xdr:row>41</xdr:row>
      <xdr:rowOff>104926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13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162879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76502</xdr:rowOff>
    </xdr:from>
    <xdr:to>
      <xdr:col>81</xdr:col>
      <xdr:colOff>133350</xdr:colOff>
      <xdr:row>35</xdr:row>
      <xdr:rowOff>76502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59872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343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67932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163285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607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51405</xdr:rowOff>
    </xdr:from>
    <xdr:to>
      <xdr:col>77</xdr:col>
      <xdr:colOff>95250</xdr:colOff>
      <xdr:row>38</xdr:row>
      <xdr:rowOff>153005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44</xdr:row>
      <xdr:rowOff>50195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6418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45</xdr:row>
      <xdr:rowOff>51102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939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75293</xdr:rowOff>
    </xdr:from>
    <xdr:to>
      <xdr:col>68</xdr:col>
      <xdr:colOff>203200</xdr:colOff>
      <xdr:row>40</xdr:row>
      <xdr:rowOff>5443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121453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7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302</xdr:rowOff>
    </xdr:from>
    <xdr:to>
      <xdr:col>64</xdr:col>
      <xdr:colOff>152400</xdr:colOff>
      <xdr:row>45</xdr:row>
      <xdr:rowOff>101902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86679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令和２年度は、前年度と比較すると、充当可能財源（基金等）の増による実質的な将来負担額の減少により、比率は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128.8</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類似団体と比較すると、政令市移行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に伴う都市基盤整備のために発行した市債の残高が多いことにより、平均値を上回っています。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149098</xdr:rowOff>
    </xdr:from>
    <xdr:to>
      <xdr:col>81</xdr:col>
      <xdr:colOff>44450</xdr:colOff>
      <xdr:row>20</xdr:row>
      <xdr:rowOff>54059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06648"/>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54059</xdr:rowOff>
    </xdr:from>
    <xdr:to>
      <xdr:col>77</xdr:col>
      <xdr:colOff>44450</xdr:colOff>
      <xdr:row>20</xdr:row>
      <xdr:rowOff>111972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8305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111972</xdr:rowOff>
    </xdr:from>
    <xdr:to>
      <xdr:col>72</xdr:col>
      <xdr:colOff>203200</xdr:colOff>
      <xdr:row>21</xdr:row>
      <xdr:rowOff>52324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540972"/>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52324</xdr:rowOff>
    </xdr:from>
    <xdr:to>
      <xdr:col>68</xdr:col>
      <xdr:colOff>152400</xdr:colOff>
      <xdr:row>22</xdr:row>
      <xdr:rowOff>96435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52774"/>
          <a:ext cx="889000" cy="2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98298</xdr:rowOff>
    </xdr:from>
    <xdr:to>
      <xdr:col>81</xdr:col>
      <xdr:colOff>95250</xdr:colOff>
      <xdr:row>20</xdr:row>
      <xdr:rowOff>28448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70375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3259</xdr:rowOff>
    </xdr:from>
    <xdr:to>
      <xdr:col>77</xdr:col>
      <xdr:colOff>95250</xdr:colOff>
      <xdr:row>20</xdr:row>
      <xdr:rowOff>104859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89636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1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61172</xdr:rowOff>
    </xdr:from>
    <xdr:to>
      <xdr:col>73</xdr:col>
      <xdr:colOff>44450</xdr:colOff>
      <xdr:row>20</xdr:row>
      <xdr:rowOff>162772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147549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1524</xdr:rowOff>
    </xdr:from>
    <xdr:to>
      <xdr:col>68</xdr:col>
      <xdr:colOff>203200</xdr:colOff>
      <xdr:row>21</xdr:row>
      <xdr:rowOff>103124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87901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8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45635</xdr:rowOff>
    </xdr:from>
    <xdr:to>
      <xdr:col>64</xdr:col>
      <xdr:colOff>152400</xdr:colOff>
      <xdr:row>22</xdr:row>
      <xdr:rowOff>147235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132012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令和２年度は、前年度と比較すると、会計年度任用職員制度開始に伴う性質変更（非常勤職員（物件費）→会計年度任用職員（人件費））などにより、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また、類似団体と比較すると同水準となっています。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50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67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5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118835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94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103612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124278</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82128"/>
          <a:ext cx="889000" cy="10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73478</xdr:rowOff>
    </xdr:from>
    <xdr:to>
      <xdr:col>6</xdr:col>
      <xdr:colOff>171450</xdr:colOff>
      <xdr:row>34</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令和２年度は、前年度と比較すると、令和元年度途中に更新した教育情報ネットワーク（</a:t>
          </a:r>
          <a:r>
            <a:rPr kumimoji="1" lang="en-US" altLang="ja-JP" sz="1300">
              <a:latin typeface="ＭＳ Ｐゴシック" panose="020B0600070205080204" pitchFamily="50" charset="-128"/>
              <a:ea typeface="ＭＳ Ｐゴシック" panose="020B0600070205080204" pitchFamily="50" charset="-128"/>
            </a:rPr>
            <a:t>CABINET</a:t>
          </a:r>
          <a:r>
            <a:rPr kumimoji="1" lang="ja-JP" altLang="en-US" sz="1300">
              <a:latin typeface="ＭＳ Ｐゴシック" panose="020B0600070205080204" pitchFamily="50" charset="-128"/>
              <a:ea typeface="ＭＳ Ｐゴシック" panose="020B0600070205080204" pitchFamily="50" charset="-128"/>
            </a:rPr>
            <a:t>）の稼働が通年度化したことなどに伴い、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人あたりの委託料が平均値より高いことなどから、平均値を上回っています。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143329</xdr:rowOff>
    </xdr:from>
    <xdr:to>
      <xdr:col>82</xdr:col>
      <xdr:colOff>107950</xdr:colOff>
      <xdr:row>19</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294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80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151493</xdr:rowOff>
    </xdr:from>
    <xdr:to>
      <xdr:col>73</xdr:col>
      <xdr:colOff>180975</xdr:colOff>
      <xdr:row>18</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66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151493</xdr:rowOff>
    </xdr:from>
    <xdr:to>
      <xdr:col>69</xdr:col>
      <xdr:colOff>92075</xdr:colOff>
      <xdr:row>19</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661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100693</xdr:rowOff>
    </xdr:from>
    <xdr:to>
      <xdr:col>69</xdr:col>
      <xdr:colOff>142875</xdr:colOff>
      <xdr:row>18</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令和２年度は、前年度と比較すると、子ども医療費助成事業費などが減ったことにより、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また、類似団体と比較すると、高齢化率が低いことなどから、平均値を下回っています。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78015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564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令和２年度は、前年度と比較すると、後期高齢者医療事業及び介護保険事業への繰出金が増えたことなどにより、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また、類似団体の平均値と同水準となっています。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55</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04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令和２年度は、前年度と比較すると、民間保育園等助成費が減ったことなどにより、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ポイント減少していますが、類似団体の平均値を下回っています。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2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88900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37</xdr:row>
      <xdr:rowOff>12700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0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92727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133350</xdr:rowOff>
    </xdr:from>
    <xdr:to>
      <xdr:col>65</xdr:col>
      <xdr:colOff>53975</xdr:colOff>
      <xdr:row>37</xdr:row>
      <xdr:rowOff>63500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73677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令和２年度は、前年度と比較すると、市債の利子償還が減ったことにより、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また、類似団体と比較すると、政令市移行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に伴う都市基盤整備のために発行した市債の償還が多いことなどから、平均値を上回っています。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78</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079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48277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76200</xdr:rowOff>
    </xdr:from>
    <xdr:to>
      <xdr:col>24</xdr:col>
      <xdr:colOff>114300</xdr:colOff>
      <xdr:row>78</xdr:row>
      <xdr:rowOff>76200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38100</xdr:rowOff>
    </xdr:from>
    <xdr:to>
      <xdr:col>24</xdr:col>
      <xdr:colOff>25400</xdr:colOff>
      <xdr:row>76</xdr:row>
      <xdr:rowOff>139700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68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139700</xdr:rowOff>
    </xdr:from>
    <xdr:to>
      <xdr:col>19</xdr:col>
      <xdr:colOff>187325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6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44450</xdr:rowOff>
    </xdr:from>
    <xdr:to>
      <xdr:col>20</xdr:col>
      <xdr:colOff>38100</xdr:colOff>
      <xdr:row>75</xdr:row>
      <xdr:rowOff>146050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156227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120650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27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120650</xdr:rowOff>
    </xdr:from>
    <xdr:to>
      <xdr:col>11</xdr:col>
      <xdr:colOff>9525</xdr:colOff>
      <xdr:row>80</xdr:row>
      <xdr:rowOff>114300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223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120650</xdr:rowOff>
    </xdr:from>
    <xdr:to>
      <xdr:col>11</xdr:col>
      <xdr:colOff>60325</xdr:colOff>
      <xdr:row>76</xdr:row>
      <xdr:rowOff>50800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60977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158750</xdr:rowOff>
    </xdr:from>
    <xdr:to>
      <xdr:col>24</xdr:col>
      <xdr:colOff>76200</xdr:colOff>
      <xdr:row>76</xdr:row>
      <xdr:rowOff>88900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88900</xdr:rowOff>
    </xdr:from>
    <xdr:to>
      <xdr:col>20</xdr:col>
      <xdr:colOff>38100</xdr:colOff>
      <xdr:row>77</xdr:row>
      <xdr:rowOff>19050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69850</xdr:rowOff>
    </xdr:from>
    <xdr:to>
      <xdr:col>11</xdr:col>
      <xdr:colOff>60325</xdr:colOff>
      <xdr:row>78</xdr:row>
      <xdr:rowOff>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令和２年度は、前年度と比較すると、人件費及びその他（主に物件費）の比率が増えたため、全体で、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また、類似団体と比較すると同水準となっています。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78</xdr:row>
      <xdr:rowOff>105229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467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18143</xdr:rowOff>
    </xdr:from>
    <xdr:to>
      <xdr:col>78</xdr:col>
      <xdr:colOff>69850</xdr:colOff>
      <xdr:row>78</xdr:row>
      <xdr:rowOff>94343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39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132443</xdr:rowOff>
    </xdr:from>
    <xdr:to>
      <xdr:col>73</xdr:col>
      <xdr:colOff>180975</xdr:colOff>
      <xdr:row>78</xdr:row>
      <xdr:rowOff>18143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162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76</xdr:row>
      <xdr:rowOff>132443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401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54429</xdr:rowOff>
    </xdr:from>
    <xdr:to>
      <xdr:col>82</xdr:col>
      <xdr:colOff>158750</xdr:colOff>
      <xdr:row>78</xdr:row>
      <xdr:rowOff>156029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70956</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138793</xdr:rowOff>
    </xdr:from>
    <xdr:to>
      <xdr:col>74</xdr:col>
      <xdr:colOff>31750</xdr:colOff>
      <xdr:row>78</xdr:row>
      <xdr:rowOff>68943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79120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23795</xdr:rowOff>
    </xdr:from>
    <xdr:to>
      <xdr:col>29</xdr:col>
      <xdr:colOff>127000</xdr:colOff>
      <xdr:row>15</xdr:row>
      <xdr:rowOff>65034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43170"/>
          <a:ext cx="6477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65034</xdr:rowOff>
    </xdr:from>
    <xdr:to>
      <xdr:col>26</xdr:col>
      <xdr:colOff>50800</xdr:colOff>
      <xdr:row>15</xdr:row>
      <xdr:rowOff>65629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84409"/>
          <a:ext cx="698500" cy="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45535</xdr:rowOff>
    </xdr:from>
    <xdr:to>
      <xdr:col>22</xdr:col>
      <xdr:colOff>114300</xdr:colOff>
      <xdr:row>15</xdr:row>
      <xdr:rowOff>65629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64910"/>
          <a:ext cx="698500" cy="2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45535</xdr:rowOff>
    </xdr:from>
    <xdr:to>
      <xdr:col>18</xdr:col>
      <xdr:colOff>177800</xdr:colOff>
      <xdr:row>20</xdr:row>
      <xdr:rowOff>83436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64910"/>
          <a:ext cx="698500" cy="89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144445</xdr:rowOff>
    </xdr:from>
    <xdr:to>
      <xdr:col>29</xdr:col>
      <xdr:colOff>177800</xdr:colOff>
      <xdr:row>15</xdr:row>
      <xdr:rowOff>74595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116522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6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14234</xdr:rowOff>
    </xdr:from>
    <xdr:to>
      <xdr:col>26</xdr:col>
      <xdr:colOff>101600</xdr:colOff>
      <xdr:row>15</xdr:row>
      <xdr:rowOff>115834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100611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1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14829</xdr:rowOff>
    </xdr:from>
    <xdr:to>
      <xdr:col>22</xdr:col>
      <xdr:colOff>165100</xdr:colOff>
      <xdr:row>15</xdr:row>
      <xdr:rowOff>116429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101206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166185</xdr:rowOff>
    </xdr:from>
    <xdr:to>
      <xdr:col>19</xdr:col>
      <xdr:colOff>38100</xdr:colOff>
      <xdr:row>15</xdr:row>
      <xdr:rowOff>96335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1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32636</xdr:rowOff>
    </xdr:from>
    <xdr:to>
      <xdr:col>15</xdr:col>
      <xdr:colOff>101600</xdr:colOff>
      <xdr:row>20</xdr:row>
      <xdr:rowOff>134236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0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119013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271795</xdr:rowOff>
    </xdr:from>
    <xdr:to>
      <xdr:col>29</xdr:col>
      <xdr:colOff>127000</xdr:colOff>
      <xdr:row>34</xdr:row>
      <xdr:rowOff>105146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96345"/>
          <a:ext cx="647700" cy="17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271795</xdr:rowOff>
    </xdr:from>
    <xdr:to>
      <xdr:col>26</xdr:col>
      <xdr:colOff>50800</xdr:colOff>
      <xdr:row>33</xdr:row>
      <xdr:rowOff>278288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96345"/>
          <a:ext cx="698500" cy="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146065</xdr:rowOff>
    </xdr:from>
    <xdr:to>
      <xdr:col>22</xdr:col>
      <xdr:colOff>114300</xdr:colOff>
      <xdr:row>33</xdr:row>
      <xdr:rowOff>278288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070615"/>
          <a:ext cx="698500" cy="13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146065</xdr:rowOff>
    </xdr:from>
    <xdr:to>
      <xdr:col>18</xdr:col>
      <xdr:colOff>177800</xdr:colOff>
      <xdr:row>33</xdr:row>
      <xdr:rowOff>206096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070615"/>
          <a:ext cx="6985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54346</xdr:rowOff>
    </xdr:from>
    <xdr:to>
      <xdr:col>29</xdr:col>
      <xdr:colOff>177800</xdr:colOff>
      <xdr:row>34</xdr:row>
      <xdr:rowOff>155946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2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242323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220995</xdr:rowOff>
    </xdr:from>
    <xdr:to>
      <xdr:col>26</xdr:col>
      <xdr:colOff>101600</xdr:colOff>
      <xdr:row>33</xdr:row>
      <xdr:rowOff>322595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4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161322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1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227488</xdr:rowOff>
    </xdr:from>
    <xdr:to>
      <xdr:col>22</xdr:col>
      <xdr:colOff>165100</xdr:colOff>
      <xdr:row>33</xdr:row>
      <xdr:rowOff>329088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5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167815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95265</xdr:rowOff>
    </xdr:from>
    <xdr:to>
      <xdr:col>19</xdr:col>
      <xdr:colOff>38100</xdr:colOff>
      <xdr:row>33</xdr:row>
      <xdr:rowOff>196865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1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35592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78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155296</xdr:rowOff>
    </xdr:from>
    <xdr:to>
      <xdr:col>15</xdr:col>
      <xdr:colOff>101600</xdr:colOff>
      <xdr:row>33</xdr:row>
      <xdr:rowOff>256896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7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95623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4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78549</xdr:rowOff>
    </xdr:from>
    <xdr:to>
      <xdr:col>24</xdr:col>
      <xdr:colOff>63500</xdr:colOff>
      <xdr:row>33</xdr:row>
      <xdr:rowOff>165417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36399"/>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146718</xdr:rowOff>
    </xdr:from>
    <xdr:to>
      <xdr:col>19</xdr:col>
      <xdr:colOff>177800</xdr:colOff>
      <xdr:row>33</xdr:row>
      <xdr:rowOff>165417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04568"/>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124613</xdr:rowOff>
    </xdr:from>
    <xdr:to>
      <xdr:col>15</xdr:col>
      <xdr:colOff>50800</xdr:colOff>
      <xdr:row>33</xdr:row>
      <xdr:rowOff>146718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82463"/>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124613</xdr:rowOff>
    </xdr:from>
    <xdr:to>
      <xdr:col>10</xdr:col>
      <xdr:colOff>114300</xdr:colOff>
      <xdr:row>39</xdr:row>
      <xdr:rowOff>63736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82463"/>
          <a:ext cx="889000" cy="96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27749</xdr:rowOff>
    </xdr:from>
    <xdr:to>
      <xdr:col>24</xdr:col>
      <xdr:colOff>114300</xdr:colOff>
      <xdr:row>33</xdr:row>
      <xdr:rowOff>129349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6176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6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114617</xdr:rowOff>
    </xdr:from>
    <xdr:to>
      <xdr:col>20</xdr:col>
      <xdr:colOff>38100</xdr:colOff>
      <xdr:row>34</xdr:row>
      <xdr:rowOff>44767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35894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95918</xdr:rowOff>
    </xdr:from>
    <xdr:to>
      <xdr:col>15</xdr:col>
      <xdr:colOff>101600</xdr:colOff>
      <xdr:row>34</xdr:row>
      <xdr:rowOff>26068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73813</xdr:rowOff>
    </xdr:from>
    <xdr:to>
      <xdr:col>10</xdr:col>
      <xdr:colOff>165100</xdr:colOff>
      <xdr:row>34</xdr:row>
      <xdr:rowOff>3963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12936</xdr:rowOff>
    </xdr:from>
    <xdr:to>
      <xdr:col>6</xdr:col>
      <xdr:colOff>38100</xdr:colOff>
      <xdr:row>39</xdr:row>
      <xdr:rowOff>114536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105663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142626</xdr:rowOff>
    </xdr:from>
    <xdr:to>
      <xdr:col>24</xdr:col>
      <xdr:colOff>63500</xdr:colOff>
      <xdr:row>54</xdr:row>
      <xdr:rowOff>88219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058026"/>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88219</xdr:rowOff>
    </xdr:from>
    <xdr:to>
      <xdr:col>19</xdr:col>
      <xdr:colOff>177800</xdr:colOff>
      <xdr:row>55</xdr:row>
      <xdr:rowOff>47620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46519"/>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47620</xdr:rowOff>
    </xdr:from>
    <xdr:to>
      <xdr:col>15</xdr:col>
      <xdr:colOff>50800</xdr:colOff>
      <xdr:row>56</xdr:row>
      <xdr:rowOff>34361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77370"/>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119400</xdr:rowOff>
    </xdr:from>
    <xdr:to>
      <xdr:col>10</xdr:col>
      <xdr:colOff>114300</xdr:colOff>
      <xdr:row>56</xdr:row>
      <xdr:rowOff>34361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549150"/>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91826</xdr:rowOff>
    </xdr:from>
    <xdr:to>
      <xdr:col>24</xdr:col>
      <xdr:colOff>114300</xdr:colOff>
      <xdr:row>53</xdr:row>
      <xdr:rowOff>21976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114703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37419</xdr:rowOff>
    </xdr:from>
    <xdr:to>
      <xdr:col>20</xdr:col>
      <xdr:colOff>38100</xdr:colOff>
      <xdr:row>54</xdr:row>
      <xdr:rowOff>139019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155546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0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168270</xdr:rowOff>
    </xdr:from>
    <xdr:to>
      <xdr:col>15</xdr:col>
      <xdr:colOff>101600</xdr:colOff>
      <xdr:row>55</xdr:row>
      <xdr:rowOff>98420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114947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2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155011</xdr:rowOff>
    </xdr:from>
    <xdr:to>
      <xdr:col>10</xdr:col>
      <xdr:colOff>165100</xdr:colOff>
      <xdr:row>56</xdr:row>
      <xdr:rowOff>85161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101688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5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68600</xdr:rowOff>
    </xdr:from>
    <xdr:to>
      <xdr:col>6</xdr:col>
      <xdr:colOff>38100</xdr:colOff>
      <xdr:row>55</xdr:row>
      <xdr:rowOff>170200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91694</xdr:rowOff>
    </xdr:from>
    <xdr:to>
      <xdr:col>24</xdr:col>
      <xdr:colOff>63500</xdr:colOff>
      <xdr:row>76</xdr:row>
      <xdr:rowOff>12881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950444"/>
          <a:ext cx="838200" cy="9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12881</xdr:rowOff>
    </xdr:from>
    <xdr:to>
      <xdr:col>19</xdr:col>
      <xdr:colOff>177800</xdr:colOff>
      <xdr:row>76</xdr:row>
      <xdr:rowOff>34871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43081"/>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34871</xdr:rowOff>
    </xdr:from>
    <xdr:to>
      <xdr:col>15</xdr:col>
      <xdr:colOff>50800</xdr:colOff>
      <xdr:row>76</xdr:row>
      <xdr:rowOff>109547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6507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109547</xdr:rowOff>
    </xdr:from>
    <xdr:to>
      <xdr:col>10</xdr:col>
      <xdr:colOff>114300</xdr:colOff>
      <xdr:row>76</xdr:row>
      <xdr:rowOff>131318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3974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63771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133531</xdr:rowOff>
    </xdr:from>
    <xdr:to>
      <xdr:col>20</xdr:col>
      <xdr:colOff>38100</xdr:colOff>
      <xdr:row>76</xdr:row>
      <xdr:rowOff>63681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80208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7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155521</xdr:rowOff>
    </xdr:from>
    <xdr:to>
      <xdr:col>15</xdr:col>
      <xdr:colOff>101600</xdr:colOff>
      <xdr:row>76</xdr:row>
      <xdr:rowOff>85671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102198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7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58747</xdr:rowOff>
    </xdr:from>
    <xdr:to>
      <xdr:col>10</xdr:col>
      <xdr:colOff>165100</xdr:colOff>
      <xdr:row>76</xdr:row>
      <xdr:rowOff>160347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5424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6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80518</xdr:rowOff>
    </xdr:from>
    <xdr:to>
      <xdr:col>6</xdr:col>
      <xdr:colOff>38100</xdr:colOff>
      <xdr:row>77</xdr:row>
      <xdr:rowOff>10668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27195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88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170650</xdr:rowOff>
    </xdr:from>
    <xdr:to>
      <xdr:col>24</xdr:col>
      <xdr:colOff>63500</xdr:colOff>
      <xdr:row>97</xdr:row>
      <xdr:rowOff>71158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9850"/>
          <a:ext cx="838200" cy="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71158</xdr:rowOff>
    </xdr:from>
    <xdr:to>
      <xdr:col>19</xdr:col>
      <xdr:colOff>177800</xdr:colOff>
      <xdr:row>97</xdr:row>
      <xdr:rowOff>158610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1808"/>
          <a:ext cx="889000" cy="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158610</xdr:rowOff>
    </xdr:from>
    <xdr:to>
      <xdr:col>15</xdr:col>
      <xdr:colOff>50800</xdr:colOff>
      <xdr:row>98</xdr:row>
      <xdr:rowOff>33401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9260"/>
          <a:ext cx="8890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33401</xdr:rowOff>
    </xdr:from>
    <xdr:to>
      <xdr:col>10</xdr:col>
      <xdr:colOff>114300</xdr:colOff>
      <xdr:row>98</xdr:row>
      <xdr:rowOff>44235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35501"/>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119850</xdr:rowOff>
    </xdr:from>
    <xdr:to>
      <xdr:col>24</xdr:col>
      <xdr:colOff>114300</xdr:colOff>
      <xdr:row>97</xdr:row>
      <xdr:rowOff>50000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98277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20358</xdr:rowOff>
    </xdr:from>
    <xdr:to>
      <xdr:col>20</xdr:col>
      <xdr:colOff>38100</xdr:colOff>
      <xdr:row>97</xdr:row>
      <xdr:rowOff>121958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113085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7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107810</xdr:rowOff>
    </xdr:from>
    <xdr:to>
      <xdr:col>15</xdr:col>
      <xdr:colOff>101600</xdr:colOff>
      <xdr:row>98</xdr:row>
      <xdr:rowOff>37960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29087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83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154051</xdr:rowOff>
    </xdr:from>
    <xdr:to>
      <xdr:col>10</xdr:col>
      <xdr:colOff>165100</xdr:colOff>
      <xdr:row>98</xdr:row>
      <xdr:rowOff>84201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75328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87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164885</xdr:rowOff>
    </xdr:from>
    <xdr:to>
      <xdr:col>6</xdr:col>
      <xdr:colOff>38100</xdr:colOff>
      <xdr:row>98</xdr:row>
      <xdr:rowOff>95035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86162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8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15744</xdr:rowOff>
    </xdr:from>
    <xdr:to>
      <xdr:col>55</xdr:col>
      <xdr:colOff>0</xdr:colOff>
      <xdr:row>39</xdr:row>
      <xdr:rowOff>121978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73594"/>
          <a:ext cx="838200" cy="11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121738</xdr:rowOff>
    </xdr:from>
    <xdr:to>
      <xdr:col>50</xdr:col>
      <xdr:colOff>114300</xdr:colOff>
      <xdr:row>39</xdr:row>
      <xdr:rowOff>121978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808288"/>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119442</xdr:rowOff>
    </xdr:from>
    <xdr:to>
      <xdr:col>45</xdr:col>
      <xdr:colOff>177800</xdr:colOff>
      <xdr:row>39</xdr:row>
      <xdr:rowOff>121738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805992"/>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113193</xdr:rowOff>
    </xdr:from>
    <xdr:to>
      <xdr:col>41</xdr:col>
      <xdr:colOff>50800</xdr:colOff>
      <xdr:row>39</xdr:row>
      <xdr:rowOff>119442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799743"/>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136394</xdr:rowOff>
    </xdr:from>
    <xdr:to>
      <xdr:col>55</xdr:col>
      <xdr:colOff>50800</xdr:colOff>
      <xdr:row>33</xdr:row>
      <xdr:rowOff>66544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51321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3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71178</xdr:rowOff>
    </xdr:from>
    <xdr:to>
      <xdr:col>50</xdr:col>
      <xdr:colOff>165100</xdr:colOff>
      <xdr:row>40</xdr:row>
      <xdr:rowOff>1328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163905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70938</xdr:rowOff>
    </xdr:from>
    <xdr:to>
      <xdr:col>46</xdr:col>
      <xdr:colOff>38100</xdr:colOff>
      <xdr:row>40</xdr:row>
      <xdr:rowOff>1088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163665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68642</xdr:rowOff>
    </xdr:from>
    <xdr:to>
      <xdr:col>41</xdr:col>
      <xdr:colOff>101600</xdr:colOff>
      <xdr:row>39</xdr:row>
      <xdr:rowOff>170242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161369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62393</xdr:rowOff>
    </xdr:from>
    <xdr:to>
      <xdr:col>36</xdr:col>
      <xdr:colOff>165100</xdr:colOff>
      <xdr:row>39</xdr:row>
      <xdr:rowOff>163993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7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155120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84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160372</xdr:rowOff>
    </xdr:from>
    <xdr:to>
      <xdr:col>55</xdr:col>
      <xdr:colOff>0</xdr:colOff>
      <xdr:row>57</xdr:row>
      <xdr:rowOff>3683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90122"/>
          <a:ext cx="838200" cy="18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3683</xdr:rowOff>
    </xdr:from>
    <xdr:to>
      <xdr:col>50</xdr:col>
      <xdr:colOff>114300</xdr:colOff>
      <xdr:row>58</xdr:row>
      <xdr:rowOff>156290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76333"/>
          <a:ext cx="889000" cy="3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111647</xdr:rowOff>
    </xdr:from>
    <xdr:to>
      <xdr:col>45</xdr:col>
      <xdr:colOff>177800</xdr:colOff>
      <xdr:row>58</xdr:row>
      <xdr:rowOff>156290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55747"/>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34120</xdr:rowOff>
    </xdr:from>
    <xdr:to>
      <xdr:col>41</xdr:col>
      <xdr:colOff>50800</xdr:colOff>
      <xdr:row>58</xdr:row>
      <xdr:rowOff>111647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78220"/>
          <a:ext cx="8890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109572</xdr:rowOff>
    </xdr:from>
    <xdr:to>
      <xdr:col>55</xdr:col>
      <xdr:colOff>50800</xdr:colOff>
      <xdr:row>56</xdr:row>
      <xdr:rowOff>39722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87999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124333</xdr:rowOff>
    </xdr:from>
    <xdr:to>
      <xdr:col>50</xdr:col>
      <xdr:colOff>165100</xdr:colOff>
      <xdr:row>57</xdr:row>
      <xdr:rowOff>54483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45610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105490</xdr:rowOff>
    </xdr:from>
    <xdr:to>
      <xdr:col>46</xdr:col>
      <xdr:colOff>38100</xdr:colOff>
      <xdr:row>59</xdr:row>
      <xdr:rowOff>35640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26767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60847</xdr:rowOff>
    </xdr:from>
    <xdr:to>
      <xdr:col>41</xdr:col>
      <xdr:colOff>101600</xdr:colOff>
      <xdr:row>58</xdr:row>
      <xdr:rowOff>162447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153574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154770</xdr:rowOff>
    </xdr:from>
    <xdr:to>
      <xdr:col>36</xdr:col>
      <xdr:colOff>165100</xdr:colOff>
      <xdr:row>58</xdr:row>
      <xdr:rowOff>84920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76047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103535</xdr:rowOff>
    </xdr:from>
    <xdr:to>
      <xdr:col>55</xdr:col>
      <xdr:colOff>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33735"/>
          <a:ext cx="838200" cy="37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81042</xdr:rowOff>
    </xdr:from>
    <xdr:to>
      <xdr:col>50</xdr:col>
      <xdr:colOff>114300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82692"/>
          <a:ext cx="889000" cy="2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136775</xdr:rowOff>
    </xdr:from>
    <xdr:to>
      <xdr:col>45</xdr:col>
      <xdr:colOff>177800</xdr:colOff>
      <xdr:row>77</xdr:row>
      <xdr:rowOff>81042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697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104541</xdr:rowOff>
    </xdr:from>
    <xdr:to>
      <xdr:col>41</xdr:col>
      <xdr:colOff>50800</xdr:colOff>
      <xdr:row>76</xdr:row>
      <xdr:rowOff>136775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34741"/>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52735</xdr:rowOff>
    </xdr:from>
    <xdr:to>
      <xdr:col>55</xdr:col>
      <xdr:colOff>50800</xdr:colOff>
      <xdr:row>76</xdr:row>
      <xdr:rowOff>154335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31162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30242</xdr:rowOff>
    </xdr:from>
    <xdr:to>
      <xdr:col>46</xdr:col>
      <xdr:colOff>38100</xdr:colOff>
      <xdr:row>77</xdr:row>
      <xdr:rowOff>131842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122969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85975</xdr:rowOff>
    </xdr:from>
    <xdr:to>
      <xdr:col>41</xdr:col>
      <xdr:colOff>101600</xdr:colOff>
      <xdr:row>77</xdr:row>
      <xdr:rowOff>16125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7252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53741</xdr:rowOff>
    </xdr:from>
    <xdr:to>
      <xdr:col>36</xdr:col>
      <xdr:colOff>165100</xdr:colOff>
      <xdr:row>76</xdr:row>
      <xdr:rowOff>155341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146468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1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134899</xdr:rowOff>
    </xdr:from>
    <xdr:to>
      <xdr:col>55</xdr:col>
      <xdr:colOff>0</xdr:colOff>
      <xdr:row>94</xdr:row>
      <xdr:rowOff>36945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908299"/>
          <a:ext cx="838200" cy="2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134899</xdr:rowOff>
    </xdr:from>
    <xdr:to>
      <xdr:col>50</xdr:col>
      <xdr:colOff>114300</xdr:colOff>
      <xdr:row>96</xdr:row>
      <xdr:rowOff>52412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908299"/>
          <a:ext cx="889000" cy="60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52412</xdr:rowOff>
    </xdr:from>
    <xdr:to>
      <xdr:col>45</xdr:col>
      <xdr:colOff>177800</xdr:colOff>
      <xdr:row>96</xdr:row>
      <xdr:rowOff>149758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11612"/>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7113</xdr:rowOff>
    </xdr:from>
    <xdr:to>
      <xdr:col>41</xdr:col>
      <xdr:colOff>50800</xdr:colOff>
      <xdr:row>96</xdr:row>
      <xdr:rowOff>149758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66313"/>
          <a:ext cx="889000" cy="1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157595</xdr:rowOff>
    </xdr:from>
    <xdr:to>
      <xdr:col>55</xdr:col>
      <xdr:colOff>50800</xdr:colOff>
      <xdr:row>94</xdr:row>
      <xdr:rowOff>87745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9022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84099</xdr:rowOff>
    </xdr:from>
    <xdr:to>
      <xdr:col>50</xdr:col>
      <xdr:colOff>165100</xdr:colOff>
      <xdr:row>93</xdr:row>
      <xdr:rowOff>14249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8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30776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6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xdr:rowOff>
    </xdr:from>
    <xdr:to>
      <xdr:col>46</xdr:col>
      <xdr:colOff>38100</xdr:colOff>
      <xdr:row>96</xdr:row>
      <xdr:rowOff>103212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94339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5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98958</xdr:rowOff>
    </xdr:from>
    <xdr:to>
      <xdr:col>41</xdr:col>
      <xdr:colOff>101600</xdr:colOff>
      <xdr:row>97</xdr:row>
      <xdr:rowOff>29108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20235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127763</xdr:rowOff>
    </xdr:from>
    <xdr:to>
      <xdr:col>36</xdr:col>
      <xdr:colOff>165100</xdr:colOff>
      <xdr:row>96</xdr:row>
      <xdr:rowOff>57913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74440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6731</xdr:rowOff>
    </xdr:from>
    <xdr:to>
      <xdr:col>85</xdr:col>
      <xdr:colOff>127000</xdr:colOff>
      <xdr:row>37</xdr:row>
      <xdr:rowOff>37592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178931"/>
          <a:ext cx="8382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6731</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178931"/>
          <a:ext cx="889000" cy="5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42735</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32830</xdr:rowOff>
    </xdr:from>
    <xdr:to>
      <xdr:col>71</xdr:col>
      <xdr:colOff>177800</xdr:colOff>
      <xdr:row>39</xdr:row>
      <xdr:rowOff>42735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1938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158242</xdr:rowOff>
    </xdr:from>
    <xdr:to>
      <xdr:col>85</xdr:col>
      <xdr:colOff>177800</xdr:colOff>
      <xdr:row>37</xdr:row>
      <xdr:rowOff>88392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9669</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8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127381</xdr:rowOff>
    </xdr:from>
    <xdr:to>
      <xdr:col>81</xdr:col>
      <xdr:colOff>101600</xdr:colOff>
      <xdr:row>36</xdr:row>
      <xdr:rowOff>57531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74058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59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163385</xdr:rowOff>
    </xdr:from>
    <xdr:to>
      <xdr:col>72</xdr:col>
      <xdr:colOff>38100</xdr:colOff>
      <xdr:row>39</xdr:row>
      <xdr:rowOff>93535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84662</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153480</xdr:rowOff>
    </xdr:from>
    <xdr:to>
      <xdr:col>67</xdr:col>
      <xdr:colOff>101600</xdr:colOff>
      <xdr:row>39</xdr:row>
      <xdr:rowOff>83630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74757</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61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140353</xdr:rowOff>
    </xdr:from>
    <xdr:to>
      <xdr:col>85</xdr:col>
      <xdr:colOff>127000</xdr:colOff>
      <xdr:row>75</xdr:row>
      <xdr:rowOff>52309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27653"/>
          <a:ext cx="8382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132189</xdr:rowOff>
    </xdr:from>
    <xdr:to>
      <xdr:col>81</xdr:col>
      <xdr:colOff>50800</xdr:colOff>
      <xdr:row>74</xdr:row>
      <xdr:rowOff>140353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81948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77064</xdr:rowOff>
    </xdr:from>
    <xdr:to>
      <xdr:col>76</xdr:col>
      <xdr:colOff>114300</xdr:colOff>
      <xdr:row>74</xdr:row>
      <xdr:rowOff>132189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764364"/>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27915</xdr:rowOff>
    </xdr:from>
    <xdr:to>
      <xdr:col>71</xdr:col>
      <xdr:colOff>177800</xdr:colOff>
      <xdr:row>74</xdr:row>
      <xdr:rowOff>77064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71521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1509</xdr:rowOff>
    </xdr:from>
    <xdr:to>
      <xdr:col>85</xdr:col>
      <xdr:colOff>177800</xdr:colOff>
      <xdr:row>75</xdr:row>
      <xdr:rowOff>103109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151386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89553</xdr:rowOff>
    </xdr:from>
    <xdr:to>
      <xdr:col>81</xdr:col>
      <xdr:colOff>101600</xdr:colOff>
      <xdr:row>75</xdr:row>
      <xdr:rowOff>19703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10830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81389</xdr:rowOff>
    </xdr:from>
    <xdr:to>
      <xdr:col>76</xdr:col>
      <xdr:colOff>165100</xdr:colOff>
      <xdr:row>75</xdr:row>
      <xdr:rowOff>11539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26264</xdr:rowOff>
    </xdr:from>
    <xdr:to>
      <xdr:col>72</xdr:col>
      <xdr:colOff>38100</xdr:colOff>
      <xdr:row>74</xdr:row>
      <xdr:rowOff>127864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118991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148565</xdr:rowOff>
    </xdr:from>
    <xdr:to>
      <xdr:col>67</xdr:col>
      <xdr:colOff>101600</xdr:colOff>
      <xdr:row>74</xdr:row>
      <xdr:rowOff>78715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6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69842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7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91567</xdr:rowOff>
    </xdr:from>
    <xdr:to>
      <xdr:col>85</xdr:col>
      <xdr:colOff>127000</xdr:colOff>
      <xdr:row>96</xdr:row>
      <xdr:rowOff>83820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207867"/>
          <a:ext cx="838200" cy="3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83820</xdr:rowOff>
    </xdr:from>
    <xdr:to>
      <xdr:col>81</xdr:col>
      <xdr:colOff>50800</xdr:colOff>
      <xdr:row>96</xdr:row>
      <xdr:rowOff>85979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4302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145669</xdr:rowOff>
    </xdr:from>
    <xdr:to>
      <xdr:col>76</xdr:col>
      <xdr:colOff>114300</xdr:colOff>
      <xdr:row>96</xdr:row>
      <xdr:rowOff>85979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261969"/>
          <a:ext cx="8890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138685</xdr:rowOff>
    </xdr:from>
    <xdr:to>
      <xdr:col>71</xdr:col>
      <xdr:colOff>177800</xdr:colOff>
      <xdr:row>94</xdr:row>
      <xdr:rowOff>145669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083535"/>
          <a:ext cx="889000" cy="1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40767</xdr:rowOff>
    </xdr:from>
    <xdr:to>
      <xdr:col>85</xdr:col>
      <xdr:colOff>177800</xdr:colOff>
      <xdr:row>94</xdr:row>
      <xdr:rowOff>142367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63644</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00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33020</xdr:rowOff>
    </xdr:from>
    <xdr:to>
      <xdr:col>81</xdr:col>
      <xdr:colOff>101600</xdr:colOff>
      <xdr:row>96</xdr:row>
      <xdr:rowOff>134620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125747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35179</xdr:rowOff>
    </xdr:from>
    <xdr:to>
      <xdr:col>76</xdr:col>
      <xdr:colOff>165100</xdr:colOff>
      <xdr:row>96</xdr:row>
      <xdr:rowOff>136779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127906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5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94869</xdr:rowOff>
    </xdr:from>
    <xdr:to>
      <xdr:col>72</xdr:col>
      <xdr:colOff>38100</xdr:colOff>
      <xdr:row>95</xdr:row>
      <xdr:rowOff>25019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41546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59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87885</xdr:rowOff>
    </xdr:from>
    <xdr:to>
      <xdr:col>67</xdr:col>
      <xdr:colOff>101600</xdr:colOff>
      <xdr:row>94</xdr:row>
      <xdr:rowOff>18035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0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34562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58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140081</xdr:rowOff>
    </xdr:from>
    <xdr:to>
      <xdr:col>116</xdr:col>
      <xdr:colOff>63500</xdr:colOff>
      <xdr:row>32</xdr:row>
      <xdr:rowOff>57023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283581"/>
          <a:ext cx="8382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140081</xdr:rowOff>
    </xdr:from>
    <xdr:to>
      <xdr:col>111</xdr:col>
      <xdr:colOff>177800</xdr:colOff>
      <xdr:row>31</xdr:row>
      <xdr:rowOff>155702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283581"/>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155702</xdr:rowOff>
    </xdr:from>
    <xdr:to>
      <xdr:col>107</xdr:col>
      <xdr:colOff>50800</xdr:colOff>
      <xdr:row>33</xdr:row>
      <xdr:rowOff>162560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470652"/>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162560</xdr:rowOff>
    </xdr:from>
    <xdr:to>
      <xdr:col>102</xdr:col>
      <xdr:colOff>114300</xdr:colOff>
      <xdr:row>35</xdr:row>
      <xdr:rowOff>49022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820410"/>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6223</xdr:rowOff>
    </xdr:from>
    <xdr:to>
      <xdr:col>116</xdr:col>
      <xdr:colOff>114300</xdr:colOff>
      <xdr:row>32</xdr:row>
      <xdr:rowOff>107823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29100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34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89281</xdr:rowOff>
    </xdr:from>
    <xdr:to>
      <xdr:col>112</xdr:col>
      <xdr:colOff>38100</xdr:colOff>
      <xdr:row>31</xdr:row>
      <xdr:rowOff>19431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2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35958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0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104902</xdr:rowOff>
    </xdr:from>
    <xdr:to>
      <xdr:col>107</xdr:col>
      <xdr:colOff>101600</xdr:colOff>
      <xdr:row>32</xdr:row>
      <xdr:rowOff>35052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51579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111760</xdr:rowOff>
    </xdr:from>
    <xdr:to>
      <xdr:col>102</xdr:col>
      <xdr:colOff>165100</xdr:colOff>
      <xdr:row>34</xdr:row>
      <xdr:rowOff>41910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58437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169672</xdr:rowOff>
    </xdr:from>
    <xdr:to>
      <xdr:col>98</xdr:col>
      <xdr:colOff>38100</xdr:colOff>
      <xdr:row>35</xdr:row>
      <xdr:rowOff>99822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90949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2045</xdr:rowOff>
    </xdr:from>
    <xdr:to>
      <xdr:col>116</xdr:col>
      <xdr:colOff>63500</xdr:colOff>
      <xdr:row>58</xdr:row>
      <xdr:rowOff>36426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46145"/>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163901</xdr:rowOff>
    </xdr:from>
    <xdr:to>
      <xdr:col>111</xdr:col>
      <xdr:colOff>177800</xdr:colOff>
      <xdr:row>58</xdr:row>
      <xdr:rowOff>2045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36551"/>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130777</xdr:rowOff>
    </xdr:from>
    <xdr:to>
      <xdr:col>107</xdr:col>
      <xdr:colOff>50800</xdr:colOff>
      <xdr:row>57</xdr:row>
      <xdr:rowOff>163901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903427"/>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128758</xdr:rowOff>
    </xdr:from>
    <xdr:to>
      <xdr:col>102</xdr:col>
      <xdr:colOff>114300</xdr:colOff>
      <xdr:row>57</xdr:row>
      <xdr:rowOff>130777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0140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157076</xdr:rowOff>
    </xdr:from>
    <xdr:to>
      <xdr:col>116</xdr:col>
      <xdr:colOff>114300</xdr:colOff>
      <xdr:row>58</xdr:row>
      <xdr:rowOff>87226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135503</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122695</xdr:rowOff>
    </xdr:from>
    <xdr:to>
      <xdr:col>112</xdr:col>
      <xdr:colOff>38100</xdr:colOff>
      <xdr:row>58</xdr:row>
      <xdr:rowOff>52845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69372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6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113101</xdr:rowOff>
    </xdr:from>
    <xdr:to>
      <xdr:col>107</xdr:col>
      <xdr:colOff>101600</xdr:colOff>
      <xdr:row>58</xdr:row>
      <xdr:rowOff>43251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59778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6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79977</xdr:rowOff>
    </xdr:from>
    <xdr:to>
      <xdr:col>102</xdr:col>
      <xdr:colOff>165100</xdr:colOff>
      <xdr:row>58</xdr:row>
      <xdr:rowOff>10127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26654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77958</xdr:rowOff>
    </xdr:from>
    <xdr:to>
      <xdr:col>98</xdr:col>
      <xdr:colOff>38100</xdr:colOff>
      <xdr:row>58</xdr:row>
      <xdr:rowOff>8108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24635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6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69475</xdr:rowOff>
    </xdr:from>
    <xdr:to>
      <xdr:col>116</xdr:col>
      <xdr:colOff>63500</xdr:colOff>
      <xdr:row>76</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99675"/>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104496</xdr:rowOff>
    </xdr:from>
    <xdr:to>
      <xdr:col>111</xdr:col>
      <xdr:colOff>177800</xdr:colOff>
      <xdr:row>76</xdr:row>
      <xdr:rowOff>106919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3469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149805</xdr:rowOff>
    </xdr:from>
    <xdr:to>
      <xdr:col>107</xdr:col>
      <xdr:colOff>50800</xdr:colOff>
      <xdr:row>76</xdr:row>
      <xdr:rowOff>106919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08555"/>
          <a:ext cx="889000" cy="1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149805</xdr:rowOff>
    </xdr:from>
    <xdr:to>
      <xdr:col>102</xdr:col>
      <xdr:colOff>114300</xdr:colOff>
      <xdr:row>76</xdr:row>
      <xdr:rowOff>73589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08555"/>
          <a:ext cx="889000" cy="9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18675</xdr:rowOff>
    </xdr:from>
    <xdr:to>
      <xdr:col>116</xdr:col>
      <xdr:colOff>114300</xdr:colOff>
      <xdr:row>76</xdr:row>
      <xdr:rowOff>120275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168552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53696</xdr:rowOff>
    </xdr:from>
    <xdr:to>
      <xdr:col>112</xdr:col>
      <xdr:colOff>38100</xdr:colOff>
      <xdr:row>76</xdr:row>
      <xdr:rowOff>155296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146423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56119</xdr:rowOff>
    </xdr:from>
    <xdr:to>
      <xdr:col>107</xdr:col>
      <xdr:colOff>101600</xdr:colOff>
      <xdr:row>76</xdr:row>
      <xdr:rowOff>157719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148846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99004</xdr:rowOff>
    </xdr:from>
    <xdr:to>
      <xdr:col>102</xdr:col>
      <xdr:colOff>165100</xdr:colOff>
      <xdr:row>76</xdr:row>
      <xdr:rowOff>29155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20282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22789</xdr:rowOff>
    </xdr:from>
    <xdr:to>
      <xdr:col>98</xdr:col>
      <xdr:colOff>38100</xdr:colOff>
      <xdr:row>76</xdr:row>
      <xdr:rowOff>124389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115516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・歳出決算額のうち最も金額の大きい補助費等は、住民一人当たり</a:t>
          </a:r>
          <a:r>
            <a:rPr kumimoji="1" lang="en-US" altLang="ja-JP" sz="1300">
              <a:latin typeface="ＭＳ Ｐゴシック" panose="020B0600070205080204" pitchFamily="50" charset="-128"/>
              <a:ea typeface="ＭＳ Ｐゴシック" panose="020B0600070205080204" pitchFamily="50" charset="-128"/>
            </a:rPr>
            <a:t>132,137</a:t>
          </a:r>
          <a:r>
            <a:rPr kumimoji="1" lang="ja-JP" altLang="en-US" sz="1300">
              <a:latin typeface="ＭＳ Ｐゴシック" panose="020B0600070205080204" pitchFamily="50" charset="-128"/>
              <a:ea typeface="ＭＳ Ｐゴシック" panose="020B0600070205080204" pitchFamily="50" charset="-128"/>
            </a:rPr>
            <a:t>円となっており、前年度に比べ大幅に増加しています。これは主に、特別定額給付金の給付によるものです。また、類似団体の平均値を下回っています。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・２番目に大きい扶助費は、住民一人当たり</a:t>
          </a:r>
          <a:r>
            <a:rPr kumimoji="1" lang="en-US" altLang="ja-JP" sz="1300">
              <a:latin typeface="ＭＳ Ｐゴシック" panose="020B0600070205080204" pitchFamily="50" charset="-128"/>
              <a:ea typeface="ＭＳ Ｐゴシック" panose="020B0600070205080204" pitchFamily="50" charset="-128"/>
            </a:rPr>
            <a:t>120,563</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ねてから増加傾向にありましたが、ここ数年は、令和元年度から始まった幼児教育・保育の無償化により子ども子育て支援給付費が大幅増となっています。また令和２年度は、新型コロナウイルス感染症拡大に伴い家計支援策として実施した子育て世帯への臨時特別給付金の影響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さらに増加しました。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なお、類似団体と比較すると、高齢化率が低いことなどから、平均値を下回っています。</a:t>
          </a:r>
        </a:p>
        <a:p>
          <a:r>
            <a:rPr kumimoji="1" lang="ja-JP" altLang="en-US" sz="1300">
              <a:latin typeface="ＭＳ Ｐゴシック" panose="020B0600070205080204" pitchFamily="50" charset="-128"/>
              <a:ea typeface="ＭＳ Ｐゴシック" panose="020B0600070205080204" pitchFamily="50" charset="-128"/>
            </a:rPr>
            <a:t>・３番目に大きい人件費は、住民一人当たり</a:t>
          </a:r>
          <a:r>
            <a:rPr kumimoji="1" lang="en-US" altLang="ja-JP" sz="1300">
              <a:latin typeface="ＭＳ Ｐゴシック" panose="020B0600070205080204" pitchFamily="50" charset="-128"/>
              <a:ea typeface="ＭＳ Ｐゴシック" panose="020B0600070205080204" pitchFamily="50" charset="-128"/>
            </a:rPr>
            <a:t>100,175</a:t>
          </a:r>
          <a:r>
            <a:rPr kumimoji="1" lang="ja-JP" altLang="en-US" sz="1300">
              <a:latin typeface="ＭＳ Ｐゴシック" panose="020B0600070205080204" pitchFamily="50" charset="-128"/>
              <a:ea typeface="ＭＳ Ｐゴシック" panose="020B0600070205080204" pitchFamily="50" charset="-128"/>
            </a:rPr>
            <a:t>円となっており、前年度に比べ増加しています。これは主に、会計年度任用職員制度開始に伴う性質変更（非常勤職員（物件費）→会計年度任用職員（人件費））によるものです。また、類似団体の平均値を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67854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68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20501</xdr:rowOff>
    </xdr:from>
    <xdr:to>
      <xdr:col>19</xdr:col>
      <xdr:colOff>177800</xdr:colOff>
      <xdr:row>35</xdr:row>
      <xdr:rowOff>67854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212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165826</xdr:rowOff>
    </xdr:from>
    <xdr:to>
      <xdr:col>15</xdr:col>
      <xdr:colOff>50800</xdr:colOff>
      <xdr:row>35</xdr:row>
      <xdr:rowOff>20501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5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165826</xdr:rowOff>
    </xdr:from>
    <xdr:to>
      <xdr:col>10</xdr:col>
      <xdr:colOff>114300</xdr:colOff>
      <xdr:row>34</xdr:row>
      <xdr:rowOff>165826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5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xdr:rowOff>
    </xdr:from>
    <xdr:to>
      <xdr:col>24</xdr:col>
      <xdr:colOff>114300</xdr:colOff>
      <xdr:row>35</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xdr:rowOff>
    </xdr:from>
    <xdr:to>
      <xdr:col>20</xdr:col>
      <xdr:colOff>38100</xdr:colOff>
      <xdr:row>35</xdr:row>
      <xdr:rowOff>118654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141151</xdr:rowOff>
    </xdr:from>
    <xdr:to>
      <xdr:col>15</xdr:col>
      <xdr:colOff>101600</xdr:colOff>
      <xdr:row>35</xdr:row>
      <xdr:rowOff>71301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87828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115026</xdr:rowOff>
    </xdr:from>
    <xdr:to>
      <xdr:col>10</xdr:col>
      <xdr:colOff>165100</xdr:colOff>
      <xdr:row>35</xdr:row>
      <xdr:rowOff>45176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61703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115026</xdr:rowOff>
    </xdr:from>
    <xdr:to>
      <xdr:col>6</xdr:col>
      <xdr:colOff>38100</xdr:colOff>
      <xdr:row>35</xdr:row>
      <xdr:rowOff>45176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61703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24422</xdr:rowOff>
    </xdr:from>
    <xdr:to>
      <xdr:col>24</xdr:col>
      <xdr:colOff>63500</xdr:colOff>
      <xdr:row>59</xdr:row>
      <xdr:rowOff>15849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68372"/>
          <a:ext cx="838200" cy="13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15849</xdr:rowOff>
    </xdr:from>
    <xdr:to>
      <xdr:col>19</xdr:col>
      <xdr:colOff>177800</xdr:colOff>
      <xdr:row>59</xdr:row>
      <xdr:rowOff>51753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31399"/>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11684</xdr:rowOff>
    </xdr:from>
    <xdr:to>
      <xdr:col>15</xdr:col>
      <xdr:colOff>50800</xdr:colOff>
      <xdr:row>59</xdr:row>
      <xdr:rowOff>51753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27234"/>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141250</xdr:rowOff>
    </xdr:from>
    <xdr:to>
      <xdr:col>10</xdr:col>
      <xdr:colOff>114300</xdr:colOff>
      <xdr:row>59</xdr:row>
      <xdr:rowOff>11684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5350"/>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145072</xdr:rowOff>
    </xdr:from>
    <xdr:to>
      <xdr:col>24</xdr:col>
      <xdr:colOff>114300</xdr:colOff>
      <xdr:row>51</xdr:row>
      <xdr:rowOff>75222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136499</xdr:rowOff>
    </xdr:from>
    <xdr:to>
      <xdr:col>20</xdr:col>
      <xdr:colOff>38100</xdr:colOff>
      <xdr:row>59</xdr:row>
      <xdr:rowOff>66649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57776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953</xdr:rowOff>
    </xdr:from>
    <xdr:to>
      <xdr:col>15</xdr:col>
      <xdr:colOff>101600</xdr:colOff>
      <xdr:row>59</xdr:row>
      <xdr:rowOff>102553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93680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132334</xdr:rowOff>
    </xdr:from>
    <xdr:to>
      <xdr:col>10</xdr:col>
      <xdr:colOff>165100</xdr:colOff>
      <xdr:row>59</xdr:row>
      <xdr:rowOff>62484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79011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90450</xdr:rowOff>
    </xdr:from>
    <xdr:to>
      <xdr:col>6</xdr:col>
      <xdr:colOff>38100</xdr:colOff>
      <xdr:row>59</xdr:row>
      <xdr:rowOff>20600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37127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168236</xdr:rowOff>
    </xdr:from>
    <xdr:to>
      <xdr:col>24</xdr:col>
      <xdr:colOff>63500</xdr:colOff>
      <xdr:row>77</xdr:row>
      <xdr:rowOff>74082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98436"/>
          <a:ext cx="8382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74082</xdr:rowOff>
    </xdr:from>
    <xdr:to>
      <xdr:col>19</xdr:col>
      <xdr:colOff>177800</xdr:colOff>
      <xdr:row>77</xdr:row>
      <xdr:rowOff>123003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7573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123003</xdr:rowOff>
    </xdr:from>
    <xdr:to>
      <xdr:col>15</xdr:col>
      <xdr:colOff>50800</xdr:colOff>
      <xdr:row>77</xdr:row>
      <xdr:rowOff>129660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246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129660</xdr:rowOff>
    </xdr:from>
    <xdr:to>
      <xdr:col>10</xdr:col>
      <xdr:colOff>114300</xdr:colOff>
      <xdr:row>77</xdr:row>
      <xdr:rowOff>134195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331310"/>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117436</xdr:rowOff>
    </xdr:from>
    <xdr:to>
      <xdr:col>24</xdr:col>
      <xdr:colOff>114300</xdr:colOff>
      <xdr:row>77</xdr:row>
      <xdr:rowOff>47586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95863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2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23282</xdr:rowOff>
    </xdr:from>
    <xdr:to>
      <xdr:col>20</xdr:col>
      <xdr:colOff>38100</xdr:colOff>
      <xdr:row>77</xdr:row>
      <xdr:rowOff>124882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116009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72203</xdr:rowOff>
    </xdr:from>
    <xdr:to>
      <xdr:col>15</xdr:col>
      <xdr:colOff>101600</xdr:colOff>
      <xdr:row>78</xdr:row>
      <xdr:rowOff>2353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164930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6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78860</xdr:rowOff>
    </xdr:from>
    <xdr:to>
      <xdr:col>10</xdr:col>
      <xdr:colOff>165100</xdr:colOff>
      <xdr:row>78</xdr:row>
      <xdr:rowOff>9010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83395</xdr:rowOff>
    </xdr:from>
    <xdr:to>
      <xdr:col>6</xdr:col>
      <xdr:colOff>38100</xdr:colOff>
      <xdr:row>78</xdr:row>
      <xdr:rowOff>13545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4672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37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40869</xdr:rowOff>
    </xdr:from>
    <xdr:to>
      <xdr:col>24</xdr:col>
      <xdr:colOff>63500</xdr:colOff>
      <xdr:row>97</xdr:row>
      <xdr:rowOff>156426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71519"/>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156426</xdr:rowOff>
    </xdr:from>
    <xdr:to>
      <xdr:col>19</xdr:col>
      <xdr:colOff>177800</xdr:colOff>
      <xdr:row>98</xdr:row>
      <xdr:rowOff>17590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8707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17590</xdr:rowOff>
    </xdr:from>
    <xdr:to>
      <xdr:col>15</xdr:col>
      <xdr:colOff>50800</xdr:colOff>
      <xdr:row>98</xdr:row>
      <xdr:rowOff>68529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1969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68529</xdr:rowOff>
    </xdr:from>
    <xdr:to>
      <xdr:col>10</xdr:col>
      <xdr:colOff>114300</xdr:colOff>
      <xdr:row>98</xdr:row>
      <xdr:rowOff>156350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70629"/>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161519</xdr:rowOff>
    </xdr:from>
    <xdr:to>
      <xdr:col>24</xdr:col>
      <xdr:colOff>114300</xdr:colOff>
      <xdr:row>97</xdr:row>
      <xdr:rowOff>91669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105626</xdr:rowOff>
    </xdr:from>
    <xdr:to>
      <xdr:col>20</xdr:col>
      <xdr:colOff>38100</xdr:colOff>
      <xdr:row>98</xdr:row>
      <xdr:rowOff>35776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52303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138240</xdr:rowOff>
    </xdr:from>
    <xdr:to>
      <xdr:col>15</xdr:col>
      <xdr:colOff>101600</xdr:colOff>
      <xdr:row>98</xdr:row>
      <xdr:rowOff>68390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84917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17729</xdr:rowOff>
    </xdr:from>
    <xdr:to>
      <xdr:col>10</xdr:col>
      <xdr:colOff>165100</xdr:colOff>
      <xdr:row>98</xdr:row>
      <xdr:rowOff>119329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135856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5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105550</xdr:rowOff>
    </xdr:from>
    <xdr:to>
      <xdr:col>6</xdr:col>
      <xdr:colOff>38100</xdr:colOff>
      <xdr:row>99</xdr:row>
      <xdr:rowOff>35700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26827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42926</xdr:rowOff>
    </xdr:from>
    <xdr:to>
      <xdr:col>55</xdr:col>
      <xdr:colOff>0</xdr:colOff>
      <xdr:row>38</xdr:row>
      <xdr:rowOff>59690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5802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55118</xdr:rowOff>
    </xdr:from>
    <xdr:to>
      <xdr:col>50</xdr:col>
      <xdr:colOff>114300</xdr:colOff>
      <xdr:row>38</xdr:row>
      <xdr:rowOff>59690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5702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55118</xdr:rowOff>
    </xdr:from>
    <xdr:to>
      <xdr:col>45</xdr:col>
      <xdr:colOff>177800</xdr:colOff>
      <xdr:row>38</xdr:row>
      <xdr:rowOff>92456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7021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83312</xdr:rowOff>
    </xdr:from>
    <xdr:to>
      <xdr:col>41</xdr:col>
      <xdr:colOff>50800</xdr:colOff>
      <xdr:row>38</xdr:row>
      <xdr:rowOff>92456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98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163576</xdr:rowOff>
    </xdr:from>
    <xdr:to>
      <xdr:col>55</xdr:col>
      <xdr:colOff>50800</xdr:colOff>
      <xdr:row>38</xdr:row>
      <xdr:rowOff>93726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142003</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xdr:rowOff>
    </xdr:from>
    <xdr:to>
      <xdr:col>46</xdr:col>
      <xdr:colOff>38100</xdr:colOff>
      <xdr:row>38</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97045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41656</xdr:rowOff>
    </xdr:from>
    <xdr:to>
      <xdr:col>41</xdr:col>
      <xdr:colOff>101600</xdr:colOff>
      <xdr:row>38</xdr:row>
      <xdr:rowOff>143256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134383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32512</xdr:rowOff>
    </xdr:from>
    <xdr:to>
      <xdr:col>36</xdr:col>
      <xdr:colOff>165100</xdr:colOff>
      <xdr:row>38</xdr:row>
      <xdr:rowOff>134112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125239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96429</xdr:rowOff>
    </xdr:from>
    <xdr:to>
      <xdr:col>55</xdr:col>
      <xdr:colOff>0</xdr:colOff>
      <xdr:row>57</xdr:row>
      <xdr:rowOff>102960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6907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102960</xdr:rowOff>
    </xdr:from>
    <xdr:to>
      <xdr:col>50</xdr:col>
      <xdr:colOff>114300</xdr:colOff>
      <xdr:row>57</xdr:row>
      <xdr:rowOff>170071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75610"/>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144435</xdr:rowOff>
    </xdr:from>
    <xdr:to>
      <xdr:col>45</xdr:col>
      <xdr:colOff>177800</xdr:colOff>
      <xdr:row>57</xdr:row>
      <xdr:rowOff>170071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917085"/>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144435</xdr:rowOff>
    </xdr:from>
    <xdr:to>
      <xdr:col>41</xdr:col>
      <xdr:colOff>50800</xdr:colOff>
      <xdr:row>58</xdr:row>
      <xdr:rowOff>24420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917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45629</xdr:rowOff>
    </xdr:from>
    <xdr:to>
      <xdr:col>55</xdr:col>
      <xdr:colOff>50800</xdr:colOff>
      <xdr:row>57</xdr:row>
      <xdr:rowOff>147229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24056</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79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52160</xdr:rowOff>
    </xdr:from>
    <xdr:to>
      <xdr:col>50</xdr:col>
      <xdr:colOff>165100</xdr:colOff>
      <xdr:row>57</xdr:row>
      <xdr:rowOff>153760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144887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1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119271</xdr:rowOff>
    </xdr:from>
    <xdr:to>
      <xdr:col>46</xdr:col>
      <xdr:colOff>38100</xdr:colOff>
      <xdr:row>58</xdr:row>
      <xdr:rowOff>49421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40548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93635</xdr:rowOff>
    </xdr:from>
    <xdr:to>
      <xdr:col>41</xdr:col>
      <xdr:colOff>101600</xdr:colOff>
      <xdr:row>58</xdr:row>
      <xdr:rowOff>23785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14912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5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145070</xdr:rowOff>
    </xdr:from>
    <xdr:to>
      <xdr:col>36</xdr:col>
      <xdr:colOff>165100</xdr:colOff>
      <xdr:row>58</xdr:row>
      <xdr:rowOff>75220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66347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130457</xdr:rowOff>
    </xdr:from>
    <xdr:to>
      <xdr:col>55</xdr:col>
      <xdr:colOff>0</xdr:colOff>
      <xdr:row>77</xdr:row>
      <xdr:rowOff>163497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32107"/>
          <a:ext cx="8382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130457</xdr:rowOff>
    </xdr:from>
    <xdr:to>
      <xdr:col>50</xdr:col>
      <xdr:colOff>114300</xdr:colOff>
      <xdr:row>77</xdr:row>
      <xdr:rowOff>134336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3210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110798</xdr:rowOff>
    </xdr:from>
    <xdr:to>
      <xdr:col>45</xdr:col>
      <xdr:colOff>177800</xdr:colOff>
      <xdr:row>77</xdr:row>
      <xdr:rowOff>134336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12448"/>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102439</xdr:rowOff>
    </xdr:from>
    <xdr:to>
      <xdr:col>41</xdr:col>
      <xdr:colOff>50800</xdr:colOff>
      <xdr:row>77</xdr:row>
      <xdr:rowOff>110798</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0408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112697</xdr:rowOff>
    </xdr:from>
    <xdr:to>
      <xdr:col>55</xdr:col>
      <xdr:colOff>50800</xdr:colOff>
      <xdr:row>78</xdr:row>
      <xdr:rowOff>42847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91124</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79657</xdr:rowOff>
    </xdr:from>
    <xdr:to>
      <xdr:col>50</xdr:col>
      <xdr:colOff>165100</xdr:colOff>
      <xdr:row>78</xdr:row>
      <xdr:rowOff>9807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26334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83536</xdr:rowOff>
    </xdr:from>
    <xdr:to>
      <xdr:col>46</xdr:col>
      <xdr:colOff>38100</xdr:colOff>
      <xdr:row>78</xdr:row>
      <xdr:rowOff>13686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30213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59998</xdr:rowOff>
    </xdr:from>
    <xdr:to>
      <xdr:col>41</xdr:col>
      <xdr:colOff>101600</xdr:colOff>
      <xdr:row>77</xdr:row>
      <xdr:rowOff>161598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6675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51639</xdr:rowOff>
    </xdr:from>
    <xdr:to>
      <xdr:col>36</xdr:col>
      <xdr:colOff>165100</xdr:colOff>
      <xdr:row>77</xdr:row>
      <xdr:rowOff>153239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169766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126346</xdr:rowOff>
    </xdr:from>
    <xdr:to>
      <xdr:col>55</xdr:col>
      <xdr:colOff>0</xdr:colOff>
      <xdr:row>96</xdr:row>
      <xdr:rowOff>26296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414096"/>
          <a:ext cx="8382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26296</xdr:rowOff>
    </xdr:from>
    <xdr:to>
      <xdr:col>50</xdr:col>
      <xdr:colOff>114300</xdr:colOff>
      <xdr:row>96</xdr:row>
      <xdr:rowOff>80874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485496"/>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55308</xdr:rowOff>
    </xdr:from>
    <xdr:to>
      <xdr:col>45</xdr:col>
      <xdr:colOff>177800</xdr:colOff>
      <xdr:row>96</xdr:row>
      <xdr:rowOff>80874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51450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55308</xdr:rowOff>
    </xdr:from>
    <xdr:to>
      <xdr:col>41</xdr:col>
      <xdr:colOff>50800</xdr:colOff>
      <xdr:row>96</xdr:row>
      <xdr:rowOff>73464</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514508"/>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75546</xdr:rowOff>
    </xdr:from>
    <xdr:to>
      <xdr:col>55</xdr:col>
      <xdr:colOff>50800</xdr:colOff>
      <xdr:row>96</xdr:row>
      <xdr:rowOff>5696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3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53973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3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146946</xdr:rowOff>
    </xdr:from>
    <xdr:to>
      <xdr:col>50</xdr:col>
      <xdr:colOff>165100</xdr:colOff>
      <xdr:row>96</xdr:row>
      <xdr:rowOff>77096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68223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30074</xdr:rowOff>
    </xdr:from>
    <xdr:to>
      <xdr:col>46</xdr:col>
      <xdr:colOff>38100</xdr:colOff>
      <xdr:row>96</xdr:row>
      <xdr:rowOff>131674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122801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4508</xdr:rowOff>
    </xdr:from>
    <xdr:to>
      <xdr:col>41</xdr:col>
      <xdr:colOff>101600</xdr:colOff>
      <xdr:row>96</xdr:row>
      <xdr:rowOff>106108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97235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5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22664</xdr:rowOff>
    </xdr:from>
    <xdr:to>
      <xdr:col>36</xdr:col>
      <xdr:colOff>165100</xdr:colOff>
      <xdr:row>96</xdr:row>
      <xdr:rowOff>124264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4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115391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81264</xdr:rowOff>
    </xdr:from>
    <xdr:to>
      <xdr:col>85</xdr:col>
      <xdr:colOff>127000</xdr:colOff>
      <xdr:row>36</xdr:row>
      <xdr:rowOff>7969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082014"/>
          <a:ext cx="838200" cy="9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81264</xdr:rowOff>
    </xdr:from>
    <xdr:to>
      <xdr:col>81</xdr:col>
      <xdr:colOff>50800</xdr:colOff>
      <xdr:row>36</xdr:row>
      <xdr:rowOff>116840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082014"/>
          <a:ext cx="889000" cy="20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78549</xdr:rowOff>
    </xdr:from>
    <xdr:to>
      <xdr:col>76</xdr:col>
      <xdr:colOff>114300</xdr:colOff>
      <xdr:row>36</xdr:row>
      <xdr:rowOff>116840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625074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59833</xdr:rowOff>
    </xdr:from>
    <xdr:to>
      <xdr:col>71</xdr:col>
      <xdr:colOff>177800</xdr:colOff>
      <xdr:row>36</xdr:row>
      <xdr:rowOff>78549</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6232033"/>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128619</xdr:rowOff>
    </xdr:from>
    <xdr:to>
      <xdr:col>85</xdr:col>
      <xdr:colOff>177800</xdr:colOff>
      <xdr:row>36</xdr:row>
      <xdr:rowOff>58769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1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151496</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30464</xdr:rowOff>
    </xdr:from>
    <xdr:to>
      <xdr:col>81</xdr:col>
      <xdr:colOff>101600</xdr:colOff>
      <xdr:row>35</xdr:row>
      <xdr:rowOff>132064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0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148591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8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66040</xdr:rowOff>
    </xdr:from>
    <xdr:to>
      <xdr:col>76</xdr:col>
      <xdr:colOff>165100</xdr:colOff>
      <xdr:row>36</xdr:row>
      <xdr:rowOff>167640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158767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27749</xdr:rowOff>
    </xdr:from>
    <xdr:to>
      <xdr:col>72</xdr:col>
      <xdr:colOff>38100</xdr:colOff>
      <xdr:row>36</xdr:row>
      <xdr:rowOff>129349</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120476</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9033</xdr:rowOff>
    </xdr:from>
    <xdr:to>
      <xdr:col>67</xdr:col>
      <xdr:colOff>101600</xdr:colOff>
      <xdr:row>36</xdr:row>
      <xdr:rowOff>110633</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1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127160</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9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150311</xdr:rowOff>
    </xdr:from>
    <xdr:to>
      <xdr:col>85</xdr:col>
      <xdr:colOff>126364</xdr:colOff>
      <xdr:row>53</xdr:row>
      <xdr:rowOff>59557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551361"/>
          <a:ext cx="1269" cy="5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63384</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1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59557</xdr:rowOff>
    </xdr:from>
    <xdr:to>
      <xdr:col>86</xdr:col>
      <xdr:colOff>25400</xdr:colOff>
      <xdr:row>53</xdr:row>
      <xdr:rowOff>59557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14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96988</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150311</xdr:rowOff>
    </xdr:from>
    <xdr:to>
      <xdr:col>86</xdr:col>
      <xdr:colOff>25400</xdr:colOff>
      <xdr:row>49</xdr:row>
      <xdr:rowOff>150311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5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105296</xdr:rowOff>
    </xdr:from>
    <xdr:to>
      <xdr:col>85</xdr:col>
      <xdr:colOff>127000</xdr:colOff>
      <xdr:row>52</xdr:row>
      <xdr:rowOff>78549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8849246"/>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25595</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598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2718</xdr:rowOff>
    </xdr:from>
    <xdr:to>
      <xdr:col>85</xdr:col>
      <xdr:colOff>177800</xdr:colOff>
      <xdr:row>51</xdr:row>
      <xdr:rowOff>104318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74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78549</xdr:rowOff>
    </xdr:from>
    <xdr:to>
      <xdr:col>81</xdr:col>
      <xdr:colOff>50800</xdr:colOff>
      <xdr:row>52</xdr:row>
      <xdr:rowOff>160789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4592300" y="8993949"/>
          <a:ext cx="889000" cy="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109969</xdr:rowOff>
    </xdr:from>
    <xdr:to>
      <xdr:col>81</xdr:col>
      <xdr:colOff>101600</xdr:colOff>
      <xdr:row>52</xdr:row>
      <xdr:rowOff>40119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56646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160789</xdr:rowOff>
    </xdr:from>
    <xdr:to>
      <xdr:col>76</xdr:col>
      <xdr:colOff>114300</xdr:colOff>
      <xdr:row>53</xdr:row>
      <xdr:rowOff>41097</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076189"/>
          <a:ext cx="8890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165329</xdr:rowOff>
    </xdr:from>
    <xdr:to>
      <xdr:col>76</xdr:col>
      <xdr:colOff>165100</xdr:colOff>
      <xdr:row>52</xdr:row>
      <xdr:rowOff>95479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112006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41097</xdr:rowOff>
    </xdr:from>
    <xdr:to>
      <xdr:col>71</xdr:col>
      <xdr:colOff>177800</xdr:colOff>
      <xdr:row>57</xdr:row>
      <xdr:rowOff>117373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127947"/>
          <a:ext cx="889000" cy="7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160338</xdr:rowOff>
    </xdr:from>
    <xdr:to>
      <xdr:col>72</xdr:col>
      <xdr:colOff>38100</xdr:colOff>
      <xdr:row>52</xdr:row>
      <xdr:rowOff>90488</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107015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102254</xdr:rowOff>
    </xdr:from>
    <xdr:to>
      <xdr:col>67</xdr:col>
      <xdr:colOff>101600</xdr:colOff>
      <xdr:row>57</xdr:row>
      <xdr:rowOff>32404</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48931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54496</xdr:rowOff>
    </xdr:from>
    <xdr:to>
      <xdr:col>85</xdr:col>
      <xdr:colOff>177800</xdr:colOff>
      <xdr:row>51</xdr:row>
      <xdr:rowOff>156096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8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32923</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87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27749</xdr:rowOff>
    </xdr:from>
    <xdr:to>
      <xdr:col>81</xdr:col>
      <xdr:colOff>101600</xdr:colOff>
      <xdr:row>52</xdr:row>
      <xdr:rowOff>129349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89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120476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0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109989</xdr:rowOff>
    </xdr:from>
    <xdr:to>
      <xdr:col>76</xdr:col>
      <xdr:colOff>165100</xdr:colOff>
      <xdr:row>53</xdr:row>
      <xdr:rowOff>40139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0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31266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161747</xdr:rowOff>
    </xdr:from>
    <xdr:to>
      <xdr:col>72</xdr:col>
      <xdr:colOff>38100</xdr:colOff>
      <xdr:row>53</xdr:row>
      <xdr:rowOff>91897</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83024</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1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66573</xdr:rowOff>
    </xdr:from>
    <xdr:to>
      <xdr:col>67</xdr:col>
      <xdr:colOff>101600</xdr:colOff>
      <xdr:row>57</xdr:row>
      <xdr:rowOff>168173</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159300</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6731</xdr:rowOff>
    </xdr:from>
    <xdr:to>
      <xdr:col>85</xdr:col>
      <xdr:colOff>127000</xdr:colOff>
      <xdr:row>77</xdr:row>
      <xdr:rowOff>37401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5481300" y="13036931"/>
          <a:ext cx="838200" cy="2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6731</xdr:rowOff>
    </xdr:from>
    <xdr:to>
      <xdr:col>81</xdr:col>
      <xdr:colOff>50800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3036931"/>
          <a:ext cx="889000" cy="5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42735</xdr:rowOff>
    </xdr:from>
    <xdr:to>
      <xdr:col>76</xdr:col>
      <xdr:colOff>114300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3703300" y="13587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32829</xdr:rowOff>
    </xdr:from>
    <xdr:to>
      <xdr:col>71</xdr:col>
      <xdr:colOff>177800</xdr:colOff>
      <xdr:row>79</xdr:row>
      <xdr:rowOff>42735</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814300" y="1357737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158051</xdr:rowOff>
    </xdr:from>
    <xdr:to>
      <xdr:col>85</xdr:col>
      <xdr:colOff>177800</xdr:colOff>
      <xdr:row>77</xdr:row>
      <xdr:rowOff>88201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9478</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303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127381</xdr:rowOff>
    </xdr:from>
    <xdr:to>
      <xdr:col>81</xdr:col>
      <xdr:colOff>101600</xdr:colOff>
      <xdr:row>76</xdr:row>
      <xdr:rowOff>57531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74058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27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163385</xdr:rowOff>
    </xdr:from>
    <xdr:to>
      <xdr:col>72</xdr:col>
      <xdr:colOff>38100</xdr:colOff>
      <xdr:row>79</xdr:row>
      <xdr:rowOff>93535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84662</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78650" y="13629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153479</xdr:rowOff>
    </xdr:from>
    <xdr:to>
      <xdr:col>67</xdr:col>
      <xdr:colOff>101600</xdr:colOff>
      <xdr:row>79</xdr:row>
      <xdr:rowOff>83629</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74756</xdr:rowOff>
    </xdr:from>
    <xdr:ext cx="31393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57333" y="13619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131438</xdr:rowOff>
    </xdr:from>
    <xdr:to>
      <xdr:col>85</xdr:col>
      <xdr:colOff>127000</xdr:colOff>
      <xdr:row>95</xdr:row>
      <xdr:rowOff>45224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5481300" y="16247738"/>
          <a:ext cx="838200" cy="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123241</xdr:rowOff>
    </xdr:from>
    <xdr:to>
      <xdr:col>81</xdr:col>
      <xdr:colOff>50800</xdr:colOff>
      <xdr:row>94</xdr:row>
      <xdr:rowOff>131438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4592300" y="16239541"/>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68083</xdr:rowOff>
    </xdr:from>
    <xdr:to>
      <xdr:col>76</xdr:col>
      <xdr:colOff>114300</xdr:colOff>
      <xdr:row>94</xdr:row>
      <xdr:rowOff>123241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3703300" y="16184383"/>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20534</xdr:rowOff>
    </xdr:from>
    <xdr:to>
      <xdr:col>71</xdr:col>
      <xdr:colOff>177800</xdr:colOff>
      <xdr:row>94</xdr:row>
      <xdr:rowOff>68083</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13683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165874</xdr:rowOff>
    </xdr:from>
    <xdr:to>
      <xdr:col>85</xdr:col>
      <xdr:colOff>177800</xdr:colOff>
      <xdr:row>95</xdr:row>
      <xdr:rowOff>96024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2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144301</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26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80638</xdr:rowOff>
    </xdr:from>
    <xdr:to>
      <xdr:col>81</xdr:col>
      <xdr:colOff>101600</xdr:colOff>
      <xdr:row>95</xdr:row>
      <xdr:rowOff>10788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1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1915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2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72441</xdr:rowOff>
    </xdr:from>
    <xdr:to>
      <xdr:col>76</xdr:col>
      <xdr:colOff>165100</xdr:colOff>
      <xdr:row>95</xdr:row>
      <xdr:rowOff>2591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1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165168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17283</xdr:rowOff>
    </xdr:from>
    <xdr:to>
      <xdr:col>72</xdr:col>
      <xdr:colOff>38100</xdr:colOff>
      <xdr:row>94</xdr:row>
      <xdr:rowOff>118883</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1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110010</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2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141184</xdr:rowOff>
    </xdr:from>
    <xdr:to>
      <xdr:col>67</xdr:col>
      <xdr:colOff>101600</xdr:colOff>
      <xdr:row>94</xdr:row>
      <xdr:rowOff>71334</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0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62461</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1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・歳出決算額のうち、最も金額が大きい民生費は、住民一人当たり</a:t>
          </a:r>
          <a:r>
            <a:rPr kumimoji="1" lang="en-US" altLang="ja-JP" sz="1300">
              <a:latin typeface="ＭＳ Ｐゴシック" panose="020B0600070205080204" pitchFamily="50" charset="-128"/>
              <a:ea typeface="ＭＳ Ｐゴシック" panose="020B0600070205080204" pitchFamily="50" charset="-128"/>
            </a:rPr>
            <a:t>171,004</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ねてから増加傾向にありましたが、ここ数年は、令和元年度から始まった幼児教育・保育の無償化により子ども子育て支援給付費が大幅増となっています。また令和２年度は、新型コロナウイルス感染症拡大に伴い家計支援策として実施した子育て世帯への臨時特別給付金の影響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さらに増加しました。</a:t>
          </a:r>
        </a:p>
        <a:p>
          <a:r>
            <a:rPr kumimoji="1" lang="ja-JP" altLang="en-US" sz="1300" baseline="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なお、類似団体と比較すると、高齢化率が低いことなどから、平均値を下回っています。</a:t>
          </a:r>
        </a:p>
        <a:p>
          <a:r>
            <a:rPr kumimoji="1" lang="ja-JP" altLang="en-US" sz="1300">
              <a:latin typeface="ＭＳ Ｐゴシック" panose="020B0600070205080204" pitchFamily="50" charset="-128"/>
              <a:ea typeface="ＭＳ Ｐゴシック" panose="020B0600070205080204" pitchFamily="50" charset="-128"/>
            </a:rPr>
            <a:t>・２番目に大きい総務費は、住民一人当たり</a:t>
          </a:r>
          <a:r>
            <a:rPr kumimoji="1" lang="en-US" altLang="ja-JP" sz="1300">
              <a:latin typeface="ＭＳ Ｐゴシック" panose="020B0600070205080204" pitchFamily="50" charset="-128"/>
              <a:ea typeface="ＭＳ Ｐゴシック" panose="020B0600070205080204" pitchFamily="50" charset="-128"/>
            </a:rPr>
            <a:t>139,577</a:t>
          </a:r>
          <a:r>
            <a:rPr kumimoji="1" lang="ja-JP" altLang="en-US" sz="1300">
              <a:latin typeface="ＭＳ Ｐゴシック" panose="020B0600070205080204" pitchFamily="50" charset="-128"/>
              <a:ea typeface="ＭＳ Ｐゴシック" panose="020B0600070205080204" pitchFamily="50" charset="-128"/>
            </a:rPr>
            <a:t>円となっており、前年度に比べ大幅に増加しています。これは主に、特別定額給付金の給付によるものです。また、類似団体の平均値と比較すると上回っています。</a:t>
          </a:r>
        </a:p>
        <a:p>
          <a:r>
            <a:rPr kumimoji="1" lang="ja-JP" altLang="en-US" sz="1300">
              <a:latin typeface="ＭＳ Ｐゴシック" panose="020B0600070205080204" pitchFamily="50" charset="-128"/>
              <a:ea typeface="ＭＳ Ｐゴシック" panose="020B0600070205080204" pitchFamily="50" charset="-128"/>
            </a:rPr>
            <a:t>・３番目に大きい教育費については、住民一人当たり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88,806</a:t>
          </a:r>
          <a:r>
            <a:rPr kumimoji="1" lang="ja-JP" altLang="en-US" sz="1300">
              <a:latin typeface="ＭＳ Ｐゴシック" panose="020B0600070205080204" pitchFamily="50" charset="-128"/>
              <a:ea typeface="ＭＳ Ｐゴシック" panose="020B0600070205080204" pitchFamily="50" charset="-128"/>
            </a:rPr>
            <a:t>円となっており、増加傾向です。これは、ＧＩＧＡスクール構想の実現などによるものです。また、類似団体の平均値と比較すると下回っています。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・令和２年度は、新型コロナウイルス感染症対応に係る国の財源措置</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を積極的に活用したことや、効率的な予算執行に努めたことなどに</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より、前年度並の実質収支を確保しました。また実質単年度収支も、</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前年度に比べ多少減となりましたが、黒字を確保しています。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・財政調整基金残高は、収支不足対応のための取崩しを行わなかった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ため、増加しています。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年度まで、多額の累積赤字が発生していましたが、「第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期千葉市国民健康保険事業財政健全化に向けたアクションプラン」の推進や、保険給付費の減、一般会計からの繰入金の増などにより、平成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年度から発生していた累積赤字は平成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年度に解消しました。</a:t>
          </a:r>
        </a:p>
        <a:p>
          <a:r>
            <a:rPr kumimoji="1" lang="ja-JP" altLang="en-US" sz="1400">
              <a:latin typeface="ＭＳ ゴシック" pitchFamily="49" charset="-128"/>
              <a:ea typeface="ＭＳ ゴシック" pitchFamily="49" charset="-128"/>
            </a:rPr>
            <a:t>　病院事業においては、平成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年度に資金不足が発生しましたが、医業収支の改善などで流動資産が増加し、資金繰りの状況が改善したことにより、平成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年度以降は発生していません。</a:t>
          </a:r>
        </a:p>
        <a:p>
          <a:r>
            <a:rPr kumimoji="1" lang="ja-JP" altLang="en-US" sz="1400">
              <a:latin typeface="ＭＳ ゴシック" pitchFamily="49" charset="-128"/>
              <a:ea typeface="ＭＳ ゴシック" pitchFamily="49" charset="-128"/>
            </a:rPr>
            <a:t>　引き続き、各会計における個別計画に基づき、財務改善に努めていきます。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5519;&#26619;&#32113;&#35336;&#20418;/&#12356;&#12429;&#12356;&#12429;/&#9632;&#36001;&#25919;&#29366;&#27841;&#20844;&#34920;&#36039;&#26009;/02_&#36001;&#25919;&#29366;&#27841;&#36039;&#26009;&#38598;/R02&#27770;&#31639;_&#36001;&#25919;&#29366;&#27841;&#36039;&#26009;&#38598;/07%20&#22238;&#31572;&#12539;&#20462;&#27491;&#65288;3&#26376;&#26411;&#20844;&#34920;&#20998;&#65289;/01%20&#22243;&#20307;&#22238;&#31572;&#65286;&#30906;&#35469;&#20316;&#26989;/04%20&#20225;&#30011;&#20418;&#30906;&#35469;&#20998;&#65288;&#22522;&#37329;&#27531;&#39640;&#12398;&#32076;&#24180;&#20998;&#26512;&#65289;/&#25351;&#23450;&#37117;&#24066;/04&#21315;&#33865;&#24066;&#9650;&#65288;&#12371;&#12428;&#20197;&#19978;&#35352;&#36617;&#12391;&#12365;&#12394;&#12356;&#12392;&#12398;&#12371;&#12392;&#65289;ok/&#12304;&#36001;&#25919;&#29366;&#27841;&#36039;&#26009;&#38598;&#12305;_121002_&#21315;&#33865;&#24066;_20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資金課）"/>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7621</v>
          </cell>
          <cell r="C72">
            <v>8929</v>
          </cell>
          <cell r="D72">
            <v>12811</v>
          </cell>
        </row>
        <row r="73">
          <cell r="A73" t="str">
            <v>減債基金</v>
          </cell>
          <cell r="B73" t="str">
            <v>-</v>
          </cell>
          <cell r="C73" t="str">
            <v>-</v>
          </cell>
          <cell r="D73" t="str">
            <v>-</v>
          </cell>
        </row>
        <row r="74">
          <cell r="A74" t="str">
            <v>その他特定目的基金</v>
          </cell>
          <cell r="B74">
            <v>12467</v>
          </cell>
          <cell r="C74">
            <v>12573</v>
          </cell>
          <cell r="D74">
            <v>11475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582079580</v>
      </c>
      <c r="BO4" s="426"/>
      <c r="BP4" s="426"/>
      <c r="BQ4" s="426"/>
      <c r="BR4" s="426"/>
      <c r="BS4" s="426"/>
      <c r="BT4" s="426"/>
      <c r="BU4" s="427"/>
      <c r="BV4" s="425">
        <v>463262977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2.2000000000000002</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575225264</v>
      </c>
      <c r="BO5" s="431"/>
      <c r="BP5" s="431"/>
      <c r="BQ5" s="431"/>
      <c r="BR5" s="431"/>
      <c r="BS5" s="431"/>
      <c r="BT5" s="431"/>
      <c r="BU5" s="432"/>
      <c r="BV5" s="430">
        <v>456067538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97.8</v>
      </c>
      <c r="CU5" s="401"/>
      <c r="CV5" s="401"/>
      <c r="CW5" s="401"/>
      <c r="CX5" s="401"/>
      <c r="CY5" s="401"/>
      <c r="CZ5" s="401"/>
      <c r="DA5" s="402"/>
      <c r="DB5" s="400">
        <v>98.5</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6854316</v>
      </c>
      <c r="BO6" s="431"/>
      <c r="BP6" s="431"/>
      <c r="BQ6" s="431"/>
      <c r="BR6" s="431"/>
      <c r="BS6" s="431"/>
      <c r="BT6" s="431"/>
      <c r="BU6" s="432"/>
      <c r="BV6" s="430">
        <v>7195439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105.1</v>
      </c>
      <c r="CU6" s="584"/>
      <c r="CV6" s="584"/>
      <c r="CW6" s="584"/>
      <c r="CX6" s="584"/>
      <c r="CY6" s="584"/>
      <c r="CZ6" s="584"/>
      <c r="DA6" s="585"/>
      <c r="DB6" s="583">
        <v>106.1</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1133231</v>
      </c>
      <c r="BO7" s="431"/>
      <c r="BP7" s="431"/>
      <c r="BQ7" s="431"/>
      <c r="BR7" s="431"/>
      <c r="BS7" s="431"/>
      <c r="BT7" s="431"/>
      <c r="BU7" s="432"/>
      <c r="BV7" s="430">
        <v>1356563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254976902</v>
      </c>
      <c r="CU7" s="431"/>
      <c r="CV7" s="431"/>
      <c r="CW7" s="431"/>
      <c r="CX7" s="431"/>
      <c r="CY7" s="431"/>
      <c r="CZ7" s="431"/>
      <c r="DA7" s="432"/>
      <c r="DB7" s="430">
        <v>247106654</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5721085</v>
      </c>
      <c r="BO8" s="431"/>
      <c r="BP8" s="431"/>
      <c r="BQ8" s="431"/>
      <c r="BR8" s="431"/>
      <c r="BS8" s="431"/>
      <c r="BT8" s="431"/>
      <c r="BU8" s="432"/>
      <c r="BV8" s="430">
        <v>5838876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0.93</v>
      </c>
      <c r="CU8" s="544"/>
      <c r="CV8" s="544"/>
      <c r="CW8" s="544"/>
      <c r="CX8" s="544"/>
      <c r="CY8" s="544"/>
      <c r="CZ8" s="544"/>
      <c r="DA8" s="545"/>
      <c r="DB8" s="543">
        <v>0.93</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974951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-117791</v>
      </c>
      <c r="BO9" s="431"/>
      <c r="BP9" s="431"/>
      <c r="BQ9" s="431"/>
      <c r="BR9" s="431"/>
      <c r="BS9" s="431"/>
      <c r="BT9" s="431"/>
      <c r="BU9" s="432"/>
      <c r="BV9" s="430">
        <v>3393448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17.2</v>
      </c>
      <c r="CU9" s="401"/>
      <c r="CV9" s="401"/>
      <c r="CW9" s="401"/>
      <c r="CX9" s="401"/>
      <c r="CY9" s="401"/>
      <c r="CZ9" s="401"/>
      <c r="DA9" s="402"/>
      <c r="DB9" s="400">
        <v>18.7</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971882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3912171</v>
      </c>
      <c r="BO10" s="431"/>
      <c r="BP10" s="431"/>
      <c r="BQ10" s="431"/>
      <c r="BR10" s="431"/>
      <c r="BS10" s="431"/>
      <c r="BT10" s="431"/>
      <c r="BU10" s="432"/>
      <c r="BV10" s="430">
        <v>1334304</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974726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30099</v>
      </c>
      <c r="BO12" s="431"/>
      <c r="BP12" s="431"/>
      <c r="BQ12" s="431"/>
      <c r="BR12" s="431"/>
      <c r="BS12" s="431"/>
      <c r="BT12" s="431"/>
      <c r="BU12" s="432"/>
      <c r="BV12" s="430">
        <v>25919</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136</v>
      </c>
      <c r="N13" s="531"/>
      <c r="O13" s="531"/>
      <c r="P13" s="531"/>
      <c r="Q13" s="532"/>
      <c r="R13" s="533">
        <v>946111</v>
      </c>
      <c r="S13" s="534"/>
      <c r="T13" s="534"/>
      <c r="U13" s="534"/>
      <c r="V13" s="535"/>
      <c r="W13" s="521" t="s">
        <v>137</v>
      </c>
      <c r="X13" s="443"/>
      <c r="Y13" s="443"/>
      <c r="Z13" s="443"/>
      <c r="AA13" s="443"/>
      <c r="AB13" s="444"/>
      <c r="AC13" s="406">
        <v>2964</v>
      </c>
      <c r="AD13" s="407"/>
      <c r="AE13" s="407"/>
      <c r="AF13" s="407"/>
      <c r="AG13" s="408"/>
      <c r="AH13" s="406">
        <v>2984</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3764281</v>
      </c>
      <c r="BO13" s="431"/>
      <c r="BP13" s="431"/>
      <c r="BQ13" s="431"/>
      <c r="BR13" s="431"/>
      <c r="BS13" s="431"/>
      <c r="BT13" s="431"/>
      <c r="BU13" s="432"/>
      <c r="BV13" s="430">
        <v>4701833</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11.8</v>
      </c>
      <c r="CU13" s="401"/>
      <c r="CV13" s="401"/>
      <c r="CW13" s="401"/>
      <c r="CX13" s="401"/>
      <c r="CY13" s="401"/>
      <c r="CZ13" s="401"/>
      <c r="DA13" s="402"/>
      <c r="DB13" s="400">
        <v>12.9</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142</v>
      </c>
      <c r="M14" s="567"/>
      <c r="N14" s="567"/>
      <c r="O14" s="567"/>
      <c r="P14" s="567"/>
      <c r="Q14" s="568"/>
      <c r="R14" s="533">
        <v>972516</v>
      </c>
      <c r="S14" s="534"/>
      <c r="T14" s="534"/>
      <c r="U14" s="534"/>
      <c r="V14" s="535"/>
      <c r="W14" s="536"/>
      <c r="X14" s="446"/>
      <c r="Y14" s="446"/>
      <c r="Z14" s="446"/>
      <c r="AA14" s="446"/>
      <c r="AB14" s="447"/>
      <c r="AC14" s="526">
        <v>0.7</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128.80000000000001</v>
      </c>
      <c r="CU14" s="538"/>
      <c r="CV14" s="538"/>
      <c r="CW14" s="538"/>
      <c r="CX14" s="538"/>
      <c r="CY14" s="538"/>
      <c r="CZ14" s="538"/>
      <c r="DA14" s="539"/>
      <c r="DB14" s="537">
        <v>138.30000000000001</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136</v>
      </c>
      <c r="N15" s="531"/>
      <c r="O15" s="531"/>
      <c r="P15" s="531"/>
      <c r="Q15" s="532"/>
      <c r="R15" s="533">
        <v>944296</v>
      </c>
      <c r="S15" s="534"/>
      <c r="T15" s="534"/>
      <c r="U15" s="534"/>
      <c r="V15" s="535"/>
      <c r="W15" s="521" t="s">
        <v>144</v>
      </c>
      <c r="X15" s="443"/>
      <c r="Y15" s="443"/>
      <c r="Z15" s="443"/>
      <c r="AA15" s="443"/>
      <c r="AB15" s="444"/>
      <c r="AC15" s="406">
        <v>76076</v>
      </c>
      <c r="AD15" s="407"/>
      <c r="AE15" s="407"/>
      <c r="AF15" s="407"/>
      <c r="AG15" s="408"/>
      <c r="AH15" s="406">
        <v>72402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182012976</v>
      </c>
      <c r="BO15" s="426"/>
      <c r="BP15" s="426"/>
      <c r="BQ15" s="426"/>
      <c r="BR15" s="426"/>
      <c r="BS15" s="426"/>
      <c r="BT15" s="426"/>
      <c r="BU15" s="427"/>
      <c r="BV15" s="425">
        <v>172329313</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18.8</v>
      </c>
      <c r="AD16" s="527"/>
      <c r="AE16" s="527"/>
      <c r="AF16" s="527"/>
      <c r="AG16" s="528"/>
      <c r="AH16" s="526">
        <v>18.100000000000001</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194439762</v>
      </c>
      <c r="BO16" s="431"/>
      <c r="BP16" s="431"/>
      <c r="BQ16" s="431"/>
      <c r="BR16" s="431"/>
      <c r="BS16" s="431"/>
      <c r="BT16" s="431"/>
      <c r="BU16" s="432"/>
      <c r="BV16" s="430">
        <v>186350150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324932</v>
      </c>
      <c r="AD17" s="407"/>
      <c r="AE17" s="407"/>
      <c r="AF17" s="407"/>
      <c r="AG17" s="408"/>
      <c r="AH17" s="406">
        <v>324902</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227947873</v>
      </c>
      <c r="BO17" s="431"/>
      <c r="BP17" s="431"/>
      <c r="BQ17" s="431"/>
      <c r="BR17" s="431"/>
      <c r="BS17" s="431"/>
      <c r="BT17" s="431"/>
      <c r="BU17" s="432"/>
      <c r="BV17" s="430">
        <v>216800914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153</v>
      </c>
      <c r="C18" s="493"/>
      <c r="D18" s="493"/>
      <c r="E18" s="494"/>
      <c r="F18" s="494"/>
      <c r="G18" s="494"/>
      <c r="H18" s="494"/>
      <c r="I18" s="494"/>
      <c r="J18" s="494"/>
      <c r="K18" s="494"/>
      <c r="L18" s="495">
        <v>271.77999999999997</v>
      </c>
      <c r="M18" s="495"/>
      <c r="N18" s="495"/>
      <c r="O18" s="495"/>
      <c r="P18" s="495"/>
      <c r="Q18" s="495"/>
      <c r="R18" s="496"/>
      <c r="S18" s="496"/>
      <c r="T18" s="496"/>
      <c r="U18" s="496"/>
      <c r="V18" s="497"/>
      <c r="W18" s="511"/>
      <c r="X18" s="512"/>
      <c r="Y18" s="512"/>
      <c r="Z18" s="512"/>
      <c r="AA18" s="512"/>
      <c r="AB18" s="522"/>
      <c r="AC18" s="394">
        <v>80.400000000000006</v>
      </c>
      <c r="AD18" s="395"/>
      <c r="AE18" s="395"/>
      <c r="AF18" s="395"/>
      <c r="AG18" s="498"/>
      <c r="AH18" s="394">
        <v>81.2</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254190855</v>
      </c>
      <c r="BO18" s="431"/>
      <c r="BP18" s="431"/>
      <c r="BQ18" s="431"/>
      <c r="BR18" s="431"/>
      <c r="BS18" s="431"/>
      <c r="BT18" s="431"/>
      <c r="BU18" s="432"/>
      <c r="BV18" s="430">
        <v>249795045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155</v>
      </c>
      <c r="C19" s="493"/>
      <c r="D19" s="493"/>
      <c r="E19" s="494"/>
      <c r="F19" s="494"/>
      <c r="G19" s="494"/>
      <c r="H19" s="494"/>
      <c r="I19" s="494"/>
      <c r="J19" s="494"/>
      <c r="K19" s="494"/>
      <c r="L19" s="500">
        <v>3587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293617233</v>
      </c>
      <c r="BO19" s="431"/>
      <c r="BP19" s="431"/>
      <c r="BQ19" s="431"/>
      <c r="BR19" s="431"/>
      <c r="BS19" s="431"/>
      <c r="BT19" s="431"/>
      <c r="BU19" s="432"/>
      <c r="BV19" s="430">
        <v>281978371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157</v>
      </c>
      <c r="C20" s="493"/>
      <c r="D20" s="493"/>
      <c r="E20" s="494"/>
      <c r="F20" s="494"/>
      <c r="G20" s="494"/>
      <c r="H20" s="494"/>
      <c r="I20" s="494"/>
      <c r="J20" s="494"/>
      <c r="K20" s="494"/>
      <c r="L20" s="500">
        <v>447982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699159908</v>
      </c>
      <c r="BO23" s="431"/>
      <c r="BP23" s="431"/>
      <c r="BQ23" s="431"/>
      <c r="BR23" s="431"/>
      <c r="BS23" s="431"/>
      <c r="BT23" s="431"/>
      <c r="BU23" s="432"/>
      <c r="BV23" s="430">
        <v>695651420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166</v>
      </c>
      <c r="F24" s="404"/>
      <c r="G24" s="404"/>
      <c r="H24" s="404"/>
      <c r="I24" s="404"/>
      <c r="J24" s="404"/>
      <c r="K24" s="405"/>
      <c r="L24" s="406">
        <v>1</v>
      </c>
      <c r="M24" s="407"/>
      <c r="N24" s="407"/>
      <c r="O24" s="407"/>
      <c r="P24" s="408"/>
      <c r="Q24" s="406">
        <v>13170</v>
      </c>
      <c r="R24" s="407"/>
      <c r="S24" s="407"/>
      <c r="T24" s="407"/>
      <c r="U24" s="407"/>
      <c r="V24" s="408"/>
      <c r="W24" s="472"/>
      <c r="X24" s="463"/>
      <c r="Y24" s="464"/>
      <c r="Z24" s="403" t="s">
        <v>167</v>
      </c>
      <c r="AA24" s="404"/>
      <c r="AB24" s="404"/>
      <c r="AC24" s="404"/>
      <c r="AD24" s="404"/>
      <c r="AE24" s="404"/>
      <c r="AF24" s="404"/>
      <c r="AG24" s="405"/>
      <c r="AH24" s="406">
        <v>6096</v>
      </c>
      <c r="AI24" s="407"/>
      <c r="AJ24" s="407"/>
      <c r="AK24" s="407"/>
      <c r="AL24" s="408"/>
      <c r="AM24" s="406">
        <v>18361152</v>
      </c>
      <c r="AN24" s="407"/>
      <c r="AO24" s="407"/>
      <c r="AP24" s="407"/>
      <c r="AQ24" s="407"/>
      <c r="AR24" s="408"/>
      <c r="AS24" s="406">
        <v>3012</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121433837</v>
      </c>
      <c r="BO24" s="431"/>
      <c r="BP24" s="431"/>
      <c r="BQ24" s="431"/>
      <c r="BR24" s="431"/>
      <c r="BS24" s="431"/>
      <c r="BT24" s="431"/>
      <c r="BU24" s="432"/>
      <c r="BV24" s="430">
        <v>130357657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169</v>
      </c>
      <c r="F25" s="404"/>
      <c r="G25" s="404"/>
      <c r="H25" s="404"/>
      <c r="I25" s="404"/>
      <c r="J25" s="404"/>
      <c r="K25" s="405"/>
      <c r="L25" s="406">
        <v>3</v>
      </c>
      <c r="M25" s="407"/>
      <c r="N25" s="407"/>
      <c r="O25" s="407"/>
      <c r="P25" s="408"/>
      <c r="Q25" s="406">
        <v>10640</v>
      </c>
      <c r="R25" s="407"/>
      <c r="S25" s="407"/>
      <c r="T25" s="407"/>
      <c r="U25" s="407"/>
      <c r="V25" s="408"/>
      <c r="W25" s="472"/>
      <c r="X25" s="463"/>
      <c r="Y25" s="464"/>
      <c r="Z25" s="403" t="s">
        <v>170</v>
      </c>
      <c r="AA25" s="404"/>
      <c r="AB25" s="404"/>
      <c r="AC25" s="404"/>
      <c r="AD25" s="404"/>
      <c r="AE25" s="404"/>
      <c r="AF25" s="404"/>
      <c r="AG25" s="405"/>
      <c r="AH25" s="406">
        <v>911</v>
      </c>
      <c r="AI25" s="407"/>
      <c r="AJ25" s="407"/>
      <c r="AK25" s="407"/>
      <c r="AL25" s="408"/>
      <c r="AM25" s="406">
        <v>2642811</v>
      </c>
      <c r="AN25" s="407"/>
      <c r="AO25" s="407"/>
      <c r="AP25" s="407"/>
      <c r="AQ25" s="407"/>
      <c r="AR25" s="408"/>
      <c r="AS25" s="406">
        <v>2901</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211423541</v>
      </c>
      <c r="BO25" s="426"/>
      <c r="BP25" s="426"/>
      <c r="BQ25" s="426"/>
      <c r="BR25" s="426"/>
      <c r="BS25" s="426"/>
      <c r="BT25" s="426"/>
      <c r="BU25" s="427"/>
      <c r="BV25" s="425">
        <v>198712654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172</v>
      </c>
      <c r="F26" s="404"/>
      <c r="G26" s="404"/>
      <c r="H26" s="404"/>
      <c r="I26" s="404"/>
      <c r="J26" s="404"/>
      <c r="K26" s="405"/>
      <c r="L26" s="406">
        <v>1</v>
      </c>
      <c r="M26" s="407"/>
      <c r="N26" s="407"/>
      <c r="O26" s="407"/>
      <c r="P26" s="408"/>
      <c r="Q26" s="406">
        <v>7800</v>
      </c>
      <c r="R26" s="407"/>
      <c r="S26" s="407"/>
      <c r="T26" s="407"/>
      <c r="U26" s="407"/>
      <c r="V26" s="408"/>
      <c r="W26" s="472"/>
      <c r="X26" s="463"/>
      <c r="Y26" s="464"/>
      <c r="Z26" s="403" t="s">
        <v>173</v>
      </c>
      <c r="AA26" s="485"/>
      <c r="AB26" s="485"/>
      <c r="AC26" s="485"/>
      <c r="AD26" s="485"/>
      <c r="AE26" s="485"/>
      <c r="AF26" s="485"/>
      <c r="AG26" s="486"/>
      <c r="AH26" s="406">
        <v>502</v>
      </c>
      <c r="AI26" s="407"/>
      <c r="AJ26" s="407"/>
      <c r="AK26" s="407"/>
      <c r="AL26" s="408"/>
      <c r="AM26" s="406">
        <v>1473872</v>
      </c>
      <c r="AN26" s="407"/>
      <c r="AO26" s="407"/>
      <c r="AP26" s="407"/>
      <c r="AQ26" s="407"/>
      <c r="AR26" s="408"/>
      <c r="AS26" s="406">
        <v>2936</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v>2516473</v>
      </c>
      <c r="BO26" s="431"/>
      <c r="BP26" s="431"/>
      <c r="BQ26" s="431"/>
      <c r="BR26" s="431"/>
      <c r="BS26" s="431"/>
      <c r="BT26" s="431"/>
      <c r="BU26" s="432"/>
      <c r="BV26" s="430">
        <v>2630550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175</v>
      </c>
      <c r="F27" s="404"/>
      <c r="G27" s="404"/>
      <c r="H27" s="404"/>
      <c r="I27" s="404"/>
      <c r="J27" s="404"/>
      <c r="K27" s="405"/>
      <c r="L27" s="406">
        <v>1</v>
      </c>
      <c r="M27" s="407"/>
      <c r="N27" s="407"/>
      <c r="O27" s="407"/>
      <c r="P27" s="408"/>
      <c r="Q27" s="406">
        <v>9300</v>
      </c>
      <c r="R27" s="407"/>
      <c r="S27" s="407"/>
      <c r="T27" s="407"/>
      <c r="U27" s="407"/>
      <c r="V27" s="408"/>
      <c r="W27" s="472"/>
      <c r="X27" s="463"/>
      <c r="Y27" s="464"/>
      <c r="Z27" s="403" t="s">
        <v>176</v>
      </c>
      <c r="AA27" s="404"/>
      <c r="AB27" s="404"/>
      <c r="AC27" s="404"/>
      <c r="AD27" s="404"/>
      <c r="AE27" s="404"/>
      <c r="AF27" s="404"/>
      <c r="AG27" s="405"/>
      <c r="AH27" s="406">
        <v>4302</v>
      </c>
      <c r="AI27" s="407"/>
      <c r="AJ27" s="407"/>
      <c r="AK27" s="407"/>
      <c r="AL27" s="408"/>
      <c r="AM27" s="406">
        <v>14806043</v>
      </c>
      <c r="AN27" s="407"/>
      <c r="AO27" s="407"/>
      <c r="AP27" s="407"/>
      <c r="AQ27" s="407"/>
      <c r="AR27" s="408"/>
      <c r="AS27" s="406">
        <v>3442</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t="s">
        <v>178</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179</v>
      </c>
      <c r="F28" s="404"/>
      <c r="G28" s="404"/>
      <c r="H28" s="404"/>
      <c r="I28" s="404"/>
      <c r="J28" s="404"/>
      <c r="K28" s="405"/>
      <c r="L28" s="406">
        <v>1</v>
      </c>
      <c r="M28" s="407"/>
      <c r="N28" s="407"/>
      <c r="O28" s="407"/>
      <c r="P28" s="408"/>
      <c r="Q28" s="406">
        <v>8400</v>
      </c>
      <c r="R28" s="407"/>
      <c r="S28" s="407"/>
      <c r="T28" s="407"/>
      <c r="U28" s="407"/>
      <c r="V28" s="408"/>
      <c r="W28" s="472"/>
      <c r="X28" s="463"/>
      <c r="Y28" s="464"/>
      <c r="Z28" s="403" t="s">
        <v>180</v>
      </c>
      <c r="AA28" s="404"/>
      <c r="AB28" s="404"/>
      <c r="AC28" s="404"/>
      <c r="AD28" s="404"/>
      <c r="AE28" s="404"/>
      <c r="AF28" s="404"/>
      <c r="AG28" s="405"/>
      <c r="AH28" s="406">
        <v>145</v>
      </c>
      <c r="AI28" s="407"/>
      <c r="AJ28" s="407"/>
      <c r="AK28" s="407"/>
      <c r="AL28" s="408"/>
      <c r="AM28" s="406">
        <v>389325</v>
      </c>
      <c r="AN28" s="407"/>
      <c r="AO28" s="407"/>
      <c r="AP28" s="407"/>
      <c r="AQ28" s="407"/>
      <c r="AR28" s="408"/>
      <c r="AS28" s="406">
        <v>2685</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12811069</v>
      </c>
      <c r="BO28" s="426"/>
      <c r="BP28" s="426"/>
      <c r="BQ28" s="426"/>
      <c r="BR28" s="426"/>
      <c r="BS28" s="426"/>
      <c r="BT28" s="426"/>
      <c r="BU28" s="427"/>
      <c r="BV28" s="425">
        <v>8928997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182</v>
      </c>
      <c r="F29" s="404"/>
      <c r="G29" s="404"/>
      <c r="H29" s="404"/>
      <c r="I29" s="404"/>
      <c r="J29" s="404"/>
      <c r="K29" s="405"/>
      <c r="L29" s="406">
        <v>48</v>
      </c>
      <c r="M29" s="407"/>
      <c r="N29" s="407"/>
      <c r="O29" s="407"/>
      <c r="P29" s="408"/>
      <c r="Q29" s="406">
        <v>7700</v>
      </c>
      <c r="R29" s="407"/>
      <c r="S29" s="407"/>
      <c r="T29" s="407"/>
      <c r="U29" s="407"/>
      <c r="V29" s="408"/>
      <c r="W29" s="473"/>
      <c r="X29" s="474"/>
      <c r="Y29" s="475"/>
      <c r="Z29" s="403" t="s">
        <v>183</v>
      </c>
      <c r="AA29" s="404"/>
      <c r="AB29" s="404"/>
      <c r="AC29" s="404"/>
      <c r="AD29" s="404"/>
      <c r="AE29" s="404"/>
      <c r="AF29" s="404"/>
      <c r="AG29" s="405"/>
      <c r="AH29" s="406">
        <v>10543</v>
      </c>
      <c r="AI29" s="407"/>
      <c r="AJ29" s="407"/>
      <c r="AK29" s="407"/>
      <c r="AL29" s="408"/>
      <c r="AM29" s="406">
        <v>33556520</v>
      </c>
      <c r="AN29" s="407"/>
      <c r="AO29" s="407"/>
      <c r="AP29" s="407"/>
      <c r="AQ29" s="407"/>
      <c r="AR29" s="408"/>
      <c r="AS29" s="406">
        <v>3183</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t="s">
        <v>178</v>
      </c>
      <c r="BO29" s="431"/>
      <c r="BP29" s="431"/>
      <c r="BQ29" s="431"/>
      <c r="BR29" s="431"/>
      <c r="BS29" s="431"/>
      <c r="BT29" s="431"/>
      <c r="BU29" s="432"/>
      <c r="BV29" s="430" t="s">
        <v>178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100.9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11474673</v>
      </c>
      <c r="BO30" s="434"/>
      <c r="BP30" s="434"/>
      <c r="BQ30" s="434"/>
      <c r="BR30" s="434"/>
      <c r="BS30" s="434"/>
      <c r="BT30" s="434"/>
      <c r="BU30" s="435"/>
      <c r="BV30" s="433">
        <v>12572933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193</v>
      </c>
      <c r="X33" s="392"/>
      <c r="Y33" s="392"/>
      <c r="Z33" s="392"/>
      <c r="AA33" s="392"/>
      <c r="AB33" s="392"/>
      <c r="AC33" s="392"/>
      <c r="AD33" s="392"/>
      <c r="AE33" s="392"/>
      <c r="AF33" s="392"/>
      <c r="AG33" s="392"/>
      <c r="AH33" s="392"/>
      <c r="AI33" s="392"/>
      <c r="AJ33" s="392"/>
      <c r="AK33" s="392"/>
      <c r="AL33" s="216"/>
      <c r="AM33" s="393" t="s">
        <v>192</v>
      </c>
      <c r="AN33" s="393"/>
      <c r="AO33" s="392" t="s">
        <v>193</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192</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9</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13</v>
      </c>
      <c r="AN34" s="389"/>
      <c r="AO34" s="388" t="str">
        <f>IF('各会計、関係団体の財政状況及び健全化判断比率'!B32="","",'各会計、関係団体の財政状況及び健全化判断比率'!B32)</f>
        <v>病院事業会計</v>
      </c>
      <c r="AP34" s="388"/>
      <c r="AQ34" s="388"/>
      <c r="AR34" s="388"/>
      <c r="AS34" s="388"/>
      <c r="AT34" s="388"/>
      <c r="AU34" s="388"/>
      <c r="AV34" s="388"/>
      <c r="AW34" s="388"/>
      <c r="AX34" s="388"/>
      <c r="AY34" s="388"/>
      <c r="AZ34" s="388"/>
      <c r="BA34" s="388"/>
      <c r="BB34" s="388"/>
      <c r="BC34" s="388"/>
      <c r="BD34" s="214"/>
      <c r="BE34" s="389">
        <f>IF(BG34="","",MAX(C34:D43,U34:V43,AM34:AN43)+1)</f>
        <v>16</v>
      </c>
      <c r="BF34" s="389"/>
      <c r="BG34" s="388" t="str">
        <f>IF('各会計、関係団体の財政状況及び健全化判断比率'!B35="","",'各会計、関係団体の財政状況及び健全化判断比率'!B35)</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19</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25</v>
      </c>
      <c r="CP34" s="389"/>
      <c r="CQ34" s="388" t="str">
        <f>IF('各会計、関係団体の財政状況及び健全化判断比率'!BS7="","",'各会計、関係団体の財政状況及び健全化判断比率'!BS7)</f>
        <v>千葉市国際交流協会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母子父子寡婦福祉資金貸付事業特別会計</v>
      </c>
      <c r="F35" s="388"/>
      <c r="G35" s="388"/>
      <c r="H35" s="388"/>
      <c r="I35" s="388"/>
      <c r="J35" s="388"/>
      <c r="K35" s="388"/>
      <c r="L35" s="388"/>
      <c r="M35" s="388"/>
      <c r="N35" s="388"/>
      <c r="O35" s="388"/>
      <c r="P35" s="388"/>
      <c r="Q35" s="388"/>
      <c r="R35" s="388"/>
      <c r="S35" s="388"/>
      <c r="T35" s="214"/>
      <c r="U35" s="389">
        <f>IF(W35="","",U34+1)</f>
        <v>10</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14</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17</v>
      </c>
      <c r="BF35" s="389"/>
      <c r="BG35" s="388" t="str">
        <f>IF('各会計、関係団体の財政状況及び健全化判断比率'!B36="","",'各会計、関係団体の財政状況及び健全化判断比率'!B36)</f>
        <v>地方卸売市場事業特別会計</v>
      </c>
      <c r="BH35" s="388"/>
      <c r="BI35" s="388"/>
      <c r="BJ35" s="388"/>
      <c r="BK35" s="388"/>
      <c r="BL35" s="388"/>
      <c r="BM35" s="388"/>
      <c r="BN35" s="388"/>
      <c r="BO35" s="388"/>
      <c r="BP35" s="388"/>
      <c r="BQ35" s="388"/>
      <c r="BR35" s="388"/>
      <c r="BS35" s="388"/>
      <c r="BT35" s="388"/>
      <c r="BU35" s="388"/>
      <c r="BV35" s="214"/>
      <c r="BW35" s="389">
        <f t="shared" ref="BW35:BW43" si="2">IF(BY35="","",BW34+1)</f>
        <v>20</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26</v>
      </c>
      <c r="CP35" s="389"/>
      <c r="CQ35" s="388" t="str">
        <f>IF('各会計、関係団体の財政状況及び健全化判断比率'!BS8="","",'各会計、関係団体の財政状況及び健全化判断比率'!BS8)</f>
        <v>千葉市文化振興財団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霊園事業特別会計</v>
      </c>
      <c r="F36" s="388"/>
      <c r="G36" s="388"/>
      <c r="H36" s="388"/>
      <c r="I36" s="388"/>
      <c r="J36" s="388"/>
      <c r="K36" s="388"/>
      <c r="L36" s="388"/>
      <c r="M36" s="388"/>
      <c r="N36" s="388"/>
      <c r="O36" s="388"/>
      <c r="P36" s="388"/>
      <c r="Q36" s="388"/>
      <c r="R36" s="388"/>
      <c r="S36" s="388"/>
      <c r="T36" s="214"/>
      <c r="U36" s="389">
        <f t="shared" ref="U36:U43" si="4">IF(W36="","",U35+1)</f>
        <v>11</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15</v>
      </c>
      <c r="AN36" s="389"/>
      <c r="AO36" s="388" t="str">
        <f>IF('各会計、関係団体の財政状況及び健全化判断比率'!B34="","",'各会計、関係団体の財政状況及び健全化判断比率'!B34)</f>
        <v>水道事業会計</v>
      </c>
      <c r="AP36" s="388"/>
      <c r="AQ36" s="388"/>
      <c r="AR36" s="388"/>
      <c r="AS36" s="388"/>
      <c r="AT36" s="388"/>
      <c r="AU36" s="388"/>
      <c r="AV36" s="388"/>
      <c r="AW36" s="388"/>
      <c r="AX36" s="388"/>
      <c r="AY36" s="388"/>
      <c r="AZ36" s="388"/>
      <c r="BA36" s="388"/>
      <c r="BB36" s="388"/>
      <c r="BC36" s="388"/>
      <c r="BD36" s="214"/>
      <c r="BE36" s="389">
        <f t="shared" si="1"/>
        <v>18</v>
      </c>
      <c r="BF36" s="389"/>
      <c r="BG36" s="388" t="str">
        <f>IF('各会計、関係団体の財政状況及び健全化判断比率'!B37="","",'各会計、関係団体の財政状況及び健全化判断比率'!B37)</f>
        <v>動物公園事業特別会計</v>
      </c>
      <c r="BH36" s="388"/>
      <c r="BI36" s="388"/>
      <c r="BJ36" s="388"/>
      <c r="BK36" s="388"/>
      <c r="BL36" s="388"/>
      <c r="BM36" s="388"/>
      <c r="BN36" s="388"/>
      <c r="BO36" s="388"/>
      <c r="BP36" s="388"/>
      <c r="BQ36" s="388"/>
      <c r="BR36" s="388"/>
      <c r="BS36" s="388"/>
      <c r="BT36" s="388"/>
      <c r="BU36" s="388"/>
      <c r="BV36" s="214"/>
      <c r="BW36" s="389">
        <f t="shared" si="2"/>
        <v>21</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27</v>
      </c>
      <c r="CP36" s="389"/>
      <c r="CQ36" s="388" t="str">
        <f>IF('各会計、関係団体の財政状況及び健全化判断比率'!BS9="","",'各会計、関係団体の財政状況及び健全化判断比率'!BS9)</f>
        <v>千葉市スポーツ協会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都市計画土地区画整理事業特別会計</v>
      </c>
      <c r="F37" s="388"/>
      <c r="G37" s="388"/>
      <c r="H37" s="388"/>
      <c r="I37" s="388"/>
      <c r="J37" s="388"/>
      <c r="K37" s="388"/>
      <c r="L37" s="388"/>
      <c r="M37" s="388"/>
      <c r="N37" s="388"/>
      <c r="O37" s="388"/>
      <c r="P37" s="388"/>
      <c r="Q37" s="388"/>
      <c r="R37" s="388"/>
      <c r="S37" s="388"/>
      <c r="T37" s="214"/>
      <c r="U37" s="389">
        <f t="shared" si="4"/>
        <v>12</v>
      </c>
      <c r="V37" s="389"/>
      <c r="W37" s="388" t="str">
        <f>IF('各会計、関係団体の財政状況及び健全化判断比率'!B31="","",'各会計、関係団体の財政状況及び健全化判断比率'!B31)</f>
        <v>競輪事業特別会計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22</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f t="shared" si="3"/>
        <v>28</v>
      </c>
      <c r="CP37" s="389"/>
      <c r="CQ37" s="388" t="str">
        <f>IF('各会計、関係団体の財政状況及び健全化判断比率'!BS10="","",'各会計、関係団体の財政状況及び健全化判断比率'!BS10)</f>
        <v>千葉市保健医療事業団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市街地再開発事業特別会計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23</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f t="shared" si="3"/>
        <v>29</v>
      </c>
      <c r="CP38" s="389"/>
      <c r="CQ38" s="388" t="str">
        <f>IF('各会計、関係団体の財政状況及び健全化判断比率'!BS11="","",'各会計、関係団体の財政状況及び健全化判断比率'!BS11)</f>
        <v>千葉市産業振興財団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公共用地取得事業特別会計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24</v>
      </c>
      <c r="BX39" s="389"/>
      <c r="BY39" s="388" t="str">
        <f>IF('各会計、関係団体の財政状況及び健全化判断比率'!B73="","",'各会計、関係団体の財政状況及び健全化判断比率'!B73)</f>
        <v>千葉県後期高齢者医療広域連合（特別会計）</v>
      </c>
      <c r="BZ39" s="388"/>
      <c r="CA39" s="388"/>
      <c r="CB39" s="388"/>
      <c r="CC39" s="388"/>
      <c r="CD39" s="388"/>
      <c r="CE39" s="388"/>
      <c r="CF39" s="388"/>
      <c r="CG39" s="388"/>
      <c r="CH39" s="388"/>
      <c r="CI39" s="388"/>
      <c r="CJ39" s="388"/>
      <c r="CK39" s="388"/>
      <c r="CL39" s="388"/>
      <c r="CM39" s="388"/>
      <c r="CN39" s="214"/>
      <c r="CO39" s="389">
        <f t="shared" si="3"/>
        <v>30</v>
      </c>
      <c r="CP39" s="389"/>
      <c r="CQ39" s="388" t="str">
        <f>IF('各会計、関係団体の財政状況及び健全化判断比率'!BS12="","",'各会計、関係団体の財政状況及び健全化判断比率'!BS12)</f>
        <v>千葉市防災普及公社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f t="shared" si="5"/>
        <v>7</v>
      </c>
      <c r="D40" s="389"/>
      <c r="E40" s="388" t="str">
        <f>IF('各会計、関係団体の財政状況及び健全化判断比率'!B13="","",'各会計、関係団体の財政状況及び健全化判断比率'!B13)</f>
        <v>学校給食事業特別会計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31</v>
      </c>
      <c r="CP40" s="389"/>
      <c r="CQ40" s="388" t="str">
        <f>IF('各会計、関係団体の財政状況及び健全化判断比率'!BS13="","",'各会計、関係団体の財政状況及び健全化判断比率'!BS13)</f>
        <v>千葉市教育振興財団</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f t="shared" si="5"/>
        <v>8</v>
      </c>
      <c r="D41" s="389"/>
      <c r="E41" s="388" t="str">
        <f>IF('各会計、関係団体の財政状況及び健全化判断比率'!B14="","",'各会計、関係団体の財政状況及び健全化判断比率'!B14)</f>
        <v>公債管理特別会計</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32</v>
      </c>
      <c r="CP41" s="389"/>
      <c r="CQ41" s="388" t="str">
        <f>IF('各会計、関係団体の財政状況及び健全化判断比率'!BS14="","",'各会計、関係団体の財政状況及び健全化判断比率'!BS14)</f>
        <v>千葉市シルバー人材センター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33</v>
      </c>
      <c r="CP42" s="389"/>
      <c r="CQ42" s="388" t="str">
        <f>IF('各会計、関係団体の財政状況及び健全化判断比率'!BS15="","",'各会計、関係団体の財政状況及び健全化判断比率'!BS15)</f>
        <v>千葉市観光協会</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34</v>
      </c>
      <c r="CP43" s="389"/>
      <c r="CQ43" s="388" t="str">
        <f>IF('各会計、関係団体の財政状況及び健全化判断比率'!BS16="","",'各会計、関係団体の財政状況及び健全化判断比率'!BS16)</f>
        <v>千葉市住宅供給公社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IS+ZoWDXa2wP67r26iKr/h3cjHUDSmTG+i9LoDhyVbhvds55jTfDImlHRh3+0zMvG9KQNfuyeVA2YV2zf10Piw==" saltValue="cUkIxT2+Y3sOcO5y41Gs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33" t="s">
        <v>579</v>
      </c>
      <c r="D34" s="1233"/>
      <c r="E34" s="1234"/>
      <c r="F34" s="32">
        <v>2.2400000000000002</v>
      </c>
      <c r="G34" s="33">
        <v>1.27</v>
      </c>
      <c r="H34" s="33">
        <v>0.98</v>
      </c>
      <c r="I34" s="33">
        <v>2.36</v>
      </c>
      <c r="J34" s="34">
        <v>2.2400000000000002</v>
      </c>
      <c r="K34" s="22"/>
      <c r="L34" s="22"/>
      <c r="M34" s="22"/>
      <c r="N34" s="22"/>
      <c r="O34" s="22"/>
      <c r="P34" s="22"/>
    </row>
    <row r="35" spans="1:16" ht="39" customHeight="1" x14ac:dyDescent="0.2">
      <c r="A35" s="22"/>
      <c r="B35" s="35"/>
      <c r="C35" s="1227" t="s">
        <v>580</v>
      </c>
      <c r="D35" s="1228"/>
      <c r="E35" s="1229"/>
      <c r="F35" s="36" t="s">
        <v>581</v>
      </c>
      <c r="G35" s="37" t="s">
        <v>582</v>
      </c>
      <c r="H35" s="37">
        <v>0.34</v>
      </c>
      <c r="I35" s="37">
        <v>0.63</v>
      </c>
      <c r="J35" s="38">
        <v>1.1399999999999999</v>
      </c>
      <c r="K35" s="22"/>
      <c r="L35" s="22"/>
      <c r="M35" s="22"/>
      <c r="N35" s="22"/>
      <c r="O35" s="22"/>
      <c r="P35" s="22"/>
    </row>
    <row r="36" spans="1:16" ht="39" customHeight="1" x14ac:dyDescent="0.2">
      <c r="A36" s="22"/>
      <c r="B36" s="35"/>
      <c r="C36" s="1227" t="s">
        <v>583</v>
      </c>
      <c r="D36" s="1228"/>
      <c r="E36" s="1229"/>
      <c r="F36" s="36" t="s">
        <v>584</v>
      </c>
      <c r="G36" s="37">
        <v>0</v>
      </c>
      <c r="H36" s="37">
        <v>0.25</v>
      </c>
      <c r="I36" s="37">
        <v>0.3</v>
      </c>
      <c r="J36" s="38">
        <v>0.39</v>
      </c>
      <c r="K36" s="22"/>
      <c r="L36" s="22"/>
      <c r="M36" s="22"/>
      <c r="N36" s="22"/>
      <c r="O36" s="22"/>
      <c r="P36" s="22"/>
    </row>
    <row r="37" spans="1:16" ht="39" customHeight="1" x14ac:dyDescent="0.2">
      <c r="A37" s="22"/>
      <c r="B37" s="35"/>
      <c r="C37" s="1227" t="s">
        <v>585</v>
      </c>
      <c r="D37" s="1228"/>
      <c r="E37" s="1229"/>
      <c r="F37" s="36">
        <v>1.02</v>
      </c>
      <c r="G37" s="37">
        <v>1.2</v>
      </c>
      <c r="H37" s="37">
        <v>0.93</v>
      </c>
      <c r="I37" s="37">
        <v>0.72</v>
      </c>
      <c r="J37" s="38">
        <v>0.37</v>
      </c>
      <c r="K37" s="22"/>
      <c r="L37" s="22"/>
      <c r="M37" s="22"/>
      <c r="N37" s="22"/>
      <c r="O37" s="22"/>
      <c r="P37" s="22"/>
    </row>
    <row r="38" spans="1:16" ht="39" customHeight="1" x14ac:dyDescent="0.2">
      <c r="A38" s="22"/>
      <c r="B38" s="35"/>
      <c r="C38" s="1227" t="s">
        <v>586</v>
      </c>
      <c r="D38" s="1228"/>
      <c r="E38" s="1229"/>
      <c r="F38" s="36">
        <v>0.57999999999999996</v>
      </c>
      <c r="G38" s="37">
        <v>0.82</v>
      </c>
      <c r="H38" s="37">
        <v>0.17</v>
      </c>
      <c r="I38" s="37">
        <v>0.33</v>
      </c>
      <c r="J38" s="38">
        <v>0.2</v>
      </c>
      <c r="K38" s="22"/>
      <c r="L38" s="22"/>
      <c r="M38" s="22"/>
      <c r="N38" s="22"/>
      <c r="O38" s="22"/>
      <c r="P38" s="22"/>
    </row>
    <row r="39" spans="1:16" ht="39" customHeight="1" x14ac:dyDescent="0.2">
      <c r="A39" s="22"/>
      <c r="B39" s="35"/>
      <c r="C39" s="1227" t="s">
        <v>587</v>
      </c>
      <c r="D39" s="1228"/>
      <c r="E39" s="1229"/>
      <c r="F39" s="36">
        <v>0.04</v>
      </c>
      <c r="G39" s="37">
        <v>0.04</v>
      </c>
      <c r="H39" s="37">
        <v>0.05</v>
      </c>
      <c r="I39" s="37">
        <v>0.05</v>
      </c>
      <c r="J39" s="38">
        <v>0.05</v>
      </c>
      <c r="K39" s="22"/>
      <c r="L39" s="22"/>
      <c r="M39" s="22"/>
      <c r="N39" s="22"/>
      <c r="O39" s="22"/>
      <c r="P39" s="22"/>
    </row>
    <row r="40" spans="1:16" ht="39" customHeight="1" x14ac:dyDescent="0.2">
      <c r="A40" s="22"/>
      <c r="B40" s="35"/>
      <c r="C40" s="1227" t="s">
        <v>588</v>
      </c>
      <c r="D40" s="1228"/>
      <c r="E40" s="1229"/>
      <c r="F40" s="36">
        <v>0.38</v>
      </c>
      <c r="G40" s="37">
        <v>0.35</v>
      </c>
      <c r="H40" s="37">
        <v>0.37</v>
      </c>
      <c r="I40" s="37">
        <v>0.05</v>
      </c>
      <c r="J40" s="38">
        <v>0.04</v>
      </c>
      <c r="K40" s="22"/>
      <c r="L40" s="22"/>
      <c r="M40" s="22"/>
      <c r="N40" s="22"/>
      <c r="O40" s="22"/>
      <c r="P40" s="22"/>
    </row>
    <row r="41" spans="1:16" ht="39" customHeight="1" x14ac:dyDescent="0.2">
      <c r="A41" s="22"/>
      <c r="B41" s="35"/>
      <c r="C41" s="1227" t="s">
        <v>589</v>
      </c>
      <c r="D41" s="1228"/>
      <c r="E41" s="1229"/>
      <c r="F41" s="36">
        <v>0.01</v>
      </c>
      <c r="G41" s="37">
        <v>0.01</v>
      </c>
      <c r="H41" s="37">
        <v>0.01</v>
      </c>
      <c r="I41" s="37">
        <v>0</v>
      </c>
      <c r="J41" s="38">
        <v>0</v>
      </c>
      <c r="K41" s="22"/>
      <c r="L41" s="22"/>
      <c r="M41" s="22"/>
      <c r="N41" s="22"/>
      <c r="O41" s="22"/>
      <c r="P41" s="22"/>
    </row>
    <row r="42" spans="1:16" ht="39" customHeight="1" x14ac:dyDescent="0.2">
      <c r="A42" s="22"/>
      <c r="B42" s="39"/>
      <c r="C42" s="1227" t="s">
        <v>590</v>
      </c>
      <c r="D42" s="1228"/>
      <c r="E42" s="1229"/>
      <c r="F42" s="36" t="s">
        <v>531</v>
      </c>
      <c r="G42" s="37" t="s">
        <v>531</v>
      </c>
      <c r="H42" s="37" t="s">
        <v>531</v>
      </c>
      <c r="I42" s="37" t="s">
        <v>531</v>
      </c>
      <c r="J42" s="38" t="s">
        <v>531</v>
      </c>
      <c r="K42" s="22"/>
      <c r="L42" s="22"/>
      <c r="M42" s="22"/>
      <c r="N42" s="22"/>
      <c r="O42" s="22"/>
      <c r="P42" s="22"/>
    </row>
    <row r="43" spans="1:16" ht="39" customHeight="1" thickBot="1" x14ac:dyDescent="0.25">
      <c r="A43" s="22"/>
      <c r="B43" s="40"/>
      <c r="C43" s="1230" t="s">
        <v>591</v>
      </c>
      <c r="D43" s="1231"/>
      <c r="E43" s="123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o1lPX6NEat8iYu77/y1oIeNr0AH6j4qzg6N2DQOZQ9QP0ffjMnUOqiTLCmc3bp6vo+bCOfVQh2ESHoHnOmJsQ==" saltValue="99LgK16T2G3yN5rupSmP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53" t="s">
        <v>11</v>
      </c>
      <c r="C45" s="1254"/>
      <c r="D45" s="58"/>
      <c r="E45" s="1259" t="s">
        <v>12</v>
      </c>
      <c r="F45" s="1259"/>
      <c r="G45" s="1259"/>
      <c r="H45" s="1259"/>
      <c r="I45" s="1259"/>
      <c r="J45" s="1260"/>
      <c r="K45" s="59">
        <v>30108</v>
      </c>
      <c r="L45" s="60">
        <v>28316</v>
      </c>
      <c r="M45" s="60">
        <v>25494</v>
      </c>
      <c r="N45" s="60">
        <v>24519</v>
      </c>
      <c r="O45" s="61">
        <v>22983</v>
      </c>
      <c r="P45" s="48"/>
      <c r="Q45" s="48"/>
      <c r="R45" s="48"/>
      <c r="S45" s="48"/>
      <c r="T45" s="48"/>
      <c r="U45" s="48"/>
    </row>
    <row r="46" spans="1:21" ht="30.75" customHeight="1" x14ac:dyDescent="0.2">
      <c r="A46" s="48"/>
      <c r="B46" s="1255"/>
      <c r="C46" s="1256"/>
      <c r="D46" s="62"/>
      <c r="E46" s="1237" t="s">
        <v>13</v>
      </c>
      <c r="F46" s="1237"/>
      <c r="G46" s="1237"/>
      <c r="H46" s="1237"/>
      <c r="I46" s="1237"/>
      <c r="J46" s="1238"/>
      <c r="K46" s="63">
        <v>3144</v>
      </c>
      <c r="L46" s="64">
        <v>4430</v>
      </c>
      <c r="M46" s="64">
        <v>4726</v>
      </c>
      <c r="N46" s="64">
        <v>5129</v>
      </c>
      <c r="O46" s="65">
        <v>3267</v>
      </c>
      <c r="P46" s="48"/>
      <c r="Q46" s="48"/>
      <c r="R46" s="48"/>
      <c r="S46" s="48"/>
      <c r="T46" s="48"/>
      <c r="U46" s="48"/>
    </row>
    <row r="47" spans="1:21" ht="30.75" customHeight="1" x14ac:dyDescent="0.2">
      <c r="A47" s="48"/>
      <c r="B47" s="1255"/>
      <c r="C47" s="1256"/>
      <c r="D47" s="62"/>
      <c r="E47" s="1237" t="s">
        <v>14</v>
      </c>
      <c r="F47" s="1237"/>
      <c r="G47" s="1237"/>
      <c r="H47" s="1237"/>
      <c r="I47" s="1237"/>
      <c r="J47" s="1238"/>
      <c r="K47" s="63">
        <v>25481</v>
      </c>
      <c r="L47" s="64">
        <v>26038</v>
      </c>
      <c r="M47" s="64">
        <v>26669</v>
      </c>
      <c r="N47" s="64">
        <v>27031</v>
      </c>
      <c r="O47" s="65">
        <v>27187</v>
      </c>
      <c r="P47" s="48"/>
      <c r="Q47" s="48"/>
      <c r="R47" s="48"/>
      <c r="S47" s="48"/>
      <c r="T47" s="48"/>
      <c r="U47" s="48"/>
    </row>
    <row r="48" spans="1:21" ht="30.75" customHeight="1" x14ac:dyDescent="0.2">
      <c r="A48" s="48"/>
      <c r="B48" s="1255"/>
      <c r="C48" s="1256"/>
      <c r="D48" s="62"/>
      <c r="E48" s="1237" t="s">
        <v>15</v>
      </c>
      <c r="F48" s="1237"/>
      <c r="G48" s="1237"/>
      <c r="H48" s="1237"/>
      <c r="I48" s="1237"/>
      <c r="J48" s="1238"/>
      <c r="K48" s="63">
        <v>9762</v>
      </c>
      <c r="L48" s="64">
        <v>9149</v>
      </c>
      <c r="M48" s="64">
        <v>9325</v>
      </c>
      <c r="N48" s="64">
        <v>9273</v>
      </c>
      <c r="O48" s="65">
        <v>9263</v>
      </c>
      <c r="P48" s="48"/>
      <c r="Q48" s="48"/>
      <c r="R48" s="48"/>
      <c r="S48" s="48"/>
      <c r="T48" s="48"/>
      <c r="U48" s="48"/>
    </row>
    <row r="49" spans="1:21" ht="30.75" customHeight="1" x14ac:dyDescent="0.2">
      <c r="A49" s="48"/>
      <c r="B49" s="1255"/>
      <c r="C49" s="1256"/>
      <c r="D49" s="62"/>
      <c r="E49" s="1237" t="s">
        <v>16</v>
      </c>
      <c r="F49" s="1237"/>
      <c r="G49" s="1237"/>
      <c r="H49" s="1237"/>
      <c r="I49" s="1237"/>
      <c r="J49" s="1238"/>
      <c r="K49" s="63" t="s">
        <v>531</v>
      </c>
      <c r="L49" s="64" t="s">
        <v>531</v>
      </c>
      <c r="M49" s="64" t="s">
        <v>531</v>
      </c>
      <c r="N49" s="64" t="s">
        <v>531</v>
      </c>
      <c r="O49" s="65" t="s">
        <v>531</v>
      </c>
      <c r="P49" s="48"/>
      <c r="Q49" s="48"/>
      <c r="R49" s="48"/>
      <c r="S49" s="48"/>
      <c r="T49" s="48"/>
      <c r="U49" s="48"/>
    </row>
    <row r="50" spans="1:21" ht="30.75" customHeight="1" x14ac:dyDescent="0.2">
      <c r="A50" s="48"/>
      <c r="B50" s="1255"/>
      <c r="C50" s="1256"/>
      <c r="D50" s="62"/>
      <c r="E50" s="1237" t="s">
        <v>17</v>
      </c>
      <c r="F50" s="1237"/>
      <c r="G50" s="1237"/>
      <c r="H50" s="1237"/>
      <c r="I50" s="1237"/>
      <c r="J50" s="1238"/>
      <c r="K50" s="63">
        <v>2328</v>
      </c>
      <c r="L50" s="64">
        <v>3626</v>
      </c>
      <c r="M50" s="64">
        <v>2623</v>
      </c>
      <c r="N50" s="64">
        <v>2791</v>
      </c>
      <c r="O50" s="65">
        <v>1697</v>
      </c>
      <c r="P50" s="48"/>
      <c r="Q50" s="48"/>
      <c r="R50" s="48"/>
      <c r="S50" s="48"/>
      <c r="T50" s="48"/>
      <c r="U50" s="48"/>
    </row>
    <row r="51" spans="1:21" ht="30.75" customHeight="1" x14ac:dyDescent="0.2">
      <c r="A51" s="48"/>
      <c r="B51" s="1257"/>
      <c r="C51" s="1258"/>
      <c r="D51" s="66"/>
      <c r="E51" s="1237" t="s">
        <v>18</v>
      </c>
      <c r="F51" s="1237"/>
      <c r="G51" s="1237"/>
      <c r="H51" s="1237"/>
      <c r="I51" s="1237"/>
      <c r="J51" s="1238"/>
      <c r="K51" s="63" t="s">
        <v>531</v>
      </c>
      <c r="L51" s="64" t="s">
        <v>531</v>
      </c>
      <c r="M51" s="64" t="s">
        <v>531</v>
      </c>
      <c r="N51" s="64" t="s">
        <v>531</v>
      </c>
      <c r="O51" s="65" t="s">
        <v>531</v>
      </c>
      <c r="P51" s="48"/>
      <c r="Q51" s="48"/>
      <c r="R51" s="48"/>
      <c r="S51" s="48"/>
      <c r="T51" s="48"/>
      <c r="U51" s="48"/>
    </row>
    <row r="52" spans="1:21" ht="30.75" customHeight="1" x14ac:dyDescent="0.2">
      <c r="A52" s="48"/>
      <c r="B52" s="1235" t="s">
        <v>19</v>
      </c>
      <c r="C52" s="1236"/>
      <c r="D52" s="66"/>
      <c r="E52" s="1237" t="s">
        <v>20</v>
      </c>
      <c r="F52" s="1237"/>
      <c r="G52" s="1237"/>
      <c r="H52" s="1237"/>
      <c r="I52" s="1237"/>
      <c r="J52" s="1238"/>
      <c r="K52" s="63">
        <v>42319</v>
      </c>
      <c r="L52" s="64">
        <v>41718</v>
      </c>
      <c r="M52" s="64">
        <v>41731</v>
      </c>
      <c r="N52" s="64">
        <v>41432</v>
      </c>
      <c r="O52" s="65">
        <v>40782</v>
      </c>
      <c r="P52" s="48"/>
      <c r="Q52" s="48"/>
      <c r="R52" s="48"/>
      <c r="S52" s="48"/>
      <c r="T52" s="48"/>
      <c r="U52" s="48"/>
    </row>
    <row r="53" spans="1:21" ht="30.75" customHeight="1" thickBot="1" x14ac:dyDescent="0.25">
      <c r="A53" s="48"/>
      <c r="B53" s="1239" t="s">
        <v>21</v>
      </c>
      <c r="C53" s="1240"/>
      <c r="D53" s="67"/>
      <c r="E53" s="1241" t="s">
        <v>22</v>
      </c>
      <c r="F53" s="1241"/>
      <c r="G53" s="1241"/>
      <c r="H53" s="1241"/>
      <c r="I53" s="1241"/>
      <c r="J53" s="1242"/>
      <c r="K53" s="68">
        <v>28504</v>
      </c>
      <c r="L53" s="69">
        <v>29841</v>
      </c>
      <c r="M53" s="69">
        <v>27106</v>
      </c>
      <c r="N53" s="69">
        <v>27311</v>
      </c>
      <c r="O53" s="70">
        <v>23615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43" t="s">
        <v>25</v>
      </c>
      <c r="C57" s="1244"/>
      <c r="D57" s="1247" t="s">
        <v>26</v>
      </c>
      <c r="E57" s="1248"/>
      <c r="F57" s="1248"/>
      <c r="G57" s="1248"/>
      <c r="H57" s="1248"/>
      <c r="I57" s="1248"/>
      <c r="J57" s="1249"/>
      <c r="K57" s="83">
        <v>92702</v>
      </c>
      <c r="L57" s="84">
        <v>100754</v>
      </c>
      <c r="M57" s="84">
        <v>99419</v>
      </c>
      <c r="N57" s="84">
        <v>95986</v>
      </c>
      <c r="O57" s="85">
        <v>87963</v>
      </c>
    </row>
    <row r="58" spans="1:21" ht="31.5" customHeight="1" thickBot="1" x14ac:dyDescent="0.25">
      <c r="B58" s="1245"/>
      <c r="C58" s="1246"/>
      <c r="D58" s="1250" t="s">
        <v>27</v>
      </c>
      <c r="E58" s="1251"/>
      <c r="F58" s="1251"/>
      <c r="G58" s="1251"/>
      <c r="H58" s="1251"/>
      <c r="I58" s="1251"/>
      <c r="J58" s="1252"/>
      <c r="K58" s="86">
        <v>112088</v>
      </c>
      <c r="L58" s="87">
        <v>119388</v>
      </c>
      <c r="M58" s="87">
        <v>117044</v>
      </c>
      <c r="N58" s="87">
        <v>112327</v>
      </c>
      <c r="O58" s="88">
        <v>104104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NHmm9aRGLKM4c4Qxwy7EGqF+JpTuW8NwYwIs48vCpUX4kRo49TZuqXc8B58dFECJT7W5q4oTYx+1mE+cGDXQ==" saltValue="RPUSQlBafpb4Wr+gdIo4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73" t="s">
        <v>30</v>
      </c>
      <c r="C41" s="1274"/>
      <c r="D41" s="102"/>
      <c r="E41" s="1275" t="s">
        <v>31</v>
      </c>
      <c r="F41" s="1275"/>
      <c r="G41" s="1275"/>
      <c r="H41" s="1276"/>
      <c r="I41" s="103">
        <v>839837</v>
      </c>
      <c r="J41" s="104">
        <v>828541</v>
      </c>
      <c r="K41" s="104">
        <v>817315</v>
      </c>
      <c r="L41" s="104">
        <v>809825</v>
      </c>
      <c r="M41" s="105">
        <v>819026</v>
      </c>
    </row>
    <row r="42" spans="2:13" ht="27.75" customHeight="1" x14ac:dyDescent="0.2">
      <c r="B42" s="1263"/>
      <c r="C42" s="1264"/>
      <c r="D42" s="106"/>
      <c r="E42" s="1267" t="s">
        <v>32</v>
      </c>
      <c r="F42" s="1267"/>
      <c r="G42" s="1267"/>
      <c r="H42" s="1268"/>
      <c r="I42" s="107">
        <v>19218</v>
      </c>
      <c r="J42" s="108">
        <v>15420</v>
      </c>
      <c r="K42" s="108">
        <v>13005</v>
      </c>
      <c r="L42" s="108">
        <v>9777</v>
      </c>
      <c r="M42" s="109">
        <v>12515</v>
      </c>
    </row>
    <row r="43" spans="2:13" ht="27.75" customHeight="1" x14ac:dyDescent="0.2">
      <c r="B43" s="1263"/>
      <c r="C43" s="1264"/>
      <c r="D43" s="106"/>
      <c r="E43" s="1267" t="s">
        <v>33</v>
      </c>
      <c r="F43" s="1267"/>
      <c r="G43" s="1267"/>
      <c r="H43" s="1268"/>
      <c r="I43" s="107">
        <v>155176</v>
      </c>
      <c r="J43" s="108">
        <v>146125</v>
      </c>
      <c r="K43" s="108">
        <v>136846</v>
      </c>
      <c r="L43" s="108">
        <v>128625</v>
      </c>
      <c r="M43" s="109">
        <v>124930</v>
      </c>
    </row>
    <row r="44" spans="2:13" ht="27.75" customHeight="1" x14ac:dyDescent="0.2">
      <c r="B44" s="1263"/>
      <c r="C44" s="1264"/>
      <c r="D44" s="106"/>
      <c r="E44" s="1267" t="s">
        <v>34</v>
      </c>
      <c r="F44" s="1267"/>
      <c r="G44" s="1267"/>
      <c r="H44" s="1268"/>
      <c r="I44" s="107" t="s">
        <v>531</v>
      </c>
      <c r="J44" s="108" t="s">
        <v>531</v>
      </c>
      <c r="K44" s="108" t="s">
        <v>531</v>
      </c>
      <c r="L44" s="108" t="s">
        <v>531</v>
      </c>
      <c r="M44" s="109" t="s">
        <v>531</v>
      </c>
    </row>
    <row r="45" spans="2:13" ht="27.75" customHeight="1" x14ac:dyDescent="0.2">
      <c r="B45" s="1263"/>
      <c r="C45" s="1264"/>
      <c r="D45" s="106"/>
      <c r="E45" s="1267" t="s">
        <v>35</v>
      </c>
      <c r="F45" s="1267"/>
      <c r="G45" s="1267"/>
      <c r="H45" s="1268"/>
      <c r="I45" s="107">
        <v>38498</v>
      </c>
      <c r="J45" s="108">
        <v>65454</v>
      </c>
      <c r="K45" s="108">
        <v>61001</v>
      </c>
      <c r="L45" s="108">
        <v>58361</v>
      </c>
      <c r="M45" s="109">
        <v>56520</v>
      </c>
    </row>
    <row r="46" spans="2:13" ht="27.75" customHeight="1" x14ac:dyDescent="0.2">
      <c r="B46" s="1263"/>
      <c r="C46" s="1264"/>
      <c r="D46" s="110"/>
      <c r="E46" s="1267" t="s">
        <v>36</v>
      </c>
      <c r="F46" s="1267"/>
      <c r="G46" s="1267"/>
      <c r="H46" s="1268"/>
      <c r="I46" s="107">
        <v>3304</v>
      </c>
      <c r="J46" s="108">
        <v>2284</v>
      </c>
      <c r="K46" s="108">
        <v>1513</v>
      </c>
      <c r="L46" s="108">
        <v>435</v>
      </c>
      <c r="M46" s="109">
        <v>393</v>
      </c>
    </row>
    <row r="47" spans="2:13" ht="27.75" customHeight="1" x14ac:dyDescent="0.2">
      <c r="B47" s="1263"/>
      <c r="C47" s="1264"/>
      <c r="D47" s="111"/>
      <c r="E47" s="1277" t="s">
        <v>37</v>
      </c>
      <c r="F47" s="1278"/>
      <c r="G47" s="1278"/>
      <c r="H47" s="1279"/>
      <c r="I47" s="107" t="s">
        <v>531</v>
      </c>
      <c r="J47" s="108" t="s">
        <v>531</v>
      </c>
      <c r="K47" s="108" t="s">
        <v>531</v>
      </c>
      <c r="L47" s="108" t="s">
        <v>531</v>
      </c>
      <c r="M47" s="109" t="s">
        <v>531</v>
      </c>
    </row>
    <row r="48" spans="2:13" ht="27.75" customHeight="1" x14ac:dyDescent="0.2">
      <c r="B48" s="1263"/>
      <c r="C48" s="1264"/>
      <c r="D48" s="106"/>
      <c r="E48" s="1267" t="s">
        <v>38</v>
      </c>
      <c r="F48" s="1267"/>
      <c r="G48" s="1267"/>
      <c r="H48" s="1268"/>
      <c r="I48" s="107" t="s">
        <v>531</v>
      </c>
      <c r="J48" s="108" t="s">
        <v>531</v>
      </c>
      <c r="K48" s="108" t="s">
        <v>531</v>
      </c>
      <c r="L48" s="108" t="s">
        <v>531</v>
      </c>
      <c r="M48" s="109" t="s">
        <v>531</v>
      </c>
    </row>
    <row r="49" spans="2:13" ht="27.75" customHeight="1" x14ac:dyDescent="0.2">
      <c r="B49" s="1265"/>
      <c r="C49" s="1266"/>
      <c r="D49" s="106"/>
      <c r="E49" s="1267" t="s">
        <v>39</v>
      </c>
      <c r="F49" s="1267"/>
      <c r="G49" s="1267"/>
      <c r="H49" s="1268"/>
      <c r="I49" s="107" t="s">
        <v>531</v>
      </c>
      <c r="J49" s="108" t="s">
        <v>531</v>
      </c>
      <c r="K49" s="108" t="s">
        <v>531</v>
      </c>
      <c r="L49" s="108" t="s">
        <v>531</v>
      </c>
      <c r="M49" s="109" t="s">
        <v>531</v>
      </c>
    </row>
    <row r="50" spans="2:13" ht="27.75" customHeight="1" x14ac:dyDescent="0.2">
      <c r="B50" s="1261" t="s">
        <v>40</v>
      </c>
      <c r="C50" s="1262"/>
      <c r="D50" s="112"/>
      <c r="E50" s="1267" t="s">
        <v>41</v>
      </c>
      <c r="F50" s="1267"/>
      <c r="G50" s="1267"/>
      <c r="H50" s="1268"/>
      <c r="I50" s="107">
        <v>115044</v>
      </c>
      <c r="J50" s="108">
        <v>116111</v>
      </c>
      <c r="K50" s="108">
        <v>114620</v>
      </c>
      <c r="L50" s="108">
        <v>110760</v>
      </c>
      <c r="M50" s="109">
        <v>122649</v>
      </c>
    </row>
    <row r="51" spans="2:13" ht="27.75" customHeight="1" x14ac:dyDescent="0.2">
      <c r="B51" s="1263"/>
      <c r="C51" s="1264"/>
      <c r="D51" s="106"/>
      <c r="E51" s="1267" t="s">
        <v>42</v>
      </c>
      <c r="F51" s="1267"/>
      <c r="G51" s="1267"/>
      <c r="H51" s="1268"/>
      <c r="I51" s="107">
        <v>174256</v>
      </c>
      <c r="J51" s="108">
        <v>171382</v>
      </c>
      <c r="K51" s="108">
        <v>167936</v>
      </c>
      <c r="L51" s="108">
        <v>159820</v>
      </c>
      <c r="M51" s="109">
        <v>160232</v>
      </c>
    </row>
    <row r="52" spans="2:13" ht="27.75" customHeight="1" x14ac:dyDescent="0.2">
      <c r="B52" s="1265"/>
      <c r="C52" s="1266"/>
      <c r="D52" s="106"/>
      <c r="E52" s="1267" t="s">
        <v>43</v>
      </c>
      <c r="F52" s="1267"/>
      <c r="G52" s="1267"/>
      <c r="H52" s="1268"/>
      <c r="I52" s="107">
        <v>422793</v>
      </c>
      <c r="J52" s="108">
        <v>425937</v>
      </c>
      <c r="K52" s="108">
        <v>429858</v>
      </c>
      <c r="L52" s="108">
        <v>436150</v>
      </c>
      <c r="M52" s="109">
        <v>440093</v>
      </c>
    </row>
    <row r="53" spans="2:13" ht="27.75" customHeight="1" thickBot="1" x14ac:dyDescent="0.25">
      <c r="B53" s="1269" t="s">
        <v>44</v>
      </c>
      <c r="C53" s="1270"/>
      <c r="D53" s="113"/>
      <c r="E53" s="1271" t="s">
        <v>45</v>
      </c>
      <c r="F53" s="1271"/>
      <c r="G53" s="1271"/>
      <c r="H53" s="1272"/>
      <c r="I53" s="114">
        <v>343939</v>
      </c>
      <c r="J53" s="115">
        <v>344394</v>
      </c>
      <c r="K53" s="115">
        <v>317267</v>
      </c>
      <c r="L53" s="115">
        <v>300294</v>
      </c>
      <c r="M53" s="116">
        <v>290408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cEGr5mz+7X5obNZiM6e8xybrWtj3htoodw0W3Sa9oKRBRNCBmp2HbKdQPTxXgyhPieo2FoyppS8tGkBjzf7cw==" saltValue="3fjnMBcU4PpmGTPMmtwH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761DF-CF28-47A5-AE7A-6B74CD9F80FC}">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574</v>
      </c>
      <c r="G54" s="125" t="s">
        <v>575</v>
      </c>
      <c r="H54" s="126" t="s">
        <v>576</v>
      </c>
    </row>
    <row r="55" spans="2:8" ht="52.5" customHeight="1" x14ac:dyDescent="0.2">
      <c r="B55" s="127"/>
      <c r="C55" s="1288" t="s">
        <v>48</v>
      </c>
      <c r="D55" s="1288"/>
      <c r="E55" s="1289"/>
      <c r="F55" s="128">
        <v>7621</v>
      </c>
      <c r="G55" s="128">
        <v>8929</v>
      </c>
      <c r="H55" s="129">
        <v>12811</v>
      </c>
    </row>
    <row r="56" spans="2:8" ht="52.5" customHeight="1" x14ac:dyDescent="0.2">
      <c r="B56" s="130"/>
      <c r="C56" s="1290" t="s">
        <v>49</v>
      </c>
      <c r="D56" s="1290"/>
      <c r="E56" s="1291"/>
      <c r="F56" s="131" t="s">
        <v>531</v>
      </c>
      <c r="G56" s="131" t="s">
        <v>531</v>
      </c>
      <c r="H56" s="132" t="s">
        <v>531</v>
      </c>
    </row>
    <row r="57" spans="2:8" ht="53.25" customHeight="1" x14ac:dyDescent="0.2">
      <c r="B57" s="130"/>
      <c r="C57" s="1292" t="s">
        <v>50</v>
      </c>
      <c r="D57" s="1292"/>
      <c r="E57" s="1293"/>
      <c r="F57" s="133">
        <v>12467</v>
      </c>
      <c r="G57" s="133">
        <v>12573</v>
      </c>
      <c r="H57" s="134">
        <v>11475</v>
      </c>
    </row>
    <row r="58" spans="2:8" ht="45.75" customHeight="1" x14ac:dyDescent="0.2">
      <c r="B58" s="135"/>
      <c r="C58" s="1280" t="s">
        <v>619</v>
      </c>
      <c r="D58" s="1281"/>
      <c r="E58" s="1282"/>
      <c r="F58" s="136">
        <v>3669</v>
      </c>
      <c r="G58" s="136">
        <v>3670</v>
      </c>
      <c r="H58" s="137">
        <v>3260</v>
      </c>
    </row>
    <row r="59" spans="2:8" ht="45.75" customHeight="1" x14ac:dyDescent="0.2">
      <c r="B59" s="135"/>
      <c r="C59" s="1280" t="s">
        <v>620</v>
      </c>
      <c r="D59" s="1281"/>
      <c r="E59" s="1282"/>
      <c r="F59" s="136">
        <v>2977</v>
      </c>
      <c r="G59" s="136">
        <v>2980</v>
      </c>
      <c r="H59" s="137">
        <v>2981</v>
      </c>
    </row>
    <row r="60" spans="2:8" ht="45.75" customHeight="1" x14ac:dyDescent="0.2">
      <c r="B60" s="135"/>
      <c r="C60" s="1280" t="s">
        <v>621</v>
      </c>
      <c r="D60" s="1281"/>
      <c r="E60" s="1282"/>
      <c r="F60" s="136">
        <v>2218</v>
      </c>
      <c r="G60" s="136">
        <v>2532</v>
      </c>
      <c r="H60" s="137">
        <v>2873</v>
      </c>
    </row>
    <row r="61" spans="2:8" ht="45.75" customHeight="1" x14ac:dyDescent="0.2">
      <c r="B61" s="135"/>
      <c r="C61" s="1280" t="s">
        <v>622</v>
      </c>
      <c r="D61" s="1281"/>
      <c r="E61" s="1282"/>
      <c r="F61" s="136">
        <v>1264</v>
      </c>
      <c r="G61" s="136">
        <v>1163</v>
      </c>
      <c r="H61" s="137">
        <v>1107</v>
      </c>
    </row>
    <row r="62" spans="2:8" ht="45.75" customHeight="1" thickBot="1" x14ac:dyDescent="0.25">
      <c r="B62" s="138"/>
      <c r="C62" s="1283" t="s">
        <v>623</v>
      </c>
      <c r="D62" s="1284"/>
      <c r="E62" s="1285"/>
      <c r="F62" s="139">
        <v>508</v>
      </c>
      <c r="G62" s="139">
        <v>603</v>
      </c>
      <c r="H62" s="140">
        <v>569</v>
      </c>
    </row>
    <row r="63" spans="2:8" ht="52.5" customHeight="1" thickBot="1" x14ac:dyDescent="0.25">
      <c r="B63" s="141"/>
      <c r="C63" s="1286" t="s">
        <v>51</v>
      </c>
      <c r="D63" s="1286"/>
      <c r="E63" s="1287"/>
      <c r="F63" s="142">
        <v>20087</v>
      </c>
      <c r="G63" s="142">
        <v>21502</v>
      </c>
      <c r="H63" s="143">
        <v>24286</v>
      </c>
    </row>
    <row r="64" spans="2:8" ht="15" customHeight="1" x14ac:dyDescent="0.2"/>
  </sheetData>
  <sheetProtection algorithmName="SHA-512" hashValue="BBmJBabpFErK97Ng4vo2jt/pN4M6jh0vMODifYy4DRL/8h/FUkwMEvLMt/Cl7a5CEhGjAr6YSwaAz9UbIk0vGw==" saltValue="8Y6i109BfES2gCBjdEU0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F123-2100-4D9F-A9C5-2ECA51178097}">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94" customWidth="1"/>
    <col min="2" max="107" width="2.453125" style="1294" customWidth="1"/>
    <col min="108" max="108" width="6.08984375" style="1296" customWidth="1"/>
    <col min="109" max="109" width="5.90625" style="1295" customWidth="1"/>
    <col min="110" max="110" width="19.08984375" style="1294" hidden="1"/>
    <col min="111" max="115" width="12.6328125" style="1294" hidden="1"/>
    <col min="116" max="349" width="8.6328125" style="1294" hidden="1"/>
    <col min="350" max="355" width="14.90625" style="1294" hidden="1"/>
    <col min="356" max="357" width="15.90625" style="1294" hidden="1"/>
    <col min="358" max="363" width="16.08984375" style="1294" hidden="1"/>
    <col min="364" max="364" width="6.08984375" style="1294" hidden="1"/>
    <col min="365" max="365" width="3" style="1294" hidden="1"/>
    <col min="366" max="605" width="8.6328125" style="1294" hidden="1"/>
    <col min="606" max="611" width="14.90625" style="1294" hidden="1"/>
    <col min="612" max="613" width="15.90625" style="1294" hidden="1"/>
    <col min="614" max="619" width="16.08984375" style="1294" hidden="1"/>
    <col min="620" max="620" width="6.08984375" style="1294" hidden="1"/>
    <col min="621" max="621" width="3" style="1294" hidden="1"/>
    <col min="622" max="861" width="8.6328125" style="1294" hidden="1"/>
    <col min="862" max="867" width="14.90625" style="1294" hidden="1"/>
    <col min="868" max="869" width="15.90625" style="1294" hidden="1"/>
    <col min="870" max="875" width="16.08984375" style="1294" hidden="1"/>
    <col min="876" max="876" width="6.08984375" style="1294" hidden="1"/>
    <col min="877" max="877" width="3" style="1294" hidden="1"/>
    <col min="878" max="1117" width="8.6328125" style="1294" hidden="1"/>
    <col min="1118" max="1123" width="14.90625" style="1294" hidden="1"/>
    <col min="1124" max="1125" width="15.90625" style="1294" hidden="1"/>
    <col min="1126" max="1131" width="16.08984375" style="1294" hidden="1"/>
    <col min="1132" max="1132" width="6.08984375" style="1294" hidden="1"/>
    <col min="1133" max="1133" width="3" style="1294" hidden="1"/>
    <col min="1134" max="1373" width="8.6328125" style="1294" hidden="1"/>
    <col min="1374" max="1379" width="14.90625" style="1294" hidden="1"/>
    <col min="1380" max="1381" width="15.90625" style="1294" hidden="1"/>
    <col min="1382" max="1387" width="16.08984375" style="1294" hidden="1"/>
    <col min="1388" max="1388" width="6.08984375" style="1294" hidden="1"/>
    <col min="1389" max="1389" width="3" style="1294" hidden="1"/>
    <col min="1390" max="1629" width="8.6328125" style="1294" hidden="1"/>
    <col min="1630" max="1635" width="14.90625" style="1294" hidden="1"/>
    <col min="1636" max="1637" width="15.90625" style="1294" hidden="1"/>
    <col min="1638" max="1643" width="16.08984375" style="1294" hidden="1"/>
    <col min="1644" max="1644" width="6.08984375" style="1294" hidden="1"/>
    <col min="1645" max="1645" width="3" style="1294" hidden="1"/>
    <col min="1646" max="1885" width="8.6328125" style="1294" hidden="1"/>
    <col min="1886" max="1891" width="14.90625" style="1294" hidden="1"/>
    <col min="1892" max="1893" width="15.90625" style="1294" hidden="1"/>
    <col min="1894" max="1899" width="16.08984375" style="1294" hidden="1"/>
    <col min="1900" max="1900" width="6.08984375" style="1294" hidden="1"/>
    <col min="1901" max="1901" width="3" style="1294" hidden="1"/>
    <col min="1902" max="2141" width="8.6328125" style="1294" hidden="1"/>
    <col min="2142" max="2147" width="14.90625" style="1294" hidden="1"/>
    <col min="2148" max="2149" width="15.90625" style="1294" hidden="1"/>
    <col min="2150" max="2155" width="16.08984375" style="1294" hidden="1"/>
    <col min="2156" max="2156" width="6.08984375" style="1294" hidden="1"/>
    <col min="2157" max="2157" width="3" style="1294" hidden="1"/>
    <col min="2158" max="2397" width="8.6328125" style="1294" hidden="1"/>
    <col min="2398" max="2403" width="14.90625" style="1294" hidden="1"/>
    <col min="2404" max="2405" width="15.90625" style="1294" hidden="1"/>
    <col min="2406" max="2411" width="16.08984375" style="1294" hidden="1"/>
    <col min="2412" max="2412" width="6.08984375" style="1294" hidden="1"/>
    <col min="2413" max="2413" width="3" style="1294" hidden="1"/>
    <col min="2414" max="2653" width="8.6328125" style="1294" hidden="1"/>
    <col min="2654" max="2659" width="14.90625" style="1294" hidden="1"/>
    <col min="2660" max="2661" width="15.90625" style="1294" hidden="1"/>
    <col min="2662" max="2667" width="16.08984375" style="1294" hidden="1"/>
    <col min="2668" max="2668" width="6.08984375" style="1294" hidden="1"/>
    <col min="2669" max="2669" width="3" style="1294" hidden="1"/>
    <col min="2670" max="2909" width="8.6328125" style="1294" hidden="1"/>
    <col min="2910" max="2915" width="14.90625" style="1294" hidden="1"/>
    <col min="2916" max="2917" width="15.90625" style="1294" hidden="1"/>
    <col min="2918" max="2923" width="16.08984375" style="1294" hidden="1"/>
    <col min="2924" max="2924" width="6.08984375" style="1294" hidden="1"/>
    <col min="2925" max="2925" width="3" style="1294" hidden="1"/>
    <col min="2926" max="3165" width="8.6328125" style="1294" hidden="1"/>
    <col min="3166" max="3171" width="14.90625" style="1294" hidden="1"/>
    <col min="3172" max="3173" width="15.90625" style="1294" hidden="1"/>
    <col min="3174" max="3179" width="16.08984375" style="1294" hidden="1"/>
    <col min="3180" max="3180" width="6.08984375" style="1294" hidden="1"/>
    <col min="3181" max="3181" width="3" style="1294" hidden="1"/>
    <col min="3182" max="3421" width="8.6328125" style="1294" hidden="1"/>
    <col min="3422" max="3427" width="14.90625" style="1294" hidden="1"/>
    <col min="3428" max="3429" width="15.90625" style="1294" hidden="1"/>
    <col min="3430" max="3435" width="16.08984375" style="1294" hidden="1"/>
    <col min="3436" max="3436" width="6.08984375" style="1294" hidden="1"/>
    <col min="3437" max="3437" width="3" style="1294" hidden="1"/>
    <col min="3438" max="3677" width="8.6328125" style="1294" hidden="1"/>
    <col min="3678" max="3683" width="14.90625" style="1294" hidden="1"/>
    <col min="3684" max="3685" width="15.90625" style="1294" hidden="1"/>
    <col min="3686" max="3691" width="16.08984375" style="1294" hidden="1"/>
    <col min="3692" max="3692" width="6.08984375" style="1294" hidden="1"/>
    <col min="3693" max="3693" width="3" style="1294" hidden="1"/>
    <col min="3694" max="3933" width="8.6328125" style="1294" hidden="1"/>
    <col min="3934" max="3939" width="14.90625" style="1294" hidden="1"/>
    <col min="3940" max="3941" width="15.90625" style="1294" hidden="1"/>
    <col min="3942" max="3947" width="16.08984375" style="1294" hidden="1"/>
    <col min="3948" max="3948" width="6.08984375" style="1294" hidden="1"/>
    <col min="3949" max="3949" width="3" style="1294" hidden="1"/>
    <col min="3950" max="4189" width="8.6328125" style="1294" hidden="1"/>
    <col min="4190" max="4195" width="14.90625" style="1294" hidden="1"/>
    <col min="4196" max="4197" width="15.90625" style="1294" hidden="1"/>
    <col min="4198" max="4203" width="16.08984375" style="1294" hidden="1"/>
    <col min="4204" max="4204" width="6.08984375" style="1294" hidden="1"/>
    <col min="4205" max="4205" width="3" style="1294" hidden="1"/>
    <col min="4206" max="4445" width="8.6328125" style="1294" hidden="1"/>
    <col min="4446" max="4451" width="14.90625" style="1294" hidden="1"/>
    <col min="4452" max="4453" width="15.90625" style="1294" hidden="1"/>
    <col min="4454" max="4459" width="16.08984375" style="1294" hidden="1"/>
    <col min="4460" max="4460" width="6.08984375" style="1294" hidden="1"/>
    <col min="4461" max="4461" width="3" style="1294" hidden="1"/>
    <col min="4462" max="4701" width="8.6328125" style="1294" hidden="1"/>
    <col min="4702" max="4707" width="14.90625" style="1294" hidden="1"/>
    <col min="4708" max="4709" width="15.90625" style="1294" hidden="1"/>
    <col min="4710" max="4715" width="16.08984375" style="1294" hidden="1"/>
    <col min="4716" max="4716" width="6.08984375" style="1294" hidden="1"/>
    <col min="4717" max="4717" width="3" style="1294" hidden="1"/>
    <col min="4718" max="4957" width="8.6328125" style="1294" hidden="1"/>
    <col min="4958" max="4963" width="14.90625" style="1294" hidden="1"/>
    <col min="4964" max="4965" width="15.90625" style="1294" hidden="1"/>
    <col min="4966" max="4971" width="16.08984375" style="1294" hidden="1"/>
    <col min="4972" max="4972" width="6.08984375" style="1294" hidden="1"/>
    <col min="4973" max="4973" width="3" style="1294" hidden="1"/>
    <col min="4974" max="5213" width="8.6328125" style="1294" hidden="1"/>
    <col min="5214" max="5219" width="14.90625" style="1294" hidden="1"/>
    <col min="5220" max="5221" width="15.90625" style="1294" hidden="1"/>
    <col min="5222" max="5227" width="16.08984375" style="1294" hidden="1"/>
    <col min="5228" max="5228" width="6.08984375" style="1294" hidden="1"/>
    <col min="5229" max="5229" width="3" style="1294" hidden="1"/>
    <col min="5230" max="5469" width="8.6328125" style="1294" hidden="1"/>
    <col min="5470" max="5475" width="14.90625" style="1294" hidden="1"/>
    <col min="5476" max="5477" width="15.90625" style="1294" hidden="1"/>
    <col min="5478" max="5483" width="16.08984375" style="1294" hidden="1"/>
    <col min="5484" max="5484" width="6.08984375" style="1294" hidden="1"/>
    <col min="5485" max="5485" width="3" style="1294" hidden="1"/>
    <col min="5486" max="5725" width="8.6328125" style="1294" hidden="1"/>
    <col min="5726" max="5731" width="14.90625" style="1294" hidden="1"/>
    <col min="5732" max="5733" width="15.90625" style="1294" hidden="1"/>
    <col min="5734" max="5739" width="16.08984375" style="1294" hidden="1"/>
    <col min="5740" max="5740" width="6.08984375" style="1294" hidden="1"/>
    <col min="5741" max="5741" width="3" style="1294" hidden="1"/>
    <col min="5742" max="5981" width="8.6328125" style="1294" hidden="1"/>
    <col min="5982" max="5987" width="14.90625" style="1294" hidden="1"/>
    <col min="5988" max="5989" width="15.90625" style="1294" hidden="1"/>
    <col min="5990" max="5995" width="16.08984375" style="1294" hidden="1"/>
    <col min="5996" max="5996" width="6.08984375" style="1294" hidden="1"/>
    <col min="5997" max="5997" width="3" style="1294" hidden="1"/>
    <col min="5998" max="6237" width="8.6328125" style="1294" hidden="1"/>
    <col min="6238" max="6243" width="14.90625" style="1294" hidden="1"/>
    <col min="6244" max="6245" width="15.90625" style="1294" hidden="1"/>
    <col min="6246" max="6251" width="16.08984375" style="1294" hidden="1"/>
    <col min="6252" max="6252" width="6.08984375" style="1294" hidden="1"/>
    <col min="6253" max="6253" width="3" style="1294" hidden="1"/>
    <col min="6254" max="6493" width="8.6328125" style="1294" hidden="1"/>
    <col min="6494" max="6499" width="14.90625" style="1294" hidden="1"/>
    <col min="6500" max="6501" width="15.90625" style="1294" hidden="1"/>
    <col min="6502" max="6507" width="16.08984375" style="1294" hidden="1"/>
    <col min="6508" max="6508" width="6.08984375" style="1294" hidden="1"/>
    <col min="6509" max="6509" width="3" style="1294" hidden="1"/>
    <col min="6510" max="6749" width="8.6328125" style="1294" hidden="1"/>
    <col min="6750" max="6755" width="14.90625" style="1294" hidden="1"/>
    <col min="6756" max="6757" width="15.90625" style="1294" hidden="1"/>
    <col min="6758" max="6763" width="16.08984375" style="1294" hidden="1"/>
    <col min="6764" max="6764" width="6.08984375" style="1294" hidden="1"/>
    <col min="6765" max="6765" width="3" style="1294" hidden="1"/>
    <col min="6766" max="7005" width="8.6328125" style="1294" hidden="1"/>
    <col min="7006" max="7011" width="14.90625" style="1294" hidden="1"/>
    <col min="7012" max="7013" width="15.90625" style="1294" hidden="1"/>
    <col min="7014" max="7019" width="16.08984375" style="1294" hidden="1"/>
    <col min="7020" max="7020" width="6.08984375" style="1294" hidden="1"/>
    <col min="7021" max="7021" width="3" style="1294" hidden="1"/>
    <col min="7022" max="7261" width="8.6328125" style="1294" hidden="1"/>
    <col min="7262" max="7267" width="14.90625" style="1294" hidden="1"/>
    <col min="7268" max="7269" width="15.90625" style="1294" hidden="1"/>
    <col min="7270" max="7275" width="16.08984375" style="1294" hidden="1"/>
    <col min="7276" max="7276" width="6.08984375" style="1294" hidden="1"/>
    <col min="7277" max="7277" width="3" style="1294" hidden="1"/>
    <col min="7278" max="7517" width="8.6328125" style="1294" hidden="1"/>
    <col min="7518" max="7523" width="14.90625" style="1294" hidden="1"/>
    <col min="7524" max="7525" width="15.90625" style="1294" hidden="1"/>
    <col min="7526" max="7531" width="16.08984375" style="1294" hidden="1"/>
    <col min="7532" max="7532" width="6.08984375" style="1294" hidden="1"/>
    <col min="7533" max="7533" width="3" style="1294" hidden="1"/>
    <col min="7534" max="7773" width="8.6328125" style="1294" hidden="1"/>
    <col min="7774" max="7779" width="14.90625" style="1294" hidden="1"/>
    <col min="7780" max="7781" width="15.90625" style="1294" hidden="1"/>
    <col min="7782" max="7787" width="16.08984375" style="1294" hidden="1"/>
    <col min="7788" max="7788" width="6.08984375" style="1294" hidden="1"/>
    <col min="7789" max="7789" width="3" style="1294" hidden="1"/>
    <col min="7790" max="8029" width="8.6328125" style="1294" hidden="1"/>
    <col min="8030" max="8035" width="14.90625" style="1294" hidden="1"/>
    <col min="8036" max="8037" width="15.90625" style="1294" hidden="1"/>
    <col min="8038" max="8043" width="16.08984375" style="1294" hidden="1"/>
    <col min="8044" max="8044" width="6.08984375" style="1294" hidden="1"/>
    <col min="8045" max="8045" width="3" style="1294" hidden="1"/>
    <col min="8046" max="8285" width="8.6328125" style="1294" hidden="1"/>
    <col min="8286" max="8291" width="14.90625" style="1294" hidden="1"/>
    <col min="8292" max="8293" width="15.90625" style="1294" hidden="1"/>
    <col min="8294" max="8299" width="16.08984375" style="1294" hidden="1"/>
    <col min="8300" max="8300" width="6.08984375" style="1294" hidden="1"/>
    <col min="8301" max="8301" width="3" style="1294" hidden="1"/>
    <col min="8302" max="8541" width="8.6328125" style="1294" hidden="1"/>
    <col min="8542" max="8547" width="14.90625" style="1294" hidden="1"/>
    <col min="8548" max="8549" width="15.90625" style="1294" hidden="1"/>
    <col min="8550" max="8555" width="16.08984375" style="1294" hidden="1"/>
    <col min="8556" max="8556" width="6.08984375" style="1294" hidden="1"/>
    <col min="8557" max="8557" width="3" style="1294" hidden="1"/>
    <col min="8558" max="8797" width="8.6328125" style="1294" hidden="1"/>
    <col min="8798" max="8803" width="14.90625" style="1294" hidden="1"/>
    <col min="8804" max="8805" width="15.90625" style="1294" hidden="1"/>
    <col min="8806" max="8811" width="16.08984375" style="1294" hidden="1"/>
    <col min="8812" max="8812" width="6.08984375" style="1294" hidden="1"/>
    <col min="8813" max="8813" width="3" style="1294" hidden="1"/>
    <col min="8814" max="9053" width="8.6328125" style="1294" hidden="1"/>
    <col min="9054" max="9059" width="14.90625" style="1294" hidden="1"/>
    <col min="9060" max="9061" width="15.90625" style="1294" hidden="1"/>
    <col min="9062" max="9067" width="16.08984375" style="1294" hidden="1"/>
    <col min="9068" max="9068" width="6.08984375" style="1294" hidden="1"/>
    <col min="9069" max="9069" width="3" style="1294" hidden="1"/>
    <col min="9070" max="9309" width="8.6328125" style="1294" hidden="1"/>
    <col min="9310" max="9315" width="14.90625" style="1294" hidden="1"/>
    <col min="9316" max="9317" width="15.90625" style="1294" hidden="1"/>
    <col min="9318" max="9323" width="16.08984375" style="1294" hidden="1"/>
    <col min="9324" max="9324" width="6.08984375" style="1294" hidden="1"/>
    <col min="9325" max="9325" width="3" style="1294" hidden="1"/>
    <col min="9326" max="9565" width="8.6328125" style="1294" hidden="1"/>
    <col min="9566" max="9571" width="14.90625" style="1294" hidden="1"/>
    <col min="9572" max="9573" width="15.90625" style="1294" hidden="1"/>
    <col min="9574" max="9579" width="16.08984375" style="1294" hidden="1"/>
    <col min="9580" max="9580" width="6.08984375" style="1294" hidden="1"/>
    <col min="9581" max="9581" width="3" style="1294" hidden="1"/>
    <col min="9582" max="9821" width="8.6328125" style="1294" hidden="1"/>
    <col min="9822" max="9827" width="14.90625" style="1294" hidden="1"/>
    <col min="9828" max="9829" width="15.90625" style="1294" hidden="1"/>
    <col min="9830" max="9835" width="16.08984375" style="1294" hidden="1"/>
    <col min="9836" max="9836" width="6.08984375" style="1294" hidden="1"/>
    <col min="9837" max="9837" width="3" style="1294" hidden="1"/>
    <col min="9838" max="10077" width="8.6328125" style="1294" hidden="1"/>
    <col min="10078" max="10083" width="14.90625" style="1294" hidden="1"/>
    <col min="10084" max="10085" width="15.90625" style="1294" hidden="1"/>
    <col min="10086" max="10091" width="16.08984375" style="1294" hidden="1"/>
    <col min="10092" max="10092" width="6.08984375" style="1294" hidden="1"/>
    <col min="10093" max="10093" width="3" style="1294" hidden="1"/>
    <col min="10094" max="10333" width="8.6328125" style="1294" hidden="1"/>
    <col min="10334" max="10339" width="14.90625" style="1294" hidden="1"/>
    <col min="10340" max="10341" width="15.90625" style="1294" hidden="1"/>
    <col min="10342" max="10347" width="16.08984375" style="1294" hidden="1"/>
    <col min="10348" max="10348" width="6.08984375" style="1294" hidden="1"/>
    <col min="10349" max="10349" width="3" style="1294" hidden="1"/>
    <col min="10350" max="10589" width="8.6328125" style="1294" hidden="1"/>
    <col min="10590" max="10595" width="14.90625" style="1294" hidden="1"/>
    <col min="10596" max="10597" width="15.90625" style="1294" hidden="1"/>
    <col min="10598" max="10603" width="16.08984375" style="1294" hidden="1"/>
    <col min="10604" max="10604" width="6.08984375" style="1294" hidden="1"/>
    <col min="10605" max="10605" width="3" style="1294" hidden="1"/>
    <col min="10606" max="10845" width="8.6328125" style="1294" hidden="1"/>
    <col min="10846" max="10851" width="14.90625" style="1294" hidden="1"/>
    <col min="10852" max="10853" width="15.90625" style="1294" hidden="1"/>
    <col min="10854" max="10859" width="16.08984375" style="1294" hidden="1"/>
    <col min="10860" max="10860" width="6.08984375" style="1294" hidden="1"/>
    <col min="10861" max="10861" width="3" style="1294" hidden="1"/>
    <col min="10862" max="11101" width="8.6328125" style="1294" hidden="1"/>
    <col min="11102" max="11107" width="14.90625" style="1294" hidden="1"/>
    <col min="11108" max="11109" width="15.90625" style="1294" hidden="1"/>
    <col min="11110" max="11115" width="16.08984375" style="1294" hidden="1"/>
    <col min="11116" max="11116" width="6.08984375" style="1294" hidden="1"/>
    <col min="11117" max="11117" width="3" style="1294" hidden="1"/>
    <col min="11118" max="11357" width="8.6328125" style="1294" hidden="1"/>
    <col min="11358" max="11363" width="14.90625" style="1294" hidden="1"/>
    <col min="11364" max="11365" width="15.90625" style="1294" hidden="1"/>
    <col min="11366" max="11371" width="16.08984375" style="1294" hidden="1"/>
    <col min="11372" max="11372" width="6.08984375" style="1294" hidden="1"/>
    <col min="11373" max="11373" width="3" style="1294" hidden="1"/>
    <col min="11374" max="11613" width="8.6328125" style="1294" hidden="1"/>
    <col min="11614" max="11619" width="14.90625" style="1294" hidden="1"/>
    <col min="11620" max="11621" width="15.90625" style="1294" hidden="1"/>
    <col min="11622" max="11627" width="16.08984375" style="1294" hidden="1"/>
    <col min="11628" max="11628" width="6.08984375" style="1294" hidden="1"/>
    <col min="11629" max="11629" width="3" style="1294" hidden="1"/>
    <col min="11630" max="11869" width="8.6328125" style="1294" hidden="1"/>
    <col min="11870" max="11875" width="14.90625" style="1294" hidden="1"/>
    <col min="11876" max="11877" width="15.90625" style="1294" hidden="1"/>
    <col min="11878" max="11883" width="16.08984375" style="1294" hidden="1"/>
    <col min="11884" max="11884" width="6.08984375" style="1294" hidden="1"/>
    <col min="11885" max="11885" width="3" style="1294" hidden="1"/>
    <col min="11886" max="12125" width="8.6328125" style="1294" hidden="1"/>
    <col min="12126" max="12131" width="14.90625" style="1294" hidden="1"/>
    <col min="12132" max="12133" width="15.90625" style="1294" hidden="1"/>
    <col min="12134" max="12139" width="16.08984375" style="1294" hidden="1"/>
    <col min="12140" max="12140" width="6.08984375" style="1294" hidden="1"/>
    <col min="12141" max="12141" width="3" style="1294" hidden="1"/>
    <col min="12142" max="12381" width="8.6328125" style="1294" hidden="1"/>
    <col min="12382" max="12387" width="14.90625" style="1294" hidden="1"/>
    <col min="12388" max="12389" width="15.90625" style="1294" hidden="1"/>
    <col min="12390" max="12395" width="16.08984375" style="1294" hidden="1"/>
    <col min="12396" max="12396" width="6.08984375" style="1294" hidden="1"/>
    <col min="12397" max="12397" width="3" style="1294" hidden="1"/>
    <col min="12398" max="12637" width="8.6328125" style="1294" hidden="1"/>
    <col min="12638" max="12643" width="14.90625" style="1294" hidden="1"/>
    <col min="12644" max="12645" width="15.90625" style="1294" hidden="1"/>
    <col min="12646" max="12651" width="16.08984375" style="1294" hidden="1"/>
    <col min="12652" max="12652" width="6.08984375" style="1294" hidden="1"/>
    <col min="12653" max="12653" width="3" style="1294" hidden="1"/>
    <col min="12654" max="12893" width="8.6328125" style="1294" hidden="1"/>
    <col min="12894" max="12899" width="14.90625" style="1294" hidden="1"/>
    <col min="12900" max="12901" width="15.90625" style="1294" hidden="1"/>
    <col min="12902" max="12907" width="16.08984375" style="1294" hidden="1"/>
    <col min="12908" max="12908" width="6.08984375" style="1294" hidden="1"/>
    <col min="12909" max="12909" width="3" style="1294" hidden="1"/>
    <col min="12910" max="13149" width="8.6328125" style="1294" hidden="1"/>
    <col min="13150" max="13155" width="14.90625" style="1294" hidden="1"/>
    <col min="13156" max="13157" width="15.90625" style="1294" hidden="1"/>
    <col min="13158" max="13163" width="16.08984375" style="1294" hidden="1"/>
    <col min="13164" max="13164" width="6.08984375" style="1294" hidden="1"/>
    <col min="13165" max="13165" width="3" style="1294" hidden="1"/>
    <col min="13166" max="13405" width="8.6328125" style="1294" hidden="1"/>
    <col min="13406" max="13411" width="14.90625" style="1294" hidden="1"/>
    <col min="13412" max="13413" width="15.90625" style="1294" hidden="1"/>
    <col min="13414" max="13419" width="16.08984375" style="1294" hidden="1"/>
    <col min="13420" max="13420" width="6.08984375" style="1294" hidden="1"/>
    <col min="13421" max="13421" width="3" style="1294" hidden="1"/>
    <col min="13422" max="13661" width="8.6328125" style="1294" hidden="1"/>
    <col min="13662" max="13667" width="14.90625" style="1294" hidden="1"/>
    <col min="13668" max="13669" width="15.90625" style="1294" hidden="1"/>
    <col min="13670" max="13675" width="16.08984375" style="1294" hidden="1"/>
    <col min="13676" max="13676" width="6.08984375" style="1294" hidden="1"/>
    <col min="13677" max="13677" width="3" style="1294" hidden="1"/>
    <col min="13678" max="13917" width="8.6328125" style="1294" hidden="1"/>
    <col min="13918" max="13923" width="14.90625" style="1294" hidden="1"/>
    <col min="13924" max="13925" width="15.90625" style="1294" hidden="1"/>
    <col min="13926" max="13931" width="16.08984375" style="1294" hidden="1"/>
    <col min="13932" max="13932" width="6.08984375" style="1294" hidden="1"/>
    <col min="13933" max="13933" width="3" style="1294" hidden="1"/>
    <col min="13934" max="14173" width="8.6328125" style="1294" hidden="1"/>
    <col min="14174" max="14179" width="14.90625" style="1294" hidden="1"/>
    <col min="14180" max="14181" width="15.90625" style="1294" hidden="1"/>
    <col min="14182" max="14187" width="16.08984375" style="1294" hidden="1"/>
    <col min="14188" max="14188" width="6.08984375" style="1294" hidden="1"/>
    <col min="14189" max="14189" width="3" style="1294" hidden="1"/>
    <col min="14190" max="14429" width="8.6328125" style="1294" hidden="1"/>
    <col min="14430" max="14435" width="14.90625" style="1294" hidden="1"/>
    <col min="14436" max="14437" width="15.90625" style="1294" hidden="1"/>
    <col min="14438" max="14443" width="16.08984375" style="1294" hidden="1"/>
    <col min="14444" max="14444" width="6.08984375" style="1294" hidden="1"/>
    <col min="14445" max="14445" width="3" style="1294" hidden="1"/>
    <col min="14446" max="14685" width="8.6328125" style="1294" hidden="1"/>
    <col min="14686" max="14691" width="14.90625" style="1294" hidden="1"/>
    <col min="14692" max="14693" width="15.90625" style="1294" hidden="1"/>
    <col min="14694" max="14699" width="16.08984375" style="1294" hidden="1"/>
    <col min="14700" max="14700" width="6.08984375" style="1294" hidden="1"/>
    <col min="14701" max="14701" width="3" style="1294" hidden="1"/>
    <col min="14702" max="14941" width="8.6328125" style="1294" hidden="1"/>
    <col min="14942" max="14947" width="14.90625" style="1294" hidden="1"/>
    <col min="14948" max="14949" width="15.90625" style="1294" hidden="1"/>
    <col min="14950" max="14955" width="16.08984375" style="1294" hidden="1"/>
    <col min="14956" max="14956" width="6.08984375" style="1294" hidden="1"/>
    <col min="14957" max="14957" width="3" style="1294" hidden="1"/>
    <col min="14958" max="15197" width="8.6328125" style="1294" hidden="1"/>
    <col min="15198" max="15203" width="14.90625" style="1294" hidden="1"/>
    <col min="15204" max="15205" width="15.90625" style="1294" hidden="1"/>
    <col min="15206" max="15211" width="16.08984375" style="1294" hidden="1"/>
    <col min="15212" max="15212" width="6.08984375" style="1294" hidden="1"/>
    <col min="15213" max="15213" width="3" style="1294" hidden="1"/>
    <col min="15214" max="15453" width="8.6328125" style="1294" hidden="1"/>
    <col min="15454" max="15459" width="14.90625" style="1294" hidden="1"/>
    <col min="15460" max="15461" width="15.90625" style="1294" hidden="1"/>
    <col min="15462" max="15467" width="16.08984375" style="1294" hidden="1"/>
    <col min="15468" max="15468" width="6.08984375" style="1294" hidden="1"/>
    <col min="15469" max="15469" width="3" style="1294" hidden="1"/>
    <col min="15470" max="15709" width="8.6328125" style="1294" hidden="1"/>
    <col min="15710" max="15715" width="14.90625" style="1294" hidden="1"/>
    <col min="15716" max="15717" width="15.90625" style="1294" hidden="1"/>
    <col min="15718" max="15723" width="16.08984375" style="1294" hidden="1"/>
    <col min="15724" max="15724" width="6.08984375" style="1294" hidden="1"/>
    <col min="15725" max="15725" width="3" style="1294" hidden="1"/>
    <col min="15726" max="15965" width="8.6328125" style="1294" hidden="1"/>
    <col min="15966" max="15971" width="14.90625" style="1294" hidden="1"/>
    <col min="15972" max="15973" width="15.90625" style="1294" hidden="1"/>
    <col min="15974" max="15979" width="16.08984375" style="1294" hidden="1"/>
    <col min="15980" max="15980" width="6.08984375" style="1294" hidden="1"/>
    <col min="15981" max="15981" width="3" style="1294" hidden="1"/>
    <col min="15982" max="16221" width="8.6328125" style="1294" hidden="1"/>
    <col min="16222" max="16227" width="14.90625" style="1294" hidden="1"/>
    <col min="16228" max="16229" width="15.90625" style="1294" hidden="1"/>
    <col min="16230" max="16235" width="16.08984375" style="1294" hidden="1"/>
    <col min="16236" max="16236" width="6.08984375" style="1294" hidden="1"/>
    <col min="16237" max="16237" width="3" style="1294" hidden="1"/>
    <col min="16238" max="16384" width="8.6328125" style="1294" hidden="1"/>
  </cols>
  <sheetData>
    <row r="1" spans="1:143" ht="42.75" customHeight="1" x14ac:dyDescent="0.2">
      <c r="A1" s="1353"/>
      <c r="B1" s="1352"/>
      <c r="DD1" s="1294"/>
      <c r="DE1" s="1294"/>
    </row>
    <row r="2" spans="1:143" ht="25.5" customHeight="1" x14ac:dyDescent="0.2">
      <c r="A2" s="1351"/>
      <c r="C2" s="1351"/>
      <c r="O2" s="1351"/>
      <c r="P2" s="1351"/>
      <c r="Q2" s="1351"/>
      <c r="R2" s="1351"/>
      <c r="S2" s="1351"/>
      <c r="T2" s="1351"/>
      <c r="U2" s="1351"/>
      <c r="V2" s="1351"/>
      <c r="W2" s="1351"/>
      <c r="X2" s="1351"/>
      <c r="Y2" s="1351"/>
      <c r="Z2" s="1351"/>
      <c r="AA2" s="1351"/>
      <c r="AB2" s="1351"/>
      <c r="AC2" s="1351"/>
      <c r="AD2" s="1351"/>
      <c r="AE2" s="1351"/>
      <c r="AF2" s="1351"/>
      <c r="AG2" s="1351"/>
      <c r="AH2" s="1351"/>
      <c r="AI2" s="1351"/>
      <c r="AU2" s="1351"/>
      <c r="BG2" s="1351"/>
      <c r="BS2" s="1351"/>
      <c r="CE2" s="1351"/>
      <c r="CQ2" s="1351"/>
      <c r="DD2" s="1294"/>
      <c r="DE2" s="1294"/>
    </row>
    <row r="3" spans="1:143" ht="25.5" customHeight="1" x14ac:dyDescent="0.2">
      <c r="A3" s="1351"/>
      <c r="C3" s="1351"/>
      <c r="O3" s="1351"/>
      <c r="P3" s="1351"/>
      <c r="Q3" s="1351"/>
      <c r="R3" s="1351"/>
      <c r="S3" s="1351"/>
      <c r="T3" s="1351"/>
      <c r="U3" s="1351"/>
      <c r="V3" s="1351"/>
      <c r="W3" s="1351"/>
      <c r="X3" s="1351"/>
      <c r="Y3" s="1351"/>
      <c r="Z3" s="1351"/>
      <c r="AA3" s="1351"/>
      <c r="AB3" s="1351"/>
      <c r="AC3" s="1351"/>
      <c r="AD3" s="1351"/>
      <c r="AE3" s="1351"/>
      <c r="AF3" s="1351"/>
      <c r="AG3" s="1351"/>
      <c r="AH3" s="1351"/>
      <c r="AI3" s="1351"/>
      <c r="AU3" s="1351"/>
      <c r="BG3" s="1351"/>
      <c r="BS3" s="1351"/>
      <c r="CE3" s="1351"/>
      <c r="CQ3" s="1351"/>
      <c r="DD3" s="1294"/>
      <c r="DE3" s="1294"/>
    </row>
    <row r="4" spans="1:143" s="292" customFormat="1" ht="13" x14ac:dyDescent="0.2">
      <c r="A4" s="1351"/>
      <c r="B4" s="1351"/>
      <c r="C4" s="1351"/>
      <c r="D4" s="1351"/>
      <c r="E4" s="1351"/>
      <c r="F4" s="1351"/>
      <c r="G4" s="1351"/>
      <c r="H4" s="1351"/>
      <c r="I4" s="1351"/>
      <c r="J4" s="1351"/>
      <c r="K4" s="1351"/>
      <c r="L4" s="1351"/>
      <c r="M4" s="1351"/>
      <c r="N4" s="1351"/>
      <c r="O4" s="1351"/>
      <c r="P4" s="1351"/>
      <c r="Q4" s="1351"/>
      <c r="R4" s="1351"/>
      <c r="S4" s="1351"/>
      <c r="T4" s="1351"/>
      <c r="U4" s="1351"/>
      <c r="V4" s="1351"/>
      <c r="W4" s="1351"/>
      <c r="X4" s="1351"/>
      <c r="Y4" s="1351"/>
      <c r="Z4" s="1351"/>
      <c r="AA4" s="1351"/>
      <c r="AB4" s="1351"/>
      <c r="AC4" s="1351"/>
      <c r="AD4" s="1351"/>
      <c r="AE4" s="1351"/>
      <c r="AF4" s="1351"/>
      <c r="AG4" s="1351"/>
      <c r="AH4" s="1351"/>
      <c r="AI4" s="1351"/>
      <c r="AJ4" s="1351"/>
      <c r="AK4" s="1351"/>
      <c r="AL4" s="1351"/>
      <c r="AM4" s="1351"/>
      <c r="AN4" s="1351"/>
      <c r="AO4" s="1351"/>
      <c r="AP4" s="1351"/>
      <c r="AQ4" s="1351"/>
      <c r="AR4" s="1351"/>
      <c r="AS4" s="1351"/>
      <c r="AT4" s="1351"/>
      <c r="AU4" s="1351"/>
      <c r="AV4" s="1351"/>
      <c r="AW4" s="1351"/>
      <c r="AX4" s="1351"/>
      <c r="AY4" s="1351"/>
      <c r="AZ4" s="1351"/>
      <c r="BA4" s="1351"/>
      <c r="BB4" s="1351"/>
      <c r="BC4" s="1351"/>
      <c r="BD4" s="1351"/>
      <c r="BE4" s="1351"/>
      <c r="BF4" s="1351"/>
      <c r="BG4" s="1351"/>
      <c r="BH4" s="1351"/>
      <c r="BI4" s="1351"/>
      <c r="BJ4" s="1351"/>
      <c r="BK4" s="1351"/>
      <c r="BL4" s="1351"/>
      <c r="BM4" s="1351"/>
      <c r="BN4" s="1351"/>
      <c r="BO4" s="1351"/>
      <c r="BP4" s="1351"/>
      <c r="BQ4" s="1351"/>
      <c r="BR4" s="1351"/>
      <c r="BS4" s="1351"/>
      <c r="BT4" s="1351"/>
      <c r="BU4" s="1351"/>
      <c r="BV4" s="1351"/>
      <c r="BW4" s="1351"/>
      <c r="BX4" s="1351"/>
      <c r="BY4" s="1351"/>
      <c r="BZ4" s="1351"/>
      <c r="CA4" s="1351"/>
      <c r="CB4" s="1351"/>
      <c r="CC4" s="1351"/>
      <c r="CD4" s="1351"/>
      <c r="CE4" s="1351"/>
      <c r="CF4" s="1351"/>
      <c r="CG4" s="1351"/>
      <c r="CH4" s="1351"/>
      <c r="CI4" s="1351"/>
      <c r="CJ4" s="1351"/>
      <c r="CK4" s="1351"/>
      <c r="CL4" s="1351"/>
      <c r="CM4" s="1351"/>
      <c r="CN4" s="1351"/>
      <c r="CO4" s="1351"/>
      <c r="CP4" s="1351"/>
      <c r="CQ4" s="1351"/>
      <c r="CR4" s="1351"/>
      <c r="CS4" s="1351"/>
      <c r="CT4" s="1351"/>
      <c r="CU4" s="1351"/>
      <c r="CV4" s="1351"/>
      <c r="CW4" s="1351"/>
      <c r="CX4" s="1351"/>
      <c r="CY4" s="1351"/>
      <c r="CZ4" s="1351"/>
      <c r="DA4" s="1351"/>
      <c r="DB4" s="1351"/>
      <c r="DC4" s="1351"/>
      <c r="DD4" s="1351"/>
      <c r="DE4" s="135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51"/>
      <c r="B5" s="1351"/>
      <c r="C5" s="1351"/>
      <c r="D5" s="1351"/>
      <c r="E5" s="1351"/>
      <c r="F5" s="1351"/>
      <c r="G5" s="1351"/>
      <c r="H5" s="1351"/>
      <c r="I5" s="1351"/>
      <c r="J5" s="1351"/>
      <c r="K5" s="1351"/>
      <c r="L5" s="1351"/>
      <c r="M5" s="1351"/>
      <c r="N5" s="1351"/>
      <c r="O5" s="1351"/>
      <c r="P5" s="1351"/>
      <c r="Q5" s="1351"/>
      <c r="R5" s="1351"/>
      <c r="S5" s="1351"/>
      <c r="T5" s="1351"/>
      <c r="U5" s="1351"/>
      <c r="V5" s="1351"/>
      <c r="W5" s="1351"/>
      <c r="X5" s="1351"/>
      <c r="Y5" s="1351"/>
      <c r="Z5" s="1351"/>
      <c r="AA5" s="1351"/>
      <c r="AB5" s="1351"/>
      <c r="AC5" s="1351"/>
      <c r="AD5" s="1351"/>
      <c r="AE5" s="1351"/>
      <c r="AF5" s="1351"/>
      <c r="AG5" s="1351"/>
      <c r="AH5" s="1351"/>
      <c r="AI5" s="1351"/>
      <c r="AJ5" s="1351"/>
      <c r="AK5" s="1351"/>
      <c r="AL5" s="1351"/>
      <c r="AM5" s="1351"/>
      <c r="AN5" s="1351"/>
      <c r="AO5" s="1351"/>
      <c r="AP5" s="1351"/>
      <c r="AQ5" s="1351"/>
      <c r="AR5" s="1351"/>
      <c r="AS5" s="1351"/>
      <c r="AT5" s="1351"/>
      <c r="AU5" s="1351"/>
      <c r="AV5" s="1351"/>
      <c r="AW5" s="1351"/>
      <c r="AX5" s="1351"/>
      <c r="AY5" s="1351"/>
      <c r="AZ5" s="1351"/>
      <c r="BA5" s="1351"/>
      <c r="BB5" s="1351"/>
      <c r="BC5" s="1351"/>
      <c r="BD5" s="1351"/>
      <c r="BE5" s="1351"/>
      <c r="BF5" s="1351"/>
      <c r="BG5" s="1351"/>
      <c r="BH5" s="1351"/>
      <c r="BI5" s="1351"/>
      <c r="BJ5" s="1351"/>
      <c r="BK5" s="1351"/>
      <c r="BL5" s="1351"/>
      <c r="BM5" s="1351"/>
      <c r="BN5" s="1351"/>
      <c r="BO5" s="1351"/>
      <c r="BP5" s="1351"/>
      <c r="BQ5" s="1351"/>
      <c r="BR5" s="1351"/>
      <c r="BS5" s="1351"/>
      <c r="BT5" s="1351"/>
      <c r="BU5" s="1351"/>
      <c r="BV5" s="1351"/>
      <c r="BW5" s="1351"/>
      <c r="BX5" s="1351"/>
      <c r="BY5" s="1351"/>
      <c r="BZ5" s="1351"/>
      <c r="CA5" s="1351"/>
      <c r="CB5" s="1351"/>
      <c r="CC5" s="1351"/>
      <c r="CD5" s="1351"/>
      <c r="CE5" s="1351"/>
      <c r="CF5" s="1351"/>
      <c r="CG5" s="1351"/>
      <c r="CH5" s="1351"/>
      <c r="CI5" s="1351"/>
      <c r="CJ5" s="1351"/>
      <c r="CK5" s="1351"/>
      <c r="CL5" s="1351"/>
      <c r="CM5" s="1351"/>
      <c r="CN5" s="1351"/>
      <c r="CO5" s="1351"/>
      <c r="CP5" s="1351"/>
      <c r="CQ5" s="1351"/>
      <c r="CR5" s="1351"/>
      <c r="CS5" s="1351"/>
      <c r="CT5" s="1351"/>
      <c r="CU5" s="1351"/>
      <c r="CV5" s="1351"/>
      <c r="CW5" s="1351"/>
      <c r="CX5" s="1351"/>
      <c r="CY5" s="1351"/>
      <c r="CZ5" s="1351"/>
      <c r="DA5" s="1351"/>
      <c r="DB5" s="1351"/>
      <c r="DC5" s="1351"/>
      <c r="DD5" s="1351"/>
      <c r="DE5" s="135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51"/>
      <c r="B6" s="1351"/>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1351"/>
      <c r="AH6" s="1351"/>
      <c r="AI6" s="1351"/>
      <c r="AJ6" s="1351"/>
      <c r="AK6" s="1351"/>
      <c r="AL6" s="1351"/>
      <c r="AM6" s="1351"/>
      <c r="AN6" s="1351"/>
      <c r="AO6" s="1351"/>
      <c r="AP6" s="1351"/>
      <c r="AQ6" s="1351"/>
      <c r="AR6" s="1351"/>
      <c r="AS6" s="1351"/>
      <c r="AT6" s="1351"/>
      <c r="AU6" s="1351"/>
      <c r="AV6" s="1351"/>
      <c r="AW6" s="1351"/>
      <c r="AX6" s="1351"/>
      <c r="AY6" s="1351"/>
      <c r="AZ6" s="1351"/>
      <c r="BA6" s="1351"/>
      <c r="BB6" s="1351"/>
      <c r="BC6" s="1351"/>
      <c r="BD6" s="1351"/>
      <c r="BE6" s="1351"/>
      <c r="BF6" s="1351"/>
      <c r="BG6" s="1351"/>
      <c r="BH6" s="1351"/>
      <c r="BI6" s="1351"/>
      <c r="BJ6" s="1351"/>
      <c r="BK6" s="1351"/>
      <c r="BL6" s="1351"/>
      <c r="BM6" s="1351"/>
      <c r="BN6" s="1351"/>
      <c r="BO6" s="1351"/>
      <c r="BP6" s="1351"/>
      <c r="BQ6" s="1351"/>
      <c r="BR6" s="1351"/>
      <c r="BS6" s="1351"/>
      <c r="BT6" s="1351"/>
      <c r="BU6" s="1351"/>
      <c r="BV6" s="1351"/>
      <c r="BW6" s="1351"/>
      <c r="BX6" s="1351"/>
      <c r="BY6" s="1351"/>
      <c r="BZ6" s="1351"/>
      <c r="CA6" s="1351"/>
      <c r="CB6" s="1351"/>
      <c r="CC6" s="1351"/>
      <c r="CD6" s="1351"/>
      <c r="CE6" s="1351"/>
      <c r="CF6" s="1351"/>
      <c r="CG6" s="1351"/>
      <c r="CH6" s="1351"/>
      <c r="CI6" s="1351"/>
      <c r="CJ6" s="1351"/>
      <c r="CK6" s="1351"/>
      <c r="CL6" s="1351"/>
      <c r="CM6" s="1351"/>
      <c r="CN6" s="1351"/>
      <c r="CO6" s="1351"/>
      <c r="CP6" s="1351"/>
      <c r="CQ6" s="1351"/>
      <c r="CR6" s="1351"/>
      <c r="CS6" s="1351"/>
      <c r="CT6" s="1351"/>
      <c r="CU6" s="1351"/>
      <c r="CV6" s="1351"/>
      <c r="CW6" s="1351"/>
      <c r="CX6" s="1351"/>
      <c r="CY6" s="1351"/>
      <c r="CZ6" s="1351"/>
      <c r="DA6" s="1351"/>
      <c r="DB6" s="1351"/>
      <c r="DC6" s="1351"/>
      <c r="DD6" s="1351"/>
      <c r="DE6" s="135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51"/>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c r="AK7" s="1351"/>
      <c r="AL7" s="1351"/>
      <c r="AM7" s="1351"/>
      <c r="AN7" s="1351"/>
      <c r="AO7" s="1351"/>
      <c r="AP7" s="1351"/>
      <c r="AQ7" s="1351"/>
      <c r="AR7" s="1351"/>
      <c r="AS7" s="1351"/>
      <c r="AT7" s="1351"/>
      <c r="AU7" s="1351"/>
      <c r="AV7" s="1351"/>
      <c r="AW7" s="1351"/>
      <c r="AX7" s="1351"/>
      <c r="AY7" s="1351"/>
      <c r="AZ7" s="1351"/>
      <c r="BA7" s="1351"/>
      <c r="BB7" s="1351"/>
      <c r="BC7" s="1351"/>
      <c r="BD7" s="1351"/>
      <c r="BE7" s="1351"/>
      <c r="BF7" s="1351"/>
      <c r="BG7" s="1351"/>
      <c r="BH7" s="1351"/>
      <c r="BI7" s="1351"/>
      <c r="BJ7" s="1351"/>
      <c r="BK7" s="1351"/>
      <c r="BL7" s="1351"/>
      <c r="BM7" s="1351"/>
      <c r="BN7" s="1351"/>
      <c r="BO7" s="1351"/>
      <c r="BP7" s="1351"/>
      <c r="BQ7" s="1351"/>
      <c r="BR7" s="1351"/>
      <c r="BS7" s="1351"/>
      <c r="BT7" s="1351"/>
      <c r="BU7" s="1351"/>
      <c r="BV7" s="1351"/>
      <c r="BW7" s="1351"/>
      <c r="BX7" s="1351"/>
      <c r="BY7" s="1351"/>
      <c r="BZ7" s="1351"/>
      <c r="CA7" s="1351"/>
      <c r="CB7" s="1351"/>
      <c r="CC7" s="1351"/>
      <c r="CD7" s="1351"/>
      <c r="CE7" s="1351"/>
      <c r="CF7" s="1351"/>
      <c r="CG7" s="1351"/>
      <c r="CH7" s="1351"/>
      <c r="CI7" s="1351"/>
      <c r="CJ7" s="1351"/>
      <c r="CK7" s="1351"/>
      <c r="CL7" s="1351"/>
      <c r="CM7" s="1351"/>
      <c r="CN7" s="1351"/>
      <c r="CO7" s="1351"/>
      <c r="CP7" s="1351"/>
      <c r="CQ7" s="1351"/>
      <c r="CR7" s="1351"/>
      <c r="CS7" s="1351"/>
      <c r="CT7" s="1351"/>
      <c r="CU7" s="1351"/>
      <c r="CV7" s="1351"/>
      <c r="CW7" s="1351"/>
      <c r="CX7" s="1351"/>
      <c r="CY7" s="1351"/>
      <c r="CZ7" s="1351"/>
      <c r="DA7" s="1351"/>
      <c r="DB7" s="1351"/>
      <c r="DC7" s="1351"/>
      <c r="DD7" s="1351"/>
      <c r="DE7" s="135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51"/>
      <c r="B8" s="1351"/>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351"/>
      <c r="BJ8" s="1351"/>
      <c r="BK8" s="1351"/>
      <c r="BL8" s="1351"/>
      <c r="BM8" s="1351"/>
      <c r="BN8" s="1351"/>
      <c r="BO8" s="1351"/>
      <c r="BP8" s="1351"/>
      <c r="BQ8" s="1351"/>
      <c r="BR8" s="1351"/>
      <c r="BS8" s="1351"/>
      <c r="BT8" s="1351"/>
      <c r="BU8" s="1351"/>
      <c r="BV8" s="1351"/>
      <c r="BW8" s="1351"/>
      <c r="BX8" s="1351"/>
      <c r="BY8" s="1351"/>
      <c r="BZ8" s="1351"/>
      <c r="CA8" s="1351"/>
      <c r="CB8" s="1351"/>
      <c r="CC8" s="1351"/>
      <c r="CD8" s="1351"/>
      <c r="CE8" s="1351"/>
      <c r="CF8" s="1351"/>
      <c r="CG8" s="1351"/>
      <c r="CH8" s="1351"/>
      <c r="CI8" s="1351"/>
      <c r="CJ8" s="1351"/>
      <c r="CK8" s="1351"/>
      <c r="CL8" s="1351"/>
      <c r="CM8" s="1351"/>
      <c r="CN8" s="1351"/>
      <c r="CO8" s="1351"/>
      <c r="CP8" s="1351"/>
      <c r="CQ8" s="1351"/>
      <c r="CR8" s="1351"/>
      <c r="CS8" s="1351"/>
      <c r="CT8" s="1351"/>
      <c r="CU8" s="1351"/>
      <c r="CV8" s="1351"/>
      <c r="CW8" s="1351"/>
      <c r="CX8" s="1351"/>
      <c r="CY8" s="1351"/>
      <c r="CZ8" s="1351"/>
      <c r="DA8" s="1351"/>
      <c r="DB8" s="1351"/>
      <c r="DC8" s="1351"/>
      <c r="DD8" s="1351"/>
      <c r="DE8" s="135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51"/>
      <c r="B9" s="1351"/>
      <c r="C9" s="1351"/>
      <c r="D9" s="1351"/>
      <c r="E9" s="1351"/>
      <c r="F9" s="1351"/>
      <c r="G9" s="1351"/>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1"/>
      <c r="AK9" s="1351"/>
      <c r="AL9" s="1351"/>
      <c r="AM9" s="1351"/>
      <c r="AN9" s="1351"/>
      <c r="AO9" s="1351"/>
      <c r="AP9" s="1351"/>
      <c r="AQ9" s="1351"/>
      <c r="AR9" s="1351"/>
      <c r="AS9" s="1351"/>
      <c r="AT9" s="1351"/>
      <c r="AU9" s="1351"/>
      <c r="AV9" s="1351"/>
      <c r="AW9" s="1351"/>
      <c r="AX9" s="1351"/>
      <c r="AY9" s="1351"/>
      <c r="AZ9" s="1351"/>
      <c r="BA9" s="1351"/>
      <c r="BB9" s="1351"/>
      <c r="BC9" s="1351"/>
      <c r="BD9" s="1351"/>
      <c r="BE9" s="1351"/>
      <c r="BF9" s="1351"/>
      <c r="BG9" s="1351"/>
      <c r="BH9" s="1351"/>
      <c r="BI9" s="1351"/>
      <c r="BJ9" s="1351"/>
      <c r="BK9" s="1351"/>
      <c r="BL9" s="1351"/>
      <c r="BM9" s="1351"/>
      <c r="BN9" s="1351"/>
      <c r="BO9" s="1351"/>
      <c r="BP9" s="1351"/>
      <c r="BQ9" s="1351"/>
      <c r="BR9" s="1351"/>
      <c r="BS9" s="1351"/>
      <c r="BT9" s="1351"/>
      <c r="BU9" s="1351"/>
      <c r="BV9" s="1351"/>
      <c r="BW9" s="1351"/>
      <c r="BX9" s="1351"/>
      <c r="BY9" s="1351"/>
      <c r="BZ9" s="1351"/>
      <c r="CA9" s="1351"/>
      <c r="CB9" s="1351"/>
      <c r="CC9" s="1351"/>
      <c r="CD9" s="1351"/>
      <c r="CE9" s="1351"/>
      <c r="CF9" s="1351"/>
      <c r="CG9" s="1351"/>
      <c r="CH9" s="1351"/>
      <c r="CI9" s="1351"/>
      <c r="CJ9" s="1351"/>
      <c r="CK9" s="1351"/>
      <c r="CL9" s="1351"/>
      <c r="CM9" s="1351"/>
      <c r="CN9" s="1351"/>
      <c r="CO9" s="1351"/>
      <c r="CP9" s="1351"/>
      <c r="CQ9" s="1351"/>
      <c r="CR9" s="1351"/>
      <c r="CS9" s="1351"/>
      <c r="CT9" s="1351"/>
      <c r="CU9" s="1351"/>
      <c r="CV9" s="1351"/>
      <c r="CW9" s="1351"/>
      <c r="CX9" s="1351"/>
      <c r="CY9" s="1351"/>
      <c r="CZ9" s="1351"/>
      <c r="DA9" s="1351"/>
      <c r="DB9" s="1351"/>
      <c r="DC9" s="1351"/>
      <c r="DD9" s="1351"/>
      <c r="DE9" s="135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51"/>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1351"/>
      <c r="AF10" s="1351"/>
      <c r="AG10" s="1351"/>
      <c r="AH10" s="1351"/>
      <c r="AI10" s="1351"/>
      <c r="AJ10" s="1351"/>
      <c r="AK10" s="1351"/>
      <c r="AL10" s="1351"/>
      <c r="AM10" s="1351"/>
      <c r="AN10" s="1351"/>
      <c r="AO10" s="1351"/>
      <c r="AP10" s="1351"/>
      <c r="AQ10" s="1351"/>
      <c r="AR10" s="1351"/>
      <c r="AS10" s="1351"/>
      <c r="AT10" s="1351"/>
      <c r="AU10" s="1351"/>
      <c r="AV10" s="1351"/>
      <c r="AW10" s="1351"/>
      <c r="AX10" s="1351"/>
      <c r="AY10" s="1351"/>
      <c r="AZ10" s="1351"/>
      <c r="BA10" s="1351"/>
      <c r="BB10" s="1351"/>
      <c r="BC10" s="1351"/>
      <c r="BD10" s="1351"/>
      <c r="BE10" s="1351"/>
      <c r="BF10" s="1351"/>
      <c r="BG10" s="1351"/>
      <c r="BH10" s="1351"/>
      <c r="BI10" s="1351"/>
      <c r="BJ10" s="1351"/>
      <c r="BK10" s="1351"/>
      <c r="BL10" s="1351"/>
      <c r="BM10" s="1351"/>
      <c r="BN10" s="1351"/>
      <c r="BO10" s="1351"/>
      <c r="BP10" s="1351"/>
      <c r="BQ10" s="1351"/>
      <c r="BR10" s="1351"/>
      <c r="BS10" s="1351"/>
      <c r="BT10" s="1351"/>
      <c r="BU10" s="1351"/>
      <c r="BV10" s="1351"/>
      <c r="BW10" s="1351"/>
      <c r="BX10" s="1351"/>
      <c r="BY10" s="1351"/>
      <c r="BZ10" s="1351"/>
      <c r="CA10" s="1351"/>
      <c r="CB10" s="1351"/>
      <c r="CC10" s="1351"/>
      <c r="CD10" s="1351"/>
      <c r="CE10" s="1351"/>
      <c r="CF10" s="1351"/>
      <c r="CG10" s="1351"/>
      <c r="CH10" s="1351"/>
      <c r="CI10" s="1351"/>
      <c r="CJ10" s="1351"/>
      <c r="CK10" s="1351"/>
      <c r="CL10" s="1351"/>
      <c r="CM10" s="1351"/>
      <c r="CN10" s="1351"/>
      <c r="CO10" s="1351"/>
      <c r="CP10" s="1351"/>
      <c r="CQ10" s="1351"/>
      <c r="CR10" s="1351"/>
      <c r="CS10" s="1351"/>
      <c r="CT10" s="1351"/>
      <c r="CU10" s="1351"/>
      <c r="CV10" s="1351"/>
      <c r="CW10" s="1351"/>
      <c r="CX10" s="1351"/>
      <c r="CY10" s="1351"/>
      <c r="CZ10" s="1351"/>
      <c r="DA10" s="1351"/>
      <c r="DB10" s="1351"/>
      <c r="DC10" s="1351"/>
      <c r="DD10" s="1351"/>
      <c r="DE10" s="1351"/>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ht="13" x14ac:dyDescent="0.2">
      <c r="A11" s="1351"/>
      <c r="B11" s="1351"/>
      <c r="C11" s="1351"/>
      <c r="D11" s="1351"/>
      <c r="E11" s="1351"/>
      <c r="F11" s="1351"/>
      <c r="G11" s="1351"/>
      <c r="H11" s="1351"/>
      <c r="I11" s="1351"/>
      <c r="J11" s="1351"/>
      <c r="K11" s="1351"/>
      <c r="L11" s="1351"/>
      <c r="M11" s="1351"/>
      <c r="N11" s="1351"/>
      <c r="O11" s="1351"/>
      <c r="P11" s="1351"/>
      <c r="Q11" s="1351"/>
      <c r="R11" s="1351"/>
      <c r="S11" s="1351"/>
      <c r="T11" s="1351"/>
      <c r="U11" s="1351"/>
      <c r="V11" s="1351"/>
      <c r="W11" s="1351"/>
      <c r="X11" s="1351"/>
      <c r="Y11" s="1351"/>
      <c r="Z11" s="1351"/>
      <c r="AA11" s="1351"/>
      <c r="AB11" s="1351"/>
      <c r="AC11" s="1351"/>
      <c r="AD11" s="1351"/>
      <c r="AE11" s="1351"/>
      <c r="AF11" s="1351"/>
      <c r="AG11" s="1351"/>
      <c r="AH11" s="1351"/>
      <c r="AI11" s="1351"/>
      <c r="AJ11" s="1351"/>
      <c r="AK11" s="1351"/>
      <c r="AL11" s="1351"/>
      <c r="AM11" s="1351"/>
      <c r="AN11" s="1351"/>
      <c r="AO11" s="1351"/>
      <c r="AP11" s="1351"/>
      <c r="AQ11" s="1351"/>
      <c r="AR11" s="1351"/>
      <c r="AS11" s="1351"/>
      <c r="AT11" s="1351"/>
      <c r="AU11" s="1351"/>
      <c r="AV11" s="1351"/>
      <c r="AW11" s="1351"/>
      <c r="AX11" s="1351"/>
      <c r="AY11" s="1351"/>
      <c r="AZ11" s="1351"/>
      <c r="BA11" s="1351"/>
      <c r="BB11" s="1351"/>
      <c r="BC11" s="1351"/>
      <c r="BD11" s="1351"/>
      <c r="BE11" s="1351"/>
      <c r="BF11" s="1351"/>
      <c r="BG11" s="1351"/>
      <c r="BH11" s="1351"/>
      <c r="BI11" s="1351"/>
      <c r="BJ11" s="1351"/>
      <c r="BK11" s="1351"/>
      <c r="BL11" s="1351"/>
      <c r="BM11" s="1351"/>
      <c r="BN11" s="1351"/>
      <c r="BO11" s="1351"/>
      <c r="BP11" s="1351"/>
      <c r="BQ11" s="1351"/>
      <c r="BR11" s="1351"/>
      <c r="BS11" s="1351"/>
      <c r="BT11" s="1351"/>
      <c r="BU11" s="1351"/>
      <c r="BV11" s="1351"/>
      <c r="BW11" s="1351"/>
      <c r="BX11" s="1351"/>
      <c r="BY11" s="1351"/>
      <c r="BZ11" s="1351"/>
      <c r="CA11" s="1351"/>
      <c r="CB11" s="1351"/>
      <c r="CC11" s="1351"/>
      <c r="CD11" s="1351"/>
      <c r="CE11" s="1351"/>
      <c r="CF11" s="1351"/>
      <c r="CG11" s="1351"/>
      <c r="CH11" s="1351"/>
      <c r="CI11" s="1351"/>
      <c r="CJ11" s="1351"/>
      <c r="CK11" s="1351"/>
      <c r="CL11" s="1351"/>
      <c r="CM11" s="1351"/>
      <c r="CN11" s="1351"/>
      <c r="CO11" s="1351"/>
      <c r="CP11" s="1351"/>
      <c r="CQ11" s="1351"/>
      <c r="CR11" s="1351"/>
      <c r="CS11" s="1351"/>
      <c r="CT11" s="1351"/>
      <c r="CU11" s="1351"/>
      <c r="CV11" s="1351"/>
      <c r="CW11" s="1351"/>
      <c r="CX11" s="1351"/>
      <c r="CY11" s="1351"/>
      <c r="CZ11" s="1351"/>
      <c r="DA11" s="1351"/>
      <c r="DB11" s="1351"/>
      <c r="DC11" s="1351"/>
      <c r="DD11" s="1351"/>
      <c r="DE11" s="135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51"/>
      <c r="B12" s="1351"/>
      <c r="C12" s="1351"/>
      <c r="D12" s="1351"/>
      <c r="E12" s="1351"/>
      <c r="F12" s="1351"/>
      <c r="G12" s="1351"/>
      <c r="H12" s="1351"/>
      <c r="I12" s="1351"/>
      <c r="J12" s="1351"/>
      <c r="K12" s="1351"/>
      <c r="L12" s="1351"/>
      <c r="M12" s="1351"/>
      <c r="N12" s="1351"/>
      <c r="O12" s="1351"/>
      <c r="P12" s="1351"/>
      <c r="Q12" s="1351"/>
      <c r="R12" s="1351"/>
      <c r="S12" s="1351"/>
      <c r="T12" s="1351"/>
      <c r="U12" s="1351"/>
      <c r="V12" s="1351"/>
      <c r="W12" s="1351"/>
      <c r="X12" s="1351"/>
      <c r="Y12" s="1351"/>
      <c r="Z12" s="1351"/>
      <c r="AA12" s="1351"/>
      <c r="AB12" s="1351"/>
      <c r="AC12" s="1351"/>
      <c r="AD12" s="1351"/>
      <c r="AE12" s="1351"/>
      <c r="AF12" s="1351"/>
      <c r="AG12" s="1351"/>
      <c r="AH12" s="1351"/>
      <c r="AI12" s="1351"/>
      <c r="AJ12" s="1351"/>
      <c r="AK12" s="1351"/>
      <c r="AL12" s="1351"/>
      <c r="AM12" s="1351"/>
      <c r="AN12" s="1351"/>
      <c r="AO12" s="1351"/>
      <c r="AP12" s="1351"/>
      <c r="AQ12" s="1351"/>
      <c r="AR12" s="1351"/>
      <c r="AS12" s="1351"/>
      <c r="AT12" s="1351"/>
      <c r="AU12" s="1351"/>
      <c r="AV12" s="1351"/>
      <c r="AW12" s="1351"/>
      <c r="AX12" s="1351"/>
      <c r="AY12" s="1351"/>
      <c r="AZ12" s="1351"/>
      <c r="BA12" s="1351"/>
      <c r="BB12" s="1351"/>
      <c r="BC12" s="1351"/>
      <c r="BD12" s="1351"/>
      <c r="BE12" s="1351"/>
      <c r="BF12" s="1351"/>
      <c r="BG12" s="1351"/>
      <c r="BH12" s="1351"/>
      <c r="BI12" s="1351"/>
      <c r="BJ12" s="1351"/>
      <c r="BK12" s="1351"/>
      <c r="BL12" s="1351"/>
      <c r="BM12" s="1351"/>
      <c r="BN12" s="1351"/>
      <c r="BO12" s="1351"/>
      <c r="BP12" s="1351"/>
      <c r="BQ12" s="1351"/>
      <c r="BR12" s="1351"/>
      <c r="BS12" s="1351"/>
      <c r="BT12" s="1351"/>
      <c r="BU12" s="1351"/>
      <c r="BV12" s="1351"/>
      <c r="BW12" s="1351"/>
      <c r="BX12" s="1351"/>
      <c r="BY12" s="1351"/>
      <c r="BZ12" s="1351"/>
      <c r="CA12" s="1351"/>
      <c r="CB12" s="1351"/>
      <c r="CC12" s="1351"/>
      <c r="CD12" s="1351"/>
      <c r="CE12" s="1351"/>
      <c r="CF12" s="1351"/>
      <c r="CG12" s="1351"/>
      <c r="CH12" s="1351"/>
      <c r="CI12" s="1351"/>
      <c r="CJ12" s="1351"/>
      <c r="CK12" s="1351"/>
      <c r="CL12" s="1351"/>
      <c r="CM12" s="1351"/>
      <c r="CN12" s="1351"/>
      <c r="CO12" s="1351"/>
      <c r="CP12" s="1351"/>
      <c r="CQ12" s="1351"/>
      <c r="CR12" s="1351"/>
      <c r="CS12" s="1351"/>
      <c r="CT12" s="1351"/>
      <c r="CU12" s="1351"/>
      <c r="CV12" s="1351"/>
      <c r="CW12" s="1351"/>
      <c r="CX12" s="1351"/>
      <c r="CY12" s="1351"/>
      <c r="CZ12" s="1351"/>
      <c r="DA12" s="1351"/>
      <c r="DB12" s="1351"/>
      <c r="DC12" s="1351"/>
      <c r="DD12" s="1351"/>
      <c r="DE12" s="1351"/>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ht="13" x14ac:dyDescent="0.2">
      <c r="A13" s="1351"/>
      <c r="B13" s="1351"/>
      <c r="C13" s="1351"/>
      <c r="D13" s="1351"/>
      <c r="E13" s="1351"/>
      <c r="F13" s="1351"/>
      <c r="G13" s="1351"/>
      <c r="H13" s="1351"/>
      <c r="I13" s="1351"/>
      <c r="J13" s="1351"/>
      <c r="K13" s="1351"/>
      <c r="L13" s="1351"/>
      <c r="M13" s="1351"/>
      <c r="N13" s="1351"/>
      <c r="O13" s="1351"/>
      <c r="P13" s="1351"/>
      <c r="Q13" s="1351"/>
      <c r="R13" s="1351"/>
      <c r="S13" s="1351"/>
      <c r="T13" s="1351"/>
      <c r="U13" s="1351"/>
      <c r="V13" s="1351"/>
      <c r="W13" s="1351"/>
      <c r="X13" s="1351"/>
      <c r="Y13" s="1351"/>
      <c r="Z13" s="1351"/>
      <c r="AA13" s="1351"/>
      <c r="AB13" s="1351"/>
      <c r="AC13" s="1351"/>
      <c r="AD13" s="1351"/>
      <c r="AE13" s="1351"/>
      <c r="AF13" s="1351"/>
      <c r="AG13" s="1351"/>
      <c r="AH13" s="1351"/>
      <c r="AI13" s="1351"/>
      <c r="AJ13" s="1351"/>
      <c r="AK13" s="1351"/>
      <c r="AL13" s="1351"/>
      <c r="AM13" s="1351"/>
      <c r="AN13" s="1351"/>
      <c r="AO13" s="1351"/>
      <c r="AP13" s="1351"/>
      <c r="AQ13" s="1351"/>
      <c r="AR13" s="1351"/>
      <c r="AS13" s="1351"/>
      <c r="AT13" s="1351"/>
      <c r="AU13" s="1351"/>
      <c r="AV13" s="1351"/>
      <c r="AW13" s="1351"/>
      <c r="AX13" s="1351"/>
      <c r="AY13" s="1351"/>
      <c r="AZ13" s="1351"/>
      <c r="BA13" s="1351"/>
      <c r="BB13" s="1351"/>
      <c r="BC13" s="1351"/>
      <c r="BD13" s="1351"/>
      <c r="BE13" s="1351"/>
      <c r="BF13" s="1351"/>
      <c r="BG13" s="1351"/>
      <c r="BH13" s="1351"/>
      <c r="BI13" s="1351"/>
      <c r="BJ13" s="1351"/>
      <c r="BK13" s="1351"/>
      <c r="BL13" s="1351"/>
      <c r="BM13" s="1351"/>
      <c r="BN13" s="1351"/>
      <c r="BO13" s="1351"/>
      <c r="BP13" s="1351"/>
      <c r="BQ13" s="1351"/>
      <c r="BR13" s="1351"/>
      <c r="BS13" s="1351"/>
      <c r="BT13" s="1351"/>
      <c r="BU13" s="1351"/>
      <c r="BV13" s="1351"/>
      <c r="BW13" s="1351"/>
      <c r="BX13" s="1351"/>
      <c r="BY13" s="1351"/>
      <c r="BZ13" s="1351"/>
      <c r="CA13" s="1351"/>
      <c r="CB13" s="1351"/>
      <c r="CC13" s="1351"/>
      <c r="CD13" s="1351"/>
      <c r="CE13" s="1351"/>
      <c r="CF13" s="1351"/>
      <c r="CG13" s="1351"/>
      <c r="CH13" s="1351"/>
      <c r="CI13" s="1351"/>
      <c r="CJ13" s="1351"/>
      <c r="CK13" s="1351"/>
      <c r="CL13" s="1351"/>
      <c r="CM13" s="1351"/>
      <c r="CN13" s="1351"/>
      <c r="CO13" s="1351"/>
      <c r="CP13" s="1351"/>
      <c r="CQ13" s="1351"/>
      <c r="CR13" s="1351"/>
      <c r="CS13" s="1351"/>
      <c r="CT13" s="1351"/>
      <c r="CU13" s="1351"/>
      <c r="CV13" s="1351"/>
      <c r="CW13" s="1351"/>
      <c r="CX13" s="1351"/>
      <c r="CY13" s="1351"/>
      <c r="CZ13" s="1351"/>
      <c r="DA13" s="1351"/>
      <c r="DB13" s="1351"/>
      <c r="DC13" s="1351"/>
      <c r="DD13" s="1351"/>
      <c r="DE13" s="135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51"/>
      <c r="B14" s="1351"/>
      <c r="C14" s="1351"/>
      <c r="D14" s="1351"/>
      <c r="E14" s="1351"/>
      <c r="F14" s="1351"/>
      <c r="G14" s="1351"/>
      <c r="H14" s="1351"/>
      <c r="I14" s="1351"/>
      <c r="J14" s="1351"/>
      <c r="K14" s="1351"/>
      <c r="L14" s="1351"/>
      <c r="M14" s="1351"/>
      <c r="N14" s="1351"/>
      <c r="O14" s="1351"/>
      <c r="P14" s="1351"/>
      <c r="Q14" s="1351"/>
      <c r="R14" s="1351"/>
      <c r="S14" s="1351"/>
      <c r="T14" s="1351"/>
      <c r="U14" s="1351"/>
      <c r="V14" s="1351"/>
      <c r="W14" s="1351"/>
      <c r="X14" s="1351"/>
      <c r="Y14" s="1351"/>
      <c r="Z14" s="1351"/>
      <c r="AA14" s="1351"/>
      <c r="AB14" s="1351"/>
      <c r="AC14" s="1351"/>
      <c r="AD14" s="1351"/>
      <c r="AE14" s="1351"/>
      <c r="AF14" s="1351"/>
      <c r="AG14" s="1351"/>
      <c r="AH14" s="1351"/>
      <c r="AI14" s="1351"/>
      <c r="AJ14" s="1351"/>
      <c r="AK14" s="1351"/>
      <c r="AL14" s="1351"/>
      <c r="AM14" s="1351"/>
      <c r="AN14" s="1351"/>
      <c r="AO14" s="1351"/>
      <c r="AP14" s="1351"/>
      <c r="AQ14" s="1351"/>
      <c r="AR14" s="1351"/>
      <c r="AS14" s="1351"/>
      <c r="AT14" s="1351"/>
      <c r="AU14" s="1351"/>
      <c r="AV14" s="1351"/>
      <c r="AW14" s="1351"/>
      <c r="AX14" s="1351"/>
      <c r="AY14" s="1351"/>
      <c r="AZ14" s="1351"/>
      <c r="BA14" s="1351"/>
      <c r="BB14" s="1351"/>
      <c r="BC14" s="1351"/>
      <c r="BD14" s="1351"/>
      <c r="BE14" s="1351"/>
      <c r="BF14" s="1351"/>
      <c r="BG14" s="1351"/>
      <c r="BH14" s="1351"/>
      <c r="BI14" s="1351"/>
      <c r="BJ14" s="1351"/>
      <c r="BK14" s="1351"/>
      <c r="BL14" s="1351"/>
      <c r="BM14" s="1351"/>
      <c r="BN14" s="1351"/>
      <c r="BO14" s="1351"/>
      <c r="BP14" s="1351"/>
      <c r="BQ14" s="1351"/>
      <c r="BR14" s="1351"/>
      <c r="BS14" s="1351"/>
      <c r="BT14" s="1351"/>
      <c r="BU14" s="1351"/>
      <c r="BV14" s="1351"/>
      <c r="BW14" s="1351"/>
      <c r="BX14" s="1351"/>
      <c r="BY14" s="1351"/>
      <c r="BZ14" s="1351"/>
      <c r="CA14" s="1351"/>
      <c r="CB14" s="1351"/>
      <c r="CC14" s="1351"/>
      <c r="CD14" s="1351"/>
      <c r="CE14" s="1351"/>
      <c r="CF14" s="1351"/>
      <c r="CG14" s="1351"/>
      <c r="CH14" s="1351"/>
      <c r="CI14" s="1351"/>
      <c r="CJ14" s="1351"/>
      <c r="CK14" s="1351"/>
      <c r="CL14" s="1351"/>
      <c r="CM14" s="1351"/>
      <c r="CN14" s="1351"/>
      <c r="CO14" s="1351"/>
      <c r="CP14" s="1351"/>
      <c r="CQ14" s="1351"/>
      <c r="CR14" s="1351"/>
      <c r="CS14" s="1351"/>
      <c r="CT14" s="1351"/>
      <c r="CU14" s="1351"/>
      <c r="CV14" s="1351"/>
      <c r="CW14" s="1351"/>
      <c r="CX14" s="1351"/>
      <c r="CY14" s="1351"/>
      <c r="CZ14" s="1351"/>
      <c r="DA14" s="1351"/>
      <c r="DB14" s="1351"/>
      <c r="DC14" s="1351"/>
      <c r="DD14" s="1351"/>
      <c r="DE14" s="135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94"/>
      <c r="B15" s="1351"/>
      <c r="C15" s="1351"/>
      <c r="D15" s="1351"/>
      <c r="E15" s="1351"/>
      <c r="F15" s="1351"/>
      <c r="G15" s="1351"/>
      <c r="H15" s="1351"/>
      <c r="I15" s="1351"/>
      <c r="J15" s="1351"/>
      <c r="K15" s="1351"/>
      <c r="L15" s="1351"/>
      <c r="M15" s="1351"/>
      <c r="N15" s="1351"/>
      <c r="O15" s="1351"/>
      <c r="P15" s="1351"/>
      <c r="Q15" s="1351"/>
      <c r="R15" s="1351"/>
      <c r="S15" s="1351"/>
      <c r="T15" s="1351"/>
      <c r="U15" s="1351"/>
      <c r="V15" s="1351"/>
      <c r="W15" s="1351"/>
      <c r="X15" s="1351"/>
      <c r="Y15" s="1351"/>
      <c r="Z15" s="1351"/>
      <c r="AA15" s="1351"/>
      <c r="AB15" s="1351"/>
      <c r="AC15" s="1351"/>
      <c r="AD15" s="1351"/>
      <c r="AE15" s="1351"/>
      <c r="AF15" s="1351"/>
      <c r="AG15" s="1351"/>
      <c r="AH15" s="1351"/>
      <c r="AI15" s="1351"/>
      <c r="AJ15" s="1351"/>
      <c r="AK15" s="1351"/>
      <c r="AL15" s="1351"/>
      <c r="AM15" s="1351"/>
      <c r="AN15" s="1351"/>
      <c r="AO15" s="1351"/>
      <c r="AP15" s="1351"/>
      <c r="AQ15" s="1351"/>
      <c r="AR15" s="1351"/>
      <c r="AS15" s="1351"/>
      <c r="AT15" s="1351"/>
      <c r="AU15" s="1351"/>
      <c r="AV15" s="1351"/>
      <c r="AW15" s="1351"/>
      <c r="AX15" s="1351"/>
      <c r="AY15" s="1351"/>
      <c r="AZ15" s="1351"/>
      <c r="BA15" s="1351"/>
      <c r="BB15" s="1351"/>
      <c r="BC15" s="1351"/>
      <c r="BD15" s="1351"/>
      <c r="BE15" s="1351"/>
      <c r="BF15" s="1351"/>
      <c r="BG15" s="1351"/>
      <c r="BH15" s="1351"/>
      <c r="BI15" s="1351"/>
      <c r="BJ15" s="1351"/>
      <c r="BK15" s="1351"/>
      <c r="BL15" s="1351"/>
      <c r="BM15" s="1351"/>
      <c r="BN15" s="1351"/>
      <c r="BO15" s="1351"/>
      <c r="BP15" s="1351"/>
      <c r="BQ15" s="1351"/>
      <c r="BR15" s="1351"/>
      <c r="BS15" s="1351"/>
      <c r="BT15" s="1351"/>
      <c r="BU15" s="1351"/>
      <c r="BV15" s="1351"/>
      <c r="BW15" s="1351"/>
      <c r="BX15" s="1351"/>
      <c r="BY15" s="1351"/>
      <c r="BZ15" s="1351"/>
      <c r="CA15" s="1351"/>
      <c r="CB15" s="1351"/>
      <c r="CC15" s="1351"/>
      <c r="CD15" s="1351"/>
      <c r="CE15" s="1351"/>
      <c r="CF15" s="1351"/>
      <c r="CG15" s="1351"/>
      <c r="CH15" s="1351"/>
      <c r="CI15" s="1351"/>
      <c r="CJ15" s="1351"/>
      <c r="CK15" s="1351"/>
      <c r="CL15" s="1351"/>
      <c r="CM15" s="1351"/>
      <c r="CN15" s="1351"/>
      <c r="CO15" s="1351"/>
      <c r="CP15" s="1351"/>
      <c r="CQ15" s="1351"/>
      <c r="CR15" s="1351"/>
      <c r="CS15" s="1351"/>
      <c r="CT15" s="1351"/>
      <c r="CU15" s="1351"/>
      <c r="CV15" s="1351"/>
      <c r="CW15" s="1351"/>
      <c r="CX15" s="1351"/>
      <c r="CY15" s="1351"/>
      <c r="CZ15" s="1351"/>
      <c r="DA15" s="1351"/>
      <c r="DB15" s="1351"/>
      <c r="DC15" s="1351"/>
      <c r="DD15" s="1351"/>
      <c r="DE15" s="135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94"/>
      <c r="B16" s="1351"/>
      <c r="C16" s="1351"/>
      <c r="D16" s="1351"/>
      <c r="E16" s="1351"/>
      <c r="F16" s="1351"/>
      <c r="G16" s="1351"/>
      <c r="H16" s="1351"/>
      <c r="I16" s="1351"/>
      <c r="J16" s="1351"/>
      <c r="K16" s="1351"/>
      <c r="L16" s="1351"/>
      <c r="M16" s="1351"/>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1"/>
      <c r="AJ16" s="1351"/>
      <c r="AK16" s="1351"/>
      <c r="AL16" s="1351"/>
      <c r="AM16" s="1351"/>
      <c r="AN16" s="1351"/>
      <c r="AO16" s="1351"/>
      <c r="AP16" s="1351"/>
      <c r="AQ16" s="1351"/>
      <c r="AR16" s="1351"/>
      <c r="AS16" s="1351"/>
      <c r="AT16" s="1351"/>
      <c r="AU16" s="1351"/>
      <c r="AV16" s="1351"/>
      <c r="AW16" s="1351"/>
      <c r="AX16" s="1351"/>
      <c r="AY16" s="1351"/>
      <c r="AZ16" s="1351"/>
      <c r="BA16" s="1351"/>
      <c r="BB16" s="1351"/>
      <c r="BC16" s="1351"/>
      <c r="BD16" s="1351"/>
      <c r="BE16" s="1351"/>
      <c r="BF16" s="1351"/>
      <c r="BG16" s="1351"/>
      <c r="BH16" s="1351"/>
      <c r="BI16" s="1351"/>
      <c r="BJ16" s="1351"/>
      <c r="BK16" s="1351"/>
      <c r="BL16" s="1351"/>
      <c r="BM16" s="1351"/>
      <c r="BN16" s="1351"/>
      <c r="BO16" s="1351"/>
      <c r="BP16" s="1351"/>
      <c r="BQ16" s="1351"/>
      <c r="BR16" s="1351"/>
      <c r="BS16" s="1351"/>
      <c r="BT16" s="1351"/>
      <c r="BU16" s="1351"/>
      <c r="BV16" s="1351"/>
      <c r="BW16" s="1351"/>
      <c r="BX16" s="1351"/>
      <c r="BY16" s="1351"/>
      <c r="BZ16" s="1351"/>
      <c r="CA16" s="1351"/>
      <c r="CB16" s="1351"/>
      <c r="CC16" s="1351"/>
      <c r="CD16" s="1351"/>
      <c r="CE16" s="1351"/>
      <c r="CF16" s="1351"/>
      <c r="CG16" s="1351"/>
      <c r="CH16" s="1351"/>
      <c r="CI16" s="1351"/>
      <c r="CJ16" s="1351"/>
      <c r="CK16" s="1351"/>
      <c r="CL16" s="1351"/>
      <c r="CM16" s="1351"/>
      <c r="CN16" s="1351"/>
      <c r="CO16" s="1351"/>
      <c r="CP16" s="1351"/>
      <c r="CQ16" s="1351"/>
      <c r="CR16" s="1351"/>
      <c r="CS16" s="1351"/>
      <c r="CT16" s="1351"/>
      <c r="CU16" s="1351"/>
      <c r="CV16" s="1351"/>
      <c r="CW16" s="1351"/>
      <c r="CX16" s="1351"/>
      <c r="CY16" s="1351"/>
      <c r="CZ16" s="1351"/>
      <c r="DA16" s="1351"/>
      <c r="DB16" s="1351"/>
      <c r="DC16" s="1351"/>
      <c r="DD16" s="1351"/>
      <c r="DE16" s="135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94"/>
      <c r="B17" s="1351"/>
      <c r="C17" s="1351"/>
      <c r="D17" s="1351"/>
      <c r="E17" s="1351"/>
      <c r="F17" s="1351"/>
      <c r="G17" s="1351"/>
      <c r="H17" s="1351"/>
      <c r="I17" s="1351"/>
      <c r="J17" s="1351"/>
      <c r="K17" s="1351"/>
      <c r="L17" s="1351"/>
      <c r="M17" s="1351"/>
      <c r="N17" s="1351"/>
      <c r="O17" s="1351"/>
      <c r="P17" s="1351"/>
      <c r="Q17" s="1351"/>
      <c r="R17" s="1351"/>
      <c r="S17" s="1351"/>
      <c r="T17" s="1351"/>
      <c r="U17" s="1351"/>
      <c r="V17" s="1351"/>
      <c r="W17" s="1351"/>
      <c r="X17" s="1351"/>
      <c r="Y17" s="1351"/>
      <c r="Z17" s="1351"/>
      <c r="AA17" s="1351"/>
      <c r="AB17" s="1351"/>
      <c r="AC17" s="1351"/>
      <c r="AD17" s="1351"/>
      <c r="AE17" s="1351"/>
      <c r="AF17" s="1351"/>
      <c r="AG17" s="1351"/>
      <c r="AH17" s="1351"/>
      <c r="AI17" s="1351"/>
      <c r="AJ17" s="1351"/>
      <c r="AK17" s="1351"/>
      <c r="AL17" s="1351"/>
      <c r="AM17" s="1351"/>
      <c r="AN17" s="1351"/>
      <c r="AO17" s="1351"/>
      <c r="AP17" s="1351"/>
      <c r="AQ17" s="1351"/>
      <c r="AR17" s="1351"/>
      <c r="AS17" s="1351"/>
      <c r="AT17" s="1351"/>
      <c r="AU17" s="1351"/>
      <c r="AV17" s="1351"/>
      <c r="AW17" s="1351"/>
      <c r="AX17" s="1351"/>
      <c r="AY17" s="1351"/>
      <c r="AZ17" s="1351"/>
      <c r="BA17" s="1351"/>
      <c r="BB17" s="1351"/>
      <c r="BC17" s="1351"/>
      <c r="BD17" s="1351"/>
      <c r="BE17" s="1351"/>
      <c r="BF17" s="1351"/>
      <c r="BG17" s="1351"/>
      <c r="BH17" s="1351"/>
      <c r="BI17" s="1351"/>
      <c r="BJ17" s="1351"/>
      <c r="BK17" s="1351"/>
      <c r="BL17" s="1351"/>
      <c r="BM17" s="1351"/>
      <c r="BN17" s="1351"/>
      <c r="BO17" s="1351"/>
      <c r="BP17" s="1351"/>
      <c r="BQ17" s="1351"/>
      <c r="BR17" s="1351"/>
      <c r="BS17" s="1351"/>
      <c r="BT17" s="1351"/>
      <c r="BU17" s="1351"/>
      <c r="BV17" s="1351"/>
      <c r="BW17" s="1351"/>
      <c r="BX17" s="1351"/>
      <c r="BY17" s="1351"/>
      <c r="BZ17" s="1351"/>
      <c r="CA17" s="1351"/>
      <c r="CB17" s="1351"/>
      <c r="CC17" s="1351"/>
      <c r="CD17" s="1351"/>
      <c r="CE17" s="1351"/>
      <c r="CF17" s="1351"/>
      <c r="CG17" s="1351"/>
      <c r="CH17" s="1351"/>
      <c r="CI17" s="1351"/>
      <c r="CJ17" s="1351"/>
      <c r="CK17" s="1351"/>
      <c r="CL17" s="1351"/>
      <c r="CM17" s="1351"/>
      <c r="CN17" s="1351"/>
      <c r="CO17" s="1351"/>
      <c r="CP17" s="1351"/>
      <c r="CQ17" s="1351"/>
      <c r="CR17" s="1351"/>
      <c r="CS17" s="1351"/>
      <c r="CT17" s="1351"/>
      <c r="CU17" s="1351"/>
      <c r="CV17" s="1351"/>
      <c r="CW17" s="1351"/>
      <c r="CX17" s="1351"/>
      <c r="CY17" s="1351"/>
      <c r="CZ17" s="1351"/>
      <c r="DA17" s="1351"/>
      <c r="DB17" s="1351"/>
      <c r="DC17" s="1351"/>
      <c r="DD17" s="1351"/>
      <c r="DE17" s="135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94"/>
      <c r="B18" s="1351"/>
      <c r="C18" s="1351"/>
      <c r="D18" s="1351"/>
      <c r="E18" s="1351"/>
      <c r="F18" s="1351"/>
      <c r="G18" s="1351"/>
      <c r="H18" s="1351"/>
      <c r="I18" s="1351"/>
      <c r="J18" s="1351"/>
      <c r="K18" s="1351"/>
      <c r="L18" s="1351"/>
      <c r="M18" s="1351"/>
      <c r="N18" s="1351"/>
      <c r="O18" s="1351"/>
      <c r="P18" s="1351"/>
      <c r="Q18" s="1351"/>
      <c r="R18" s="1351"/>
      <c r="S18" s="1351"/>
      <c r="T18" s="1351"/>
      <c r="U18" s="1351"/>
      <c r="V18" s="1351"/>
      <c r="W18" s="1351"/>
      <c r="X18" s="1351"/>
      <c r="Y18" s="1351"/>
      <c r="Z18" s="1351"/>
      <c r="AA18" s="1351"/>
      <c r="AB18" s="1351"/>
      <c r="AC18" s="1351"/>
      <c r="AD18" s="1351"/>
      <c r="AE18" s="1351"/>
      <c r="AF18" s="1351"/>
      <c r="AG18" s="1351"/>
      <c r="AH18" s="1351"/>
      <c r="AI18" s="1351"/>
      <c r="AJ18" s="1351"/>
      <c r="AK18" s="1351"/>
      <c r="AL18" s="1351"/>
      <c r="AM18" s="1351"/>
      <c r="AN18" s="1351"/>
      <c r="AO18" s="1351"/>
      <c r="AP18" s="1351"/>
      <c r="AQ18" s="1351"/>
      <c r="AR18" s="1351"/>
      <c r="AS18" s="1351"/>
      <c r="AT18" s="1351"/>
      <c r="AU18" s="1351"/>
      <c r="AV18" s="1351"/>
      <c r="AW18" s="1351"/>
      <c r="AX18" s="1351"/>
      <c r="AY18" s="1351"/>
      <c r="AZ18" s="1351"/>
      <c r="BA18" s="1351"/>
      <c r="BB18" s="1351"/>
      <c r="BC18" s="1351"/>
      <c r="BD18" s="1351"/>
      <c r="BE18" s="1351"/>
      <c r="BF18" s="1351"/>
      <c r="BG18" s="1351"/>
      <c r="BH18" s="1351"/>
      <c r="BI18" s="1351"/>
      <c r="BJ18" s="1351"/>
      <c r="BK18" s="1351"/>
      <c r="BL18" s="1351"/>
      <c r="BM18" s="1351"/>
      <c r="BN18" s="1351"/>
      <c r="BO18" s="1351"/>
      <c r="BP18" s="1351"/>
      <c r="BQ18" s="1351"/>
      <c r="BR18" s="1351"/>
      <c r="BS18" s="1351"/>
      <c r="BT18" s="1351"/>
      <c r="BU18" s="1351"/>
      <c r="BV18" s="1351"/>
      <c r="BW18" s="1351"/>
      <c r="BX18" s="1351"/>
      <c r="BY18" s="1351"/>
      <c r="BZ18" s="1351"/>
      <c r="CA18" s="1351"/>
      <c r="CB18" s="1351"/>
      <c r="CC18" s="1351"/>
      <c r="CD18" s="1351"/>
      <c r="CE18" s="1351"/>
      <c r="CF18" s="1351"/>
      <c r="CG18" s="1351"/>
      <c r="CH18" s="1351"/>
      <c r="CI18" s="1351"/>
      <c r="CJ18" s="1351"/>
      <c r="CK18" s="1351"/>
      <c r="CL18" s="1351"/>
      <c r="CM18" s="1351"/>
      <c r="CN18" s="1351"/>
      <c r="CO18" s="1351"/>
      <c r="CP18" s="1351"/>
      <c r="CQ18" s="1351"/>
      <c r="CR18" s="1351"/>
      <c r="CS18" s="1351"/>
      <c r="CT18" s="1351"/>
      <c r="CU18" s="1351"/>
      <c r="CV18" s="1351"/>
      <c r="CW18" s="1351"/>
      <c r="CX18" s="1351"/>
      <c r="CY18" s="1351"/>
      <c r="CZ18" s="1351"/>
      <c r="DA18" s="1351"/>
      <c r="DB18" s="1351"/>
      <c r="DC18" s="1351"/>
      <c r="DD18" s="1351"/>
      <c r="DE18" s="135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94"/>
      <c r="DE19" s="1294"/>
    </row>
    <row r="20" spans="1:351" ht="13" x14ac:dyDescent="0.2">
      <c r="DD20" s="1294"/>
      <c r="DE20" s="1294"/>
    </row>
    <row r="21" spans="1:351" ht="16.5" x14ac:dyDescent="0.2">
      <c r="B21" s="1350"/>
      <c r="C21" s="1346"/>
      <c r="D21" s="1346"/>
      <c r="E21" s="1346"/>
      <c r="F21" s="1346"/>
      <c r="G21" s="1346"/>
      <c r="H21" s="1346"/>
      <c r="I21" s="1346"/>
      <c r="J21" s="1346"/>
      <c r="K21" s="1346"/>
      <c r="L21" s="1346"/>
      <c r="M21" s="1346"/>
      <c r="N21" s="1349"/>
      <c r="O21" s="1346"/>
      <c r="P21" s="1346"/>
      <c r="Q21" s="1346"/>
      <c r="R21" s="1346"/>
      <c r="S21" s="1346"/>
      <c r="T21" s="1346"/>
      <c r="U21" s="1346"/>
      <c r="V21" s="1346"/>
      <c r="W21" s="1346"/>
      <c r="X21" s="1346"/>
      <c r="Y21" s="1346"/>
      <c r="Z21" s="1346"/>
      <c r="AA21" s="1346"/>
      <c r="AB21" s="1346"/>
      <c r="AC21" s="1346"/>
      <c r="AD21" s="1346"/>
      <c r="AE21" s="1346"/>
      <c r="AF21" s="1346"/>
      <c r="AG21" s="1346"/>
      <c r="AH21" s="1346"/>
      <c r="AI21" s="1346"/>
      <c r="AJ21" s="1346"/>
      <c r="AK21" s="1346"/>
      <c r="AL21" s="1346"/>
      <c r="AM21" s="1346"/>
      <c r="AN21" s="1346"/>
      <c r="AO21" s="1346"/>
      <c r="AP21" s="1346"/>
      <c r="AQ21" s="1346"/>
      <c r="AR21" s="1346"/>
      <c r="AS21" s="1346"/>
      <c r="AT21" s="1349"/>
      <c r="AU21" s="1346"/>
      <c r="AV21" s="1346"/>
      <c r="AW21" s="1346"/>
      <c r="AX21" s="1346"/>
      <c r="AY21" s="1346"/>
      <c r="AZ21" s="1346"/>
      <c r="BA21" s="1346"/>
      <c r="BB21" s="1346"/>
      <c r="BC21" s="1346"/>
      <c r="BD21" s="1346"/>
      <c r="BE21" s="1346"/>
      <c r="BF21" s="1349"/>
      <c r="BG21" s="1346"/>
      <c r="BH21" s="1346"/>
      <c r="BI21" s="1346"/>
      <c r="BJ21" s="1346"/>
      <c r="BK21" s="1346"/>
      <c r="BL21" s="1346"/>
      <c r="BM21" s="1346"/>
      <c r="BN21" s="1346"/>
      <c r="BO21" s="1346"/>
      <c r="BP21" s="1346"/>
      <c r="BQ21" s="1346"/>
      <c r="BR21" s="1349"/>
      <c r="BS21" s="1346"/>
      <c r="BT21" s="1346"/>
      <c r="BU21" s="1346"/>
      <c r="BV21" s="1346"/>
      <c r="BW21" s="1346"/>
      <c r="BX21" s="1346"/>
      <c r="BY21" s="1346"/>
      <c r="BZ21" s="1346"/>
      <c r="CA21" s="1346"/>
      <c r="CB21" s="1346"/>
      <c r="CC21" s="1346"/>
      <c r="CD21" s="1349"/>
      <c r="CE21" s="1346"/>
      <c r="CF21" s="1346"/>
      <c r="CG21" s="1346"/>
      <c r="CH21" s="1346"/>
      <c r="CI21" s="1346"/>
      <c r="CJ21" s="1346"/>
      <c r="CK21" s="1346"/>
      <c r="CL21" s="1346"/>
      <c r="CM21" s="1346"/>
      <c r="CN21" s="1346"/>
      <c r="CO21" s="1346"/>
      <c r="CP21" s="1349"/>
      <c r="CQ21" s="1346"/>
      <c r="CR21" s="1346"/>
      <c r="CS21" s="1346"/>
      <c r="CT21" s="1346"/>
      <c r="CU21" s="1346"/>
      <c r="CV21" s="1346"/>
      <c r="CW21" s="1346"/>
      <c r="CX21" s="1346"/>
      <c r="CY21" s="1346"/>
      <c r="CZ21" s="1346"/>
      <c r="DA21" s="1346"/>
      <c r="DB21" s="1349"/>
      <c r="DC21" s="1346"/>
      <c r="DD21" s="1345"/>
      <c r="DE21" s="1294"/>
      <c r="MM21" s="1348"/>
    </row>
    <row r="22" spans="1:351" ht="16.5" x14ac:dyDescent="0.2">
      <c r="B22" s="1295"/>
      <c r="MM22" s="1348"/>
    </row>
    <row r="23" spans="1:351" ht="13" x14ac:dyDescent="0.2">
      <c r="B23" s="1295"/>
    </row>
    <row r="24" spans="1:351" ht="13" x14ac:dyDescent="0.2">
      <c r="B24" s="1295"/>
    </row>
    <row r="25" spans="1:351" ht="13" x14ac:dyDescent="0.2">
      <c r="B25" s="1295"/>
    </row>
    <row r="26" spans="1:351" ht="13" x14ac:dyDescent="0.2">
      <c r="B26" s="1295"/>
    </row>
    <row r="27" spans="1:351" ht="13" x14ac:dyDescent="0.2">
      <c r="B27" s="1295"/>
    </row>
    <row r="28" spans="1:351" ht="13" x14ac:dyDescent="0.2">
      <c r="B28" s="1295"/>
    </row>
    <row r="29" spans="1:351" ht="13" x14ac:dyDescent="0.2">
      <c r="B29" s="1295"/>
    </row>
    <row r="30" spans="1:351" ht="13" x14ac:dyDescent="0.2">
      <c r="B30" s="1295"/>
    </row>
    <row r="31" spans="1:351" ht="13" x14ac:dyDescent="0.2">
      <c r="B31" s="1295"/>
    </row>
    <row r="32" spans="1:351" ht="13" x14ac:dyDescent="0.2">
      <c r="B32" s="1295"/>
    </row>
    <row r="33" spans="2:109" ht="13" x14ac:dyDescent="0.2">
      <c r="B33" s="1295"/>
    </row>
    <row r="34" spans="2:109" ht="13" x14ac:dyDescent="0.2">
      <c r="B34" s="1295"/>
    </row>
    <row r="35" spans="2:109" ht="13" x14ac:dyDescent="0.2">
      <c r="B35" s="1295"/>
    </row>
    <row r="36" spans="2:109" ht="13" x14ac:dyDescent="0.2">
      <c r="B36" s="1295"/>
    </row>
    <row r="37" spans="2:109" ht="13" x14ac:dyDescent="0.2">
      <c r="B37" s="1295"/>
    </row>
    <row r="38" spans="2:109" ht="13" x14ac:dyDescent="0.2">
      <c r="B38" s="1295"/>
    </row>
    <row r="39" spans="2:109" ht="13" x14ac:dyDescent="0.2">
      <c r="B39" s="1300"/>
      <c r="C39" s="1299"/>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1299"/>
      <c r="Z39" s="1299"/>
      <c r="AA39" s="1299"/>
      <c r="AB39" s="1299"/>
      <c r="AC39" s="1299"/>
      <c r="AD39" s="1299"/>
      <c r="AE39" s="1299"/>
      <c r="AF39" s="1299"/>
      <c r="AG39" s="1299"/>
      <c r="AH39" s="1299"/>
      <c r="AI39" s="1299"/>
      <c r="AJ39" s="1299"/>
      <c r="AK39" s="1299"/>
      <c r="AL39" s="1299"/>
      <c r="AM39" s="1299"/>
      <c r="AN39" s="1299"/>
      <c r="AO39" s="1299"/>
      <c r="AP39" s="1299"/>
      <c r="AQ39" s="1299"/>
      <c r="AR39" s="1299"/>
      <c r="AS39" s="1299"/>
      <c r="AT39" s="1299"/>
      <c r="AU39" s="1299"/>
      <c r="AV39" s="1299"/>
      <c r="AW39" s="1299"/>
      <c r="AX39" s="1299"/>
      <c r="AY39" s="1299"/>
      <c r="AZ39" s="1299"/>
      <c r="BA39" s="1299"/>
      <c r="BB39" s="1299"/>
      <c r="BC39" s="1299"/>
      <c r="BD39" s="1299"/>
      <c r="BE39" s="1299"/>
      <c r="BF39" s="1299"/>
      <c r="BG39" s="1299"/>
      <c r="BH39" s="1299"/>
      <c r="BI39" s="1299"/>
      <c r="BJ39" s="1299"/>
      <c r="BK39" s="1299"/>
      <c r="BL39" s="1299"/>
      <c r="BM39" s="1299"/>
      <c r="BN39" s="1299"/>
      <c r="BO39" s="1299"/>
      <c r="BP39" s="1299"/>
      <c r="BQ39" s="1299"/>
      <c r="BR39" s="1299"/>
      <c r="BS39" s="1299"/>
      <c r="BT39" s="1299"/>
      <c r="BU39" s="1299"/>
      <c r="BV39" s="1299"/>
      <c r="BW39" s="1299"/>
      <c r="BX39" s="1299"/>
      <c r="BY39" s="1299"/>
      <c r="BZ39" s="1299"/>
      <c r="CA39" s="1299"/>
      <c r="CB39" s="1299"/>
      <c r="CC39" s="1299"/>
      <c r="CD39" s="1299"/>
      <c r="CE39" s="1299"/>
      <c r="CF39" s="1299"/>
      <c r="CG39" s="1299"/>
      <c r="CH39" s="1299"/>
      <c r="CI39" s="1299"/>
      <c r="CJ39" s="1299"/>
      <c r="CK39" s="1299"/>
      <c r="CL39" s="1299"/>
      <c r="CM39" s="1299"/>
      <c r="CN39" s="1299"/>
      <c r="CO39" s="1299"/>
      <c r="CP39" s="1299"/>
      <c r="CQ39" s="1299"/>
      <c r="CR39" s="1299"/>
      <c r="CS39" s="1299"/>
      <c r="CT39" s="1299"/>
      <c r="CU39" s="1299"/>
      <c r="CV39" s="1299"/>
      <c r="CW39" s="1299"/>
      <c r="CX39" s="1299"/>
      <c r="CY39" s="1299"/>
      <c r="CZ39" s="1299"/>
      <c r="DA39" s="1299"/>
      <c r="DB39" s="1299"/>
      <c r="DC39" s="1299"/>
      <c r="DD39" s="1298"/>
    </row>
    <row r="40" spans="2:109" ht="13" x14ac:dyDescent="0.2">
      <c r="B40" s="1336"/>
      <c r="DD40" s="1336"/>
      <c r="DE40" s="1294"/>
    </row>
    <row r="41" spans="2:109" ht="16.5" x14ac:dyDescent="0.2">
      <c r="B41" s="1347" t="s">
        <v>634</v>
      </c>
      <c r="C41" s="1346"/>
      <c r="D41" s="1346"/>
      <c r="E41" s="1346"/>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6"/>
      <c r="AH41" s="1346"/>
      <c r="AI41" s="1346"/>
      <c r="AJ41" s="1346"/>
      <c r="AK41" s="1346"/>
      <c r="AL41" s="1346"/>
      <c r="AM41" s="1346"/>
      <c r="AN41" s="1346"/>
      <c r="AO41" s="1346"/>
      <c r="AP41" s="1346"/>
      <c r="AQ41" s="1346"/>
      <c r="AR41" s="1346"/>
      <c r="AS41" s="1346"/>
      <c r="AT41" s="1346"/>
      <c r="AU41" s="1346"/>
      <c r="AV41" s="1346"/>
      <c r="AW41" s="1346"/>
      <c r="AX41" s="1346"/>
      <c r="AY41" s="1346"/>
      <c r="AZ41" s="1346"/>
      <c r="BA41" s="1346"/>
      <c r="BB41" s="1346"/>
      <c r="BC41" s="1346"/>
      <c r="BD41" s="1346"/>
      <c r="BE41" s="1346"/>
      <c r="BF41" s="1346"/>
      <c r="BG41" s="1346"/>
      <c r="BH41" s="1346"/>
      <c r="BI41" s="1346"/>
      <c r="BJ41" s="1346"/>
      <c r="BK41" s="1346"/>
      <c r="BL41" s="1346"/>
      <c r="BM41" s="1346"/>
      <c r="BN41" s="1346"/>
      <c r="BO41" s="1346"/>
      <c r="BP41" s="1346"/>
      <c r="BQ41" s="1346"/>
      <c r="BR41" s="1346"/>
      <c r="BS41" s="1346"/>
      <c r="BT41" s="1346"/>
      <c r="BU41" s="1346"/>
      <c r="BV41" s="1346"/>
      <c r="BW41" s="1346"/>
      <c r="BX41" s="1346"/>
      <c r="BY41" s="1346"/>
      <c r="BZ41" s="1346"/>
      <c r="CA41" s="1346"/>
      <c r="CB41" s="1346"/>
      <c r="CC41" s="1346"/>
      <c r="CD41" s="1346"/>
      <c r="CE41" s="1346"/>
      <c r="CF41" s="1346"/>
      <c r="CG41" s="1346"/>
      <c r="CH41" s="1346"/>
      <c r="CI41" s="1346"/>
      <c r="CJ41" s="1346"/>
      <c r="CK41" s="1346"/>
      <c r="CL41" s="1346"/>
      <c r="CM41" s="1346"/>
      <c r="CN41" s="1346"/>
      <c r="CO41" s="1346"/>
      <c r="CP41" s="1346"/>
      <c r="CQ41" s="1346"/>
      <c r="CR41" s="1346"/>
      <c r="CS41" s="1346"/>
      <c r="CT41" s="1346"/>
      <c r="CU41" s="1346"/>
      <c r="CV41" s="1346"/>
      <c r="CW41" s="1346"/>
      <c r="CX41" s="1346"/>
      <c r="CY41" s="1346"/>
      <c r="CZ41" s="1346"/>
      <c r="DA41" s="1346"/>
      <c r="DB41" s="1346"/>
      <c r="DC41" s="1346"/>
      <c r="DD41" s="1345"/>
    </row>
    <row r="42" spans="2:109" ht="13" x14ac:dyDescent="0.2">
      <c r="B42" s="1295"/>
      <c r="G42" s="1332"/>
      <c r="I42" s="1331"/>
      <c r="J42" s="1331"/>
      <c r="K42" s="1331"/>
      <c r="AM42" s="1332"/>
      <c r="AN42" s="1332" t="s">
        <v>630</v>
      </c>
      <c r="AP42" s="1331"/>
      <c r="AQ42" s="1331"/>
      <c r="AR42" s="1331"/>
      <c r="AY42" s="1332"/>
      <c r="BA42" s="1331"/>
      <c r="BB42" s="1331"/>
      <c r="BC42" s="1331"/>
      <c r="BK42" s="1332"/>
      <c r="BM42" s="1331"/>
      <c r="BN42" s="1331"/>
      <c r="BO42" s="1331"/>
      <c r="BW42" s="1332"/>
      <c r="BY42" s="1331"/>
      <c r="BZ42" s="1331"/>
      <c r="CA42" s="1331"/>
      <c r="CI42" s="1332"/>
      <c r="CK42" s="1331"/>
      <c r="CL42" s="1331"/>
      <c r="CM42" s="1331"/>
      <c r="CU42" s="1332"/>
      <c r="CW42" s="1331"/>
      <c r="CX42" s="1331"/>
      <c r="CY42" s="1331"/>
    </row>
    <row r="43" spans="2:109" ht="13.5" customHeight="1" x14ac:dyDescent="0.2">
      <c r="B43" s="1295"/>
      <c r="AN43" s="1330" t="s">
        <v>633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28"/>
    </row>
    <row r="44" spans="2:109" ht="13" x14ac:dyDescent="0.2">
      <c r="B44" s="1295"/>
      <c r="AN44" s="1327"/>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5"/>
    </row>
    <row r="45" spans="2:109" ht="13" x14ac:dyDescent="0.2">
      <c r="B45" s="1295"/>
      <c r="AN45" s="1327"/>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5"/>
    </row>
    <row r="46" spans="2:109" ht="13" x14ac:dyDescent="0.2">
      <c r="B46" s="1295"/>
      <c r="AN46" s="1327"/>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5"/>
    </row>
    <row r="47" spans="2:109" ht="13" x14ac:dyDescent="0.2">
      <c r="B47" s="1295"/>
      <c r="AN47" s="1324"/>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2"/>
    </row>
    <row r="48" spans="2:109" ht="13" x14ac:dyDescent="0.2">
      <c r="B48" s="1295"/>
      <c r="H48" s="1309"/>
      <c r="I48" s="1309"/>
      <c r="J48" s="1309"/>
      <c r="AN48" s="1309"/>
      <c r="AO48" s="1309"/>
      <c r="AP48" s="1309"/>
      <c r="AZ48" s="1309"/>
      <c r="BA48" s="1309"/>
      <c r="BB48" s="1309"/>
      <c r="BL48" s="1309"/>
      <c r="BM48" s="1309"/>
      <c r="BN48" s="1309"/>
      <c r="BX48" s="1309"/>
      <c r="BY48" s="1309"/>
      <c r="BZ48" s="1309"/>
      <c r="CJ48" s="1309"/>
      <c r="CK48" s="1309"/>
      <c r="CL48" s="1309"/>
      <c r="CV48" s="1309"/>
      <c r="CW48" s="1309"/>
      <c r="CX48" s="1309"/>
    </row>
    <row r="49" spans="1:109" ht="13" x14ac:dyDescent="0.2">
      <c r="B49" s="1295"/>
      <c r="AN49" s="1294" t="s">
        <v>628</v>
      </c>
    </row>
    <row r="50" spans="1:109" ht="13" x14ac:dyDescent="0.2">
      <c r="B50" s="1295"/>
      <c r="G50" s="1307"/>
      <c r="H50" s="1307"/>
      <c r="I50" s="1307"/>
      <c r="J50" s="1307"/>
      <c r="K50" s="1316"/>
      <c r="L50" s="1316"/>
      <c r="M50" s="1315"/>
      <c r="N50" s="1315"/>
      <c r="AN50" s="1314"/>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2"/>
      <c r="BP50" s="1304" t="s">
        <v>572</v>
      </c>
      <c r="BQ50" s="1304"/>
      <c r="BR50" s="1304"/>
      <c r="BS50" s="1304"/>
      <c r="BT50" s="1304"/>
      <c r="BU50" s="1304"/>
      <c r="BV50" s="1304"/>
      <c r="BW50" s="1304"/>
      <c r="BX50" s="1304" t="s">
        <v>573</v>
      </c>
      <c r="BY50" s="1304"/>
      <c r="BZ50" s="1304"/>
      <c r="CA50" s="1304"/>
      <c r="CB50" s="1304"/>
      <c r="CC50" s="1304"/>
      <c r="CD50" s="1304"/>
      <c r="CE50" s="1304"/>
      <c r="CF50" s="1304" t="s">
        <v>574</v>
      </c>
      <c r="CG50" s="1304"/>
      <c r="CH50" s="1304"/>
      <c r="CI50" s="1304"/>
      <c r="CJ50" s="1304"/>
      <c r="CK50" s="1304"/>
      <c r="CL50" s="1304"/>
      <c r="CM50" s="1304"/>
      <c r="CN50" s="1304" t="s">
        <v>575</v>
      </c>
      <c r="CO50" s="1304"/>
      <c r="CP50" s="1304"/>
      <c r="CQ50" s="1304"/>
      <c r="CR50" s="1304"/>
      <c r="CS50" s="1304"/>
      <c r="CT50" s="1304"/>
      <c r="CU50" s="1304"/>
      <c r="CV50" s="1304" t="s">
        <v>576</v>
      </c>
      <c r="CW50" s="1304"/>
      <c r="CX50" s="1304"/>
      <c r="CY50" s="1304"/>
      <c r="CZ50" s="1304"/>
      <c r="DA50" s="1304"/>
      <c r="DB50" s="1304"/>
      <c r="DC50" s="1304"/>
    </row>
    <row r="51" spans="1:109" ht="13.5" customHeight="1" x14ac:dyDescent="0.2">
      <c r="B51" s="1295"/>
      <c r="G51" s="1311"/>
      <c r="H51" s="1311"/>
      <c r="I51" s="1344"/>
      <c r="J51" s="1344"/>
      <c r="K51" s="1310"/>
      <c r="L51" s="1310"/>
      <c r="M51" s="1310"/>
      <c r="N51" s="1310"/>
      <c r="AM51" s="1309"/>
      <c r="AN51" s="1303" t="s">
        <v>627</v>
      </c>
      <c r="AO51" s="1303"/>
      <c r="AP51" s="1303"/>
      <c r="AQ51" s="1303"/>
      <c r="AR51" s="1303"/>
      <c r="AS51" s="1303"/>
      <c r="AT51" s="1303"/>
      <c r="AU51" s="1303"/>
      <c r="AV51" s="1303"/>
      <c r="AW51" s="1303"/>
      <c r="AX51" s="1303"/>
      <c r="AY51" s="1303"/>
      <c r="AZ51" s="1303"/>
      <c r="BA51" s="1303"/>
      <c r="BB51" s="1303" t="s">
        <v>625</v>
      </c>
      <c r="BC51" s="1303"/>
      <c r="BD51" s="1303"/>
      <c r="BE51" s="1303"/>
      <c r="BF51" s="1303"/>
      <c r="BG51" s="1303"/>
      <c r="BH51" s="1303"/>
      <c r="BI51" s="1303"/>
      <c r="BJ51" s="1303"/>
      <c r="BK51" s="1303"/>
      <c r="BL51" s="1303"/>
      <c r="BM51" s="1303"/>
      <c r="BN51" s="1303"/>
      <c r="BO51" s="1303"/>
      <c r="BP51" s="1302">
        <v>186.2</v>
      </c>
      <c r="BQ51" s="1302"/>
      <c r="BR51" s="1302"/>
      <c r="BS51" s="1302"/>
      <c r="BT51" s="1302"/>
      <c r="BU51" s="1302"/>
      <c r="BV51" s="1302"/>
      <c r="BW51" s="1302"/>
      <c r="BX51" s="1302">
        <v>159.4</v>
      </c>
      <c r="BY51" s="1302"/>
      <c r="BZ51" s="1302"/>
      <c r="CA51" s="1302"/>
      <c r="CB51" s="1302"/>
      <c r="CC51" s="1302"/>
      <c r="CD51" s="1302"/>
      <c r="CE51" s="1302"/>
      <c r="CF51" s="1302">
        <v>145.5</v>
      </c>
      <c r="CG51" s="1302"/>
      <c r="CH51" s="1302"/>
      <c r="CI51" s="1302"/>
      <c r="CJ51" s="1302"/>
      <c r="CK51" s="1302"/>
      <c r="CL51" s="1302"/>
      <c r="CM51" s="1302"/>
      <c r="CN51" s="1302">
        <v>138.30000000000001</v>
      </c>
      <c r="CO51" s="1302"/>
      <c r="CP51" s="1302"/>
      <c r="CQ51" s="1302"/>
      <c r="CR51" s="1302"/>
      <c r="CS51" s="1302"/>
      <c r="CT51" s="1302"/>
      <c r="CU51" s="1302"/>
      <c r="CV51" s="1302">
        <v>128.80000000000001</v>
      </c>
      <c r="CW51" s="1302"/>
      <c r="CX51" s="1302"/>
      <c r="CY51" s="1302"/>
      <c r="CZ51" s="1302"/>
      <c r="DA51" s="1302"/>
      <c r="DB51" s="1302"/>
      <c r="DC51" s="1302"/>
    </row>
    <row r="52" spans="1:109" ht="13" x14ac:dyDescent="0.2">
      <c r="B52" s="1295"/>
      <c r="G52" s="1311"/>
      <c r="H52" s="1311"/>
      <c r="I52" s="1344"/>
      <c r="J52" s="1344"/>
      <c r="K52" s="1310"/>
      <c r="L52" s="1310"/>
      <c r="M52" s="1310"/>
      <c r="N52" s="1310"/>
      <c r="AM52" s="1309"/>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 x14ac:dyDescent="0.2">
      <c r="A53" s="1331"/>
      <c r="B53" s="1295"/>
      <c r="G53" s="1311"/>
      <c r="H53" s="1311"/>
      <c r="I53" s="1307"/>
      <c r="J53" s="1307"/>
      <c r="K53" s="1310"/>
      <c r="L53" s="1310"/>
      <c r="M53" s="1310"/>
      <c r="N53" s="1310"/>
      <c r="AM53" s="1309"/>
      <c r="AN53" s="1303"/>
      <c r="AO53" s="1303"/>
      <c r="AP53" s="1303"/>
      <c r="AQ53" s="1303"/>
      <c r="AR53" s="1303"/>
      <c r="AS53" s="1303"/>
      <c r="AT53" s="1303"/>
      <c r="AU53" s="1303"/>
      <c r="AV53" s="1303"/>
      <c r="AW53" s="1303"/>
      <c r="AX53" s="1303"/>
      <c r="AY53" s="1303"/>
      <c r="AZ53" s="1303"/>
      <c r="BA53" s="1303"/>
      <c r="BB53" s="1303" t="s">
        <v>632</v>
      </c>
      <c r="BC53" s="1303"/>
      <c r="BD53" s="1303"/>
      <c r="BE53" s="1303"/>
      <c r="BF53" s="1303"/>
      <c r="BG53" s="1303"/>
      <c r="BH53" s="1303"/>
      <c r="BI53" s="1303"/>
      <c r="BJ53" s="1303"/>
      <c r="BK53" s="1303"/>
      <c r="BL53" s="1303"/>
      <c r="BM53" s="1303"/>
      <c r="BN53" s="1303"/>
      <c r="BO53" s="1303"/>
      <c r="BP53" s="1302">
        <v>66.3</v>
      </c>
      <c r="BQ53" s="1302"/>
      <c r="BR53" s="1302"/>
      <c r="BS53" s="1302"/>
      <c r="BT53" s="1302"/>
      <c r="BU53" s="1302"/>
      <c r="BV53" s="1302"/>
      <c r="BW53" s="1302"/>
      <c r="BX53" s="1302">
        <v>67.8</v>
      </c>
      <c r="BY53" s="1302"/>
      <c r="BZ53" s="1302"/>
      <c r="CA53" s="1302"/>
      <c r="CB53" s="1302"/>
      <c r="CC53" s="1302"/>
      <c r="CD53" s="1302"/>
      <c r="CE53" s="1302"/>
      <c r="CF53" s="1302">
        <v>68.2</v>
      </c>
      <c r="CG53" s="1302"/>
      <c r="CH53" s="1302"/>
      <c r="CI53" s="1302"/>
      <c r="CJ53" s="1302"/>
      <c r="CK53" s="1302"/>
      <c r="CL53" s="1302"/>
      <c r="CM53" s="1302"/>
      <c r="CN53" s="1302">
        <v>69.8</v>
      </c>
      <c r="CO53" s="1302"/>
      <c r="CP53" s="1302"/>
      <c r="CQ53" s="1302"/>
      <c r="CR53" s="1302"/>
      <c r="CS53" s="1302"/>
      <c r="CT53" s="1302"/>
      <c r="CU53" s="1302"/>
      <c r="CV53" s="1302">
        <v>71.2</v>
      </c>
      <c r="CW53" s="1302"/>
      <c r="CX53" s="1302"/>
      <c r="CY53" s="1302"/>
      <c r="CZ53" s="1302"/>
      <c r="DA53" s="1302"/>
      <c r="DB53" s="1302"/>
      <c r="DC53" s="1302"/>
    </row>
    <row r="54" spans="1:109" ht="13" x14ac:dyDescent="0.2">
      <c r="A54" s="1331"/>
      <c r="B54" s="1295"/>
      <c r="G54" s="1311"/>
      <c r="H54" s="1311"/>
      <c r="I54" s="1307"/>
      <c r="J54" s="1307"/>
      <c r="K54" s="1310"/>
      <c r="L54" s="1310"/>
      <c r="M54" s="1310"/>
      <c r="N54" s="1310"/>
      <c r="AM54" s="1309"/>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 x14ac:dyDescent="0.2">
      <c r="A55" s="1331"/>
      <c r="B55" s="1295"/>
      <c r="G55" s="1307"/>
      <c r="H55" s="1307"/>
      <c r="I55" s="1307"/>
      <c r="J55" s="1307"/>
      <c r="K55" s="1310"/>
      <c r="L55" s="1310"/>
      <c r="M55" s="1310"/>
      <c r="N55" s="1310"/>
      <c r="AN55" s="1304" t="s">
        <v>626</v>
      </c>
      <c r="AO55" s="1304"/>
      <c r="AP55" s="1304"/>
      <c r="AQ55" s="1304"/>
      <c r="AR55" s="1304"/>
      <c r="AS55" s="1304"/>
      <c r="AT55" s="1304"/>
      <c r="AU55" s="1304"/>
      <c r="AV55" s="1304"/>
      <c r="AW55" s="1304"/>
      <c r="AX55" s="1304"/>
      <c r="AY55" s="1304"/>
      <c r="AZ55" s="1304"/>
      <c r="BA55" s="1304"/>
      <c r="BB55" s="1303" t="s">
        <v>625</v>
      </c>
      <c r="BC55" s="1303"/>
      <c r="BD55" s="1303"/>
      <c r="BE55" s="1303"/>
      <c r="BF55" s="1303"/>
      <c r="BG55" s="1303"/>
      <c r="BH55" s="1303"/>
      <c r="BI55" s="1303"/>
      <c r="BJ55" s="1303"/>
      <c r="BK55" s="1303"/>
      <c r="BL55" s="1303"/>
      <c r="BM55" s="1303"/>
      <c r="BN55" s="1303"/>
      <c r="BO55" s="1303"/>
      <c r="BP55" s="1302">
        <v>115.7</v>
      </c>
      <c r="BQ55" s="1302"/>
      <c r="BR55" s="1302"/>
      <c r="BS55" s="1302"/>
      <c r="BT55" s="1302"/>
      <c r="BU55" s="1302"/>
      <c r="BV55" s="1302"/>
      <c r="BW55" s="1302"/>
      <c r="BX55" s="1302">
        <v>106</v>
      </c>
      <c r="BY55" s="1302"/>
      <c r="BZ55" s="1302"/>
      <c r="CA55" s="1302"/>
      <c r="CB55" s="1302"/>
      <c r="CC55" s="1302"/>
      <c r="CD55" s="1302"/>
      <c r="CE55" s="1302"/>
      <c r="CF55" s="1302">
        <v>97.6</v>
      </c>
      <c r="CG55" s="1302"/>
      <c r="CH55" s="1302"/>
      <c r="CI55" s="1302"/>
      <c r="CJ55" s="1302"/>
      <c r="CK55" s="1302"/>
      <c r="CL55" s="1302"/>
      <c r="CM55" s="1302"/>
      <c r="CN55" s="1302">
        <v>91.6</v>
      </c>
      <c r="CO55" s="1302"/>
      <c r="CP55" s="1302"/>
      <c r="CQ55" s="1302"/>
      <c r="CR55" s="1302"/>
      <c r="CS55" s="1302"/>
      <c r="CT55" s="1302"/>
      <c r="CU55" s="1302"/>
      <c r="CV55" s="1302">
        <v>86</v>
      </c>
      <c r="CW55" s="1302"/>
      <c r="CX55" s="1302"/>
      <c r="CY55" s="1302"/>
      <c r="CZ55" s="1302"/>
      <c r="DA55" s="1302"/>
      <c r="DB55" s="1302"/>
      <c r="DC55" s="1302"/>
    </row>
    <row r="56" spans="1:109" ht="13" x14ac:dyDescent="0.2">
      <c r="A56" s="1331"/>
      <c r="B56" s="1295"/>
      <c r="G56" s="1307"/>
      <c r="H56" s="1307"/>
      <c r="I56" s="1307"/>
      <c r="J56" s="1307"/>
      <c r="K56" s="1310"/>
      <c r="L56" s="1310"/>
      <c r="M56" s="1310"/>
      <c r="N56" s="1310"/>
      <c r="AN56" s="1304"/>
      <c r="AO56" s="1304"/>
      <c r="AP56" s="1304"/>
      <c r="AQ56" s="1304"/>
      <c r="AR56" s="1304"/>
      <c r="AS56" s="1304"/>
      <c r="AT56" s="1304"/>
      <c r="AU56" s="1304"/>
      <c r="AV56" s="1304"/>
      <c r="AW56" s="1304"/>
      <c r="AX56" s="1304"/>
      <c r="AY56" s="1304"/>
      <c r="AZ56" s="1304"/>
      <c r="BA56" s="1304"/>
      <c r="BB56" s="1303"/>
      <c r="BC56" s="1303"/>
      <c r="BD56" s="1303"/>
      <c r="BE56" s="1303"/>
      <c r="BF56" s="1303"/>
      <c r="BG56" s="1303"/>
      <c r="BH56" s="1303"/>
      <c r="BI56" s="1303"/>
      <c r="BJ56" s="1303"/>
      <c r="BK56" s="1303"/>
      <c r="BL56" s="1303"/>
      <c r="BM56" s="1303"/>
      <c r="BN56" s="1303"/>
      <c r="BO56" s="1303"/>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1331" customFormat="1" ht="13" x14ac:dyDescent="0.2">
      <c r="B57" s="1337"/>
      <c r="G57" s="1307"/>
      <c r="H57" s="1307"/>
      <c r="I57" s="1306"/>
      <c r="J57" s="1306"/>
      <c r="K57" s="1310"/>
      <c r="L57" s="1310"/>
      <c r="M57" s="1310"/>
      <c r="N57" s="1310"/>
      <c r="AM57" s="1294"/>
      <c r="AN57" s="1304"/>
      <c r="AO57" s="1304"/>
      <c r="AP57" s="1304"/>
      <c r="AQ57" s="1304"/>
      <c r="AR57" s="1304"/>
      <c r="AS57" s="1304"/>
      <c r="AT57" s="1304"/>
      <c r="AU57" s="1304"/>
      <c r="AV57" s="1304"/>
      <c r="AW57" s="1304"/>
      <c r="AX57" s="1304"/>
      <c r="AY57" s="1304"/>
      <c r="AZ57" s="1304"/>
      <c r="BA57" s="1304"/>
      <c r="BB57" s="1303" t="s">
        <v>632</v>
      </c>
      <c r="BC57" s="1303"/>
      <c r="BD57" s="1303"/>
      <c r="BE57" s="1303"/>
      <c r="BF57" s="1303"/>
      <c r="BG57" s="1303"/>
      <c r="BH57" s="1303"/>
      <c r="BI57" s="1303"/>
      <c r="BJ57" s="1303"/>
      <c r="BK57" s="1303"/>
      <c r="BL57" s="1303"/>
      <c r="BM57" s="1303"/>
      <c r="BN57" s="1303"/>
      <c r="BO57" s="1303"/>
      <c r="BP57" s="1302">
        <v>61</v>
      </c>
      <c r="BQ57" s="1302"/>
      <c r="BR57" s="1302"/>
      <c r="BS57" s="1302"/>
      <c r="BT57" s="1302"/>
      <c r="BU57" s="1302"/>
      <c r="BV57" s="1302"/>
      <c r="BW57" s="1302"/>
      <c r="BX57" s="1302">
        <v>62</v>
      </c>
      <c r="BY57" s="1302"/>
      <c r="BZ57" s="1302"/>
      <c r="CA57" s="1302"/>
      <c r="CB57" s="1302"/>
      <c r="CC57" s="1302"/>
      <c r="CD57" s="1302"/>
      <c r="CE57" s="1302"/>
      <c r="CF57" s="1302">
        <v>62.9</v>
      </c>
      <c r="CG57" s="1302"/>
      <c r="CH57" s="1302"/>
      <c r="CI57" s="1302"/>
      <c r="CJ57" s="1302"/>
      <c r="CK57" s="1302"/>
      <c r="CL57" s="1302"/>
      <c r="CM57" s="1302"/>
      <c r="CN57" s="1302">
        <v>63.4</v>
      </c>
      <c r="CO57" s="1302"/>
      <c r="CP57" s="1302"/>
      <c r="CQ57" s="1302"/>
      <c r="CR57" s="1302"/>
      <c r="CS57" s="1302"/>
      <c r="CT57" s="1302"/>
      <c r="CU57" s="1302"/>
      <c r="CV57" s="1302">
        <v>64.2</v>
      </c>
      <c r="CW57" s="1302"/>
      <c r="CX57" s="1302"/>
      <c r="CY57" s="1302"/>
      <c r="CZ57" s="1302"/>
      <c r="DA57" s="1302"/>
      <c r="DB57" s="1302"/>
      <c r="DC57" s="1302"/>
      <c r="DD57" s="1342"/>
      <c r="DE57" s="1337"/>
    </row>
    <row r="58" spans="1:109" s="1331" customFormat="1" ht="13" x14ac:dyDescent="0.2">
      <c r="A58" s="1294"/>
      <c r="B58" s="1337"/>
      <c r="G58" s="1307"/>
      <c r="H58" s="1307"/>
      <c r="I58" s="1306"/>
      <c r="J58" s="1306"/>
      <c r="K58" s="1310"/>
      <c r="L58" s="1310"/>
      <c r="M58" s="1310"/>
      <c r="N58" s="1310"/>
      <c r="AM58" s="1294"/>
      <c r="AN58" s="1304"/>
      <c r="AO58" s="1304"/>
      <c r="AP58" s="1304"/>
      <c r="AQ58" s="1304"/>
      <c r="AR58" s="1304"/>
      <c r="AS58" s="1304"/>
      <c r="AT58" s="1304"/>
      <c r="AU58" s="1304"/>
      <c r="AV58" s="1304"/>
      <c r="AW58" s="1304"/>
      <c r="AX58" s="1304"/>
      <c r="AY58" s="1304"/>
      <c r="AZ58" s="1304"/>
      <c r="BA58" s="1304"/>
      <c r="BB58" s="1303"/>
      <c r="BC58" s="1303"/>
      <c r="BD58" s="1303"/>
      <c r="BE58" s="1303"/>
      <c r="BF58" s="1303"/>
      <c r="BG58" s="1303"/>
      <c r="BH58" s="1303"/>
      <c r="BI58" s="1303"/>
      <c r="BJ58" s="1303"/>
      <c r="BK58" s="1303"/>
      <c r="BL58" s="1303"/>
      <c r="BM58" s="1303"/>
      <c r="BN58" s="1303"/>
      <c r="BO58" s="1303"/>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1342"/>
      <c r="DE58" s="1337"/>
    </row>
    <row r="59" spans="1:109" s="1331" customFormat="1" ht="13" x14ac:dyDescent="0.2">
      <c r="A59" s="1294"/>
      <c r="B59" s="1337"/>
      <c r="K59" s="1343"/>
      <c r="L59" s="1343"/>
      <c r="M59" s="1343"/>
      <c r="N59" s="1343"/>
      <c r="AQ59" s="1343"/>
      <c r="AR59" s="1343"/>
      <c r="AS59" s="1343"/>
      <c r="AT59" s="1343"/>
      <c r="BC59" s="1343"/>
      <c r="BD59" s="1343"/>
      <c r="BE59" s="1343"/>
      <c r="BF59" s="1343"/>
      <c r="BO59" s="1343"/>
      <c r="BP59" s="1343"/>
      <c r="BQ59" s="1343"/>
      <c r="BR59" s="1343"/>
      <c r="CA59" s="1343"/>
      <c r="CB59" s="1343"/>
      <c r="CC59" s="1343"/>
      <c r="CD59" s="1343"/>
      <c r="CM59" s="1343"/>
      <c r="CN59" s="1343"/>
      <c r="CO59" s="1343"/>
      <c r="CP59" s="1343"/>
      <c r="CY59" s="1343"/>
      <c r="CZ59" s="1343"/>
      <c r="DA59" s="1343"/>
      <c r="DB59" s="1343"/>
      <c r="DC59" s="1343"/>
      <c r="DD59" s="1342"/>
      <c r="DE59" s="1337"/>
    </row>
    <row r="60" spans="1:109" s="1331" customFormat="1" ht="13" x14ac:dyDescent="0.2">
      <c r="A60" s="1294"/>
      <c r="B60" s="1337"/>
      <c r="K60" s="1343"/>
      <c r="L60" s="1343"/>
      <c r="M60" s="1343"/>
      <c r="N60" s="1343"/>
      <c r="AQ60" s="1343"/>
      <c r="AR60" s="1343"/>
      <c r="AS60" s="1343"/>
      <c r="AT60" s="1343"/>
      <c r="BC60" s="1343"/>
      <c r="BD60" s="1343"/>
      <c r="BE60" s="1343"/>
      <c r="BF60" s="1343"/>
      <c r="BO60" s="1343"/>
      <c r="BP60" s="1343"/>
      <c r="BQ60" s="1343"/>
      <c r="BR60" s="1343"/>
      <c r="CA60" s="1343"/>
      <c r="CB60" s="1343"/>
      <c r="CC60" s="1343"/>
      <c r="CD60" s="1343"/>
      <c r="CM60" s="1343"/>
      <c r="CN60" s="1343"/>
      <c r="CO60" s="1343"/>
      <c r="CP60" s="1343"/>
      <c r="CY60" s="1343"/>
      <c r="CZ60" s="1343"/>
      <c r="DA60" s="1343"/>
      <c r="DB60" s="1343"/>
      <c r="DC60" s="1343"/>
      <c r="DD60" s="1342"/>
      <c r="DE60" s="1337"/>
    </row>
    <row r="61" spans="1:109" s="1331" customFormat="1" ht="13" x14ac:dyDescent="0.2">
      <c r="A61" s="1294"/>
      <c r="B61" s="1341"/>
      <c r="C61" s="1340"/>
      <c r="D61" s="1340"/>
      <c r="E61" s="1340"/>
      <c r="F61" s="1340"/>
      <c r="G61" s="1340"/>
      <c r="H61" s="1340"/>
      <c r="I61" s="1340"/>
      <c r="J61" s="1340"/>
      <c r="K61" s="1340"/>
      <c r="L61" s="1340"/>
      <c r="M61" s="1339"/>
      <c r="N61" s="1339"/>
      <c r="O61" s="1340"/>
      <c r="P61" s="1340"/>
      <c r="Q61" s="1340"/>
      <c r="R61" s="1340"/>
      <c r="S61" s="1340"/>
      <c r="T61" s="1340"/>
      <c r="U61" s="1340"/>
      <c r="V61" s="1340"/>
      <c r="W61" s="1340"/>
      <c r="X61" s="1340"/>
      <c r="Y61" s="1340"/>
      <c r="Z61" s="1340"/>
      <c r="AA61" s="1340"/>
      <c r="AB61" s="1340"/>
      <c r="AC61" s="1340"/>
      <c r="AD61" s="1340"/>
      <c r="AE61" s="1340"/>
      <c r="AF61" s="1340"/>
      <c r="AG61" s="1340"/>
      <c r="AH61" s="1340"/>
      <c r="AI61" s="1340"/>
      <c r="AJ61" s="1340"/>
      <c r="AK61" s="1340"/>
      <c r="AL61" s="1340"/>
      <c r="AM61" s="1340"/>
      <c r="AN61" s="1340"/>
      <c r="AO61" s="1340"/>
      <c r="AP61" s="1340"/>
      <c r="AQ61" s="1340"/>
      <c r="AR61" s="1340"/>
      <c r="AS61" s="1339"/>
      <c r="AT61" s="1339"/>
      <c r="AU61" s="1340"/>
      <c r="AV61" s="1340"/>
      <c r="AW61" s="1340"/>
      <c r="AX61" s="1340"/>
      <c r="AY61" s="1340"/>
      <c r="AZ61" s="1340"/>
      <c r="BA61" s="1340"/>
      <c r="BB61" s="1340"/>
      <c r="BC61" s="1340"/>
      <c r="BD61" s="1340"/>
      <c r="BE61" s="1339"/>
      <c r="BF61" s="1339"/>
      <c r="BG61" s="1340"/>
      <c r="BH61" s="1340"/>
      <c r="BI61" s="1340"/>
      <c r="BJ61" s="1340"/>
      <c r="BK61" s="1340"/>
      <c r="BL61" s="1340"/>
      <c r="BM61" s="1340"/>
      <c r="BN61" s="1340"/>
      <c r="BO61" s="1340"/>
      <c r="BP61" s="1340"/>
      <c r="BQ61" s="1339"/>
      <c r="BR61" s="1339"/>
      <c r="BS61" s="1340"/>
      <c r="BT61" s="1340"/>
      <c r="BU61" s="1340"/>
      <c r="BV61" s="1340"/>
      <c r="BW61" s="1340"/>
      <c r="BX61" s="1340"/>
      <c r="BY61" s="1340"/>
      <c r="BZ61" s="1340"/>
      <c r="CA61" s="1340"/>
      <c r="CB61" s="1340"/>
      <c r="CC61" s="1339"/>
      <c r="CD61" s="1339"/>
      <c r="CE61" s="1340"/>
      <c r="CF61" s="1340"/>
      <c r="CG61" s="1340"/>
      <c r="CH61" s="1340"/>
      <c r="CI61" s="1340"/>
      <c r="CJ61" s="1340"/>
      <c r="CK61" s="1340"/>
      <c r="CL61" s="1340"/>
      <c r="CM61" s="1340"/>
      <c r="CN61" s="1340"/>
      <c r="CO61" s="1339"/>
      <c r="CP61" s="1339"/>
      <c r="CQ61" s="1340"/>
      <c r="CR61" s="1340"/>
      <c r="CS61" s="1340"/>
      <c r="CT61" s="1340"/>
      <c r="CU61" s="1340"/>
      <c r="CV61" s="1340"/>
      <c r="CW61" s="1340"/>
      <c r="CX61" s="1340"/>
      <c r="CY61" s="1340"/>
      <c r="CZ61" s="1340"/>
      <c r="DA61" s="1339"/>
      <c r="DB61" s="1339"/>
      <c r="DC61" s="1339"/>
      <c r="DD61" s="1338"/>
      <c r="DE61" s="1337"/>
    </row>
    <row r="62" spans="1:109" ht="13" x14ac:dyDescent="0.2">
      <c r="B62" s="1336"/>
      <c r="C62" s="1336"/>
      <c r="D62" s="1336"/>
      <c r="E62" s="1336"/>
      <c r="F62" s="1336"/>
      <c r="G62" s="1336"/>
      <c r="H62" s="1336"/>
      <c r="I62" s="1336"/>
      <c r="J62" s="1336"/>
      <c r="K62" s="1336"/>
      <c r="L62" s="1336"/>
      <c r="M62" s="1336"/>
      <c r="N62" s="1336"/>
      <c r="O62" s="1336"/>
      <c r="P62" s="1336"/>
      <c r="Q62" s="1336"/>
      <c r="R62" s="1336"/>
      <c r="S62" s="1336"/>
      <c r="T62" s="1336"/>
      <c r="U62" s="1336"/>
      <c r="V62" s="1336"/>
      <c r="W62" s="1336"/>
      <c r="X62" s="1336"/>
      <c r="Y62" s="1336"/>
      <c r="Z62" s="1336"/>
      <c r="AA62" s="1336"/>
      <c r="AB62" s="1336"/>
      <c r="AC62" s="1336"/>
      <c r="AD62" s="1336"/>
      <c r="AE62" s="1336"/>
      <c r="AF62" s="1336"/>
      <c r="AG62" s="1336"/>
      <c r="AH62" s="1336"/>
      <c r="AI62" s="1336"/>
      <c r="AJ62" s="1336"/>
      <c r="AK62" s="1336"/>
      <c r="AL62" s="1336"/>
      <c r="AM62" s="1336"/>
      <c r="AN62" s="1336"/>
      <c r="AO62" s="1336"/>
      <c r="AP62" s="1336"/>
      <c r="AQ62" s="1336"/>
      <c r="AR62" s="1336"/>
      <c r="AS62" s="1336"/>
      <c r="AT62" s="1336"/>
      <c r="AU62" s="1336"/>
      <c r="AV62" s="1336"/>
      <c r="AW62" s="1336"/>
      <c r="AX62" s="1336"/>
      <c r="AY62" s="1336"/>
      <c r="AZ62" s="1336"/>
      <c r="BA62" s="1336"/>
      <c r="BB62" s="1336"/>
      <c r="BC62" s="1336"/>
      <c r="BD62" s="1336"/>
      <c r="BE62" s="1336"/>
      <c r="BF62" s="1336"/>
      <c r="BG62" s="1336"/>
      <c r="BH62" s="1336"/>
      <c r="BI62" s="1336"/>
      <c r="BJ62" s="1336"/>
      <c r="BK62" s="1336"/>
      <c r="BL62" s="1336"/>
      <c r="BM62" s="1336"/>
      <c r="BN62" s="1336"/>
      <c r="BO62" s="1336"/>
      <c r="BP62" s="1336"/>
      <c r="BQ62" s="1336"/>
      <c r="BR62" s="1336"/>
      <c r="BS62" s="1336"/>
      <c r="BT62" s="1336"/>
      <c r="BU62" s="1336"/>
      <c r="BV62" s="1336"/>
      <c r="BW62" s="1336"/>
      <c r="BX62" s="1336"/>
      <c r="BY62" s="1336"/>
      <c r="BZ62" s="1336"/>
      <c r="CA62" s="1336"/>
      <c r="CB62" s="1336"/>
      <c r="CC62" s="1336"/>
      <c r="CD62" s="1336"/>
      <c r="CE62" s="1336"/>
      <c r="CF62" s="1336"/>
      <c r="CG62" s="1336"/>
      <c r="CH62" s="1336"/>
      <c r="CI62" s="1336"/>
      <c r="CJ62" s="1336"/>
      <c r="CK62" s="1336"/>
      <c r="CL62" s="1336"/>
      <c r="CM62" s="1336"/>
      <c r="CN62" s="1336"/>
      <c r="CO62" s="1336"/>
      <c r="CP62" s="1336"/>
      <c r="CQ62" s="1336"/>
      <c r="CR62" s="1336"/>
      <c r="CS62" s="1336"/>
      <c r="CT62" s="1336"/>
      <c r="CU62" s="1336"/>
      <c r="CV62" s="1336"/>
      <c r="CW62" s="1336"/>
      <c r="CX62" s="1336"/>
      <c r="CY62" s="1336"/>
      <c r="CZ62" s="1336"/>
      <c r="DA62" s="1336"/>
      <c r="DB62" s="1336"/>
      <c r="DC62" s="1336"/>
      <c r="DD62" s="1336"/>
      <c r="DE62" s="1294"/>
    </row>
    <row r="63" spans="1:109" ht="16.5" x14ac:dyDescent="0.2">
      <c r="B63" s="1335" t="s">
        <v>631</v>
      </c>
    </row>
    <row r="64" spans="1:109" ht="13" x14ac:dyDescent="0.2">
      <c r="B64" s="1295"/>
      <c r="G64" s="1332"/>
      <c r="I64" s="1334"/>
      <c r="J64" s="1334"/>
      <c r="K64" s="1334"/>
      <c r="L64" s="1334"/>
      <c r="M64" s="1334"/>
      <c r="N64" s="1333"/>
      <c r="AM64" s="1332"/>
      <c r="AN64" s="1332" t="s">
        <v>630</v>
      </c>
      <c r="AP64" s="1331"/>
      <c r="AQ64" s="1331"/>
      <c r="AR64" s="1331"/>
      <c r="AY64" s="1332"/>
      <c r="BA64" s="1331"/>
      <c r="BB64" s="1331"/>
      <c r="BC64" s="1331"/>
      <c r="BK64" s="1332"/>
      <c r="BM64" s="1331"/>
      <c r="BN64" s="1331"/>
      <c r="BO64" s="1331"/>
      <c r="BW64" s="1332"/>
      <c r="BY64" s="1331"/>
      <c r="BZ64" s="1331"/>
      <c r="CA64" s="1331"/>
      <c r="CI64" s="1332"/>
      <c r="CK64" s="1331"/>
      <c r="CL64" s="1331"/>
      <c r="CM64" s="1331"/>
      <c r="CU64" s="1332"/>
      <c r="CW64" s="1331"/>
      <c r="CX64" s="1331"/>
      <c r="CY64" s="1331"/>
    </row>
    <row r="65" spans="2:107" ht="13" x14ac:dyDescent="0.2">
      <c r="B65" s="1295"/>
      <c r="AN65" s="1330" t="s">
        <v>629</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28"/>
    </row>
    <row r="66" spans="2:107" ht="13" x14ac:dyDescent="0.2">
      <c r="B66" s="1295"/>
      <c r="AN66" s="1327"/>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5"/>
    </row>
    <row r="67" spans="2:107" ht="13" x14ac:dyDescent="0.2">
      <c r="B67" s="1295"/>
      <c r="AN67" s="1327"/>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5"/>
    </row>
    <row r="68" spans="2:107" ht="13" x14ac:dyDescent="0.2">
      <c r="B68" s="1295"/>
      <c r="AN68" s="1327"/>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5"/>
    </row>
    <row r="69" spans="2:107" ht="13" x14ac:dyDescent="0.2">
      <c r="B69" s="1295"/>
      <c r="AN69" s="1324"/>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2"/>
    </row>
    <row r="70" spans="2:107" ht="13" x14ac:dyDescent="0.2">
      <c r="B70" s="1295"/>
      <c r="H70" s="1321"/>
      <c r="I70" s="1321"/>
      <c r="J70" s="1319"/>
      <c r="K70" s="1319"/>
      <c r="L70" s="1318"/>
      <c r="M70" s="1319"/>
      <c r="N70" s="1318"/>
      <c r="AN70" s="1309"/>
      <c r="AO70" s="1309"/>
      <c r="AP70" s="1309"/>
      <c r="AZ70" s="1309"/>
      <c r="BA70" s="1309"/>
      <c r="BB70" s="1309"/>
      <c r="BL70" s="1309"/>
      <c r="BM70" s="1309"/>
      <c r="BN70" s="1309"/>
      <c r="BX70" s="1309"/>
      <c r="BY70" s="1309"/>
      <c r="BZ70" s="1309"/>
      <c r="CJ70" s="1309"/>
      <c r="CK70" s="1309"/>
      <c r="CL70" s="1309"/>
      <c r="CV70" s="1309"/>
      <c r="CW70" s="1309"/>
      <c r="CX70" s="1309"/>
    </row>
    <row r="71" spans="2:107" ht="13" x14ac:dyDescent="0.2">
      <c r="B71" s="1295"/>
      <c r="G71" s="1317"/>
      <c r="I71" s="1320"/>
      <c r="J71" s="1319"/>
      <c r="K71" s="1319"/>
      <c r="L71" s="1318"/>
      <c r="M71" s="1319"/>
      <c r="N71" s="1318"/>
      <c r="AM71" s="1317"/>
      <c r="AN71" s="1294" t="s">
        <v>628</v>
      </c>
    </row>
    <row r="72" spans="2:107" ht="13" x14ac:dyDescent="0.2">
      <c r="B72" s="1295"/>
      <c r="G72" s="1307"/>
      <c r="H72" s="1307"/>
      <c r="I72" s="1307"/>
      <c r="J72" s="1307"/>
      <c r="K72" s="1316"/>
      <c r="L72" s="1316"/>
      <c r="M72" s="1315"/>
      <c r="N72" s="1315"/>
      <c r="AN72" s="1314"/>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2"/>
      <c r="BP72" s="1304" t="s">
        <v>572</v>
      </c>
      <c r="BQ72" s="1304"/>
      <c r="BR72" s="1304"/>
      <c r="BS72" s="1304"/>
      <c r="BT72" s="1304"/>
      <c r="BU72" s="1304"/>
      <c r="BV72" s="1304"/>
      <c r="BW72" s="1304"/>
      <c r="BX72" s="1304" t="s">
        <v>573</v>
      </c>
      <c r="BY72" s="1304"/>
      <c r="BZ72" s="1304"/>
      <c r="CA72" s="1304"/>
      <c r="CB72" s="1304"/>
      <c r="CC72" s="1304"/>
      <c r="CD72" s="1304"/>
      <c r="CE72" s="1304"/>
      <c r="CF72" s="1304" t="s">
        <v>574</v>
      </c>
      <c r="CG72" s="1304"/>
      <c r="CH72" s="1304"/>
      <c r="CI72" s="1304"/>
      <c r="CJ72" s="1304"/>
      <c r="CK72" s="1304"/>
      <c r="CL72" s="1304"/>
      <c r="CM72" s="1304"/>
      <c r="CN72" s="1304" t="s">
        <v>575</v>
      </c>
      <c r="CO72" s="1304"/>
      <c r="CP72" s="1304"/>
      <c r="CQ72" s="1304"/>
      <c r="CR72" s="1304"/>
      <c r="CS72" s="1304"/>
      <c r="CT72" s="1304"/>
      <c r="CU72" s="1304"/>
      <c r="CV72" s="1304" t="s">
        <v>576</v>
      </c>
      <c r="CW72" s="1304"/>
      <c r="CX72" s="1304"/>
      <c r="CY72" s="1304"/>
      <c r="CZ72" s="1304"/>
      <c r="DA72" s="1304"/>
      <c r="DB72" s="1304"/>
      <c r="DC72" s="1304"/>
    </row>
    <row r="73" spans="2:107" ht="13" x14ac:dyDescent="0.2">
      <c r="B73" s="1295"/>
      <c r="G73" s="1311"/>
      <c r="H73" s="1311"/>
      <c r="I73" s="1311"/>
      <c r="J73" s="1311"/>
      <c r="K73" s="1308"/>
      <c r="L73" s="1308"/>
      <c r="M73" s="1308"/>
      <c r="N73" s="1308"/>
      <c r="AM73" s="1309"/>
      <c r="AN73" s="1303" t="s">
        <v>627</v>
      </c>
      <c r="AO73" s="1303"/>
      <c r="AP73" s="1303"/>
      <c r="AQ73" s="1303"/>
      <c r="AR73" s="1303"/>
      <c r="AS73" s="1303"/>
      <c r="AT73" s="1303"/>
      <c r="AU73" s="1303"/>
      <c r="AV73" s="1303"/>
      <c r="AW73" s="1303"/>
      <c r="AX73" s="1303"/>
      <c r="AY73" s="1303"/>
      <c r="AZ73" s="1303"/>
      <c r="BA73" s="1303"/>
      <c r="BB73" s="1303" t="s">
        <v>625</v>
      </c>
      <c r="BC73" s="1303"/>
      <c r="BD73" s="1303"/>
      <c r="BE73" s="1303"/>
      <c r="BF73" s="1303"/>
      <c r="BG73" s="1303"/>
      <c r="BH73" s="1303"/>
      <c r="BI73" s="1303"/>
      <c r="BJ73" s="1303"/>
      <c r="BK73" s="1303"/>
      <c r="BL73" s="1303"/>
      <c r="BM73" s="1303"/>
      <c r="BN73" s="1303"/>
      <c r="BO73" s="1303"/>
      <c r="BP73" s="1302">
        <v>186.2</v>
      </c>
      <c r="BQ73" s="1302"/>
      <c r="BR73" s="1302"/>
      <c r="BS73" s="1302"/>
      <c r="BT73" s="1302"/>
      <c r="BU73" s="1302"/>
      <c r="BV73" s="1302"/>
      <c r="BW73" s="1302"/>
      <c r="BX73" s="1302">
        <v>159.4</v>
      </c>
      <c r="BY73" s="1302"/>
      <c r="BZ73" s="1302"/>
      <c r="CA73" s="1302"/>
      <c r="CB73" s="1302"/>
      <c r="CC73" s="1302"/>
      <c r="CD73" s="1302"/>
      <c r="CE73" s="1302"/>
      <c r="CF73" s="1302">
        <v>145.5</v>
      </c>
      <c r="CG73" s="1302"/>
      <c r="CH73" s="1302"/>
      <c r="CI73" s="1302"/>
      <c r="CJ73" s="1302"/>
      <c r="CK73" s="1302"/>
      <c r="CL73" s="1302"/>
      <c r="CM73" s="1302"/>
      <c r="CN73" s="1302">
        <v>138.30000000000001</v>
      </c>
      <c r="CO73" s="1302"/>
      <c r="CP73" s="1302"/>
      <c r="CQ73" s="1302"/>
      <c r="CR73" s="1302"/>
      <c r="CS73" s="1302"/>
      <c r="CT73" s="1302"/>
      <c r="CU73" s="1302"/>
      <c r="CV73" s="1302">
        <v>128.80000000000001</v>
      </c>
      <c r="CW73" s="1302"/>
      <c r="CX73" s="1302"/>
      <c r="CY73" s="1302"/>
      <c r="CZ73" s="1302"/>
      <c r="DA73" s="1302"/>
      <c r="DB73" s="1302"/>
      <c r="DC73" s="1302"/>
    </row>
    <row r="74" spans="2:107" ht="13" x14ac:dyDescent="0.2">
      <c r="B74" s="1295"/>
      <c r="G74" s="1311"/>
      <c r="H74" s="1311"/>
      <c r="I74" s="1311"/>
      <c r="J74" s="1311"/>
      <c r="K74" s="1308"/>
      <c r="L74" s="1308"/>
      <c r="M74" s="1308"/>
      <c r="N74" s="1308"/>
      <c r="AM74" s="1309"/>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 x14ac:dyDescent="0.2">
      <c r="B75" s="1295"/>
      <c r="G75" s="1311"/>
      <c r="H75" s="1311"/>
      <c r="I75" s="1307"/>
      <c r="J75" s="1307"/>
      <c r="K75" s="1310"/>
      <c r="L75" s="1310"/>
      <c r="M75" s="1310"/>
      <c r="N75" s="1310"/>
      <c r="AM75" s="1309"/>
      <c r="AN75" s="1303"/>
      <c r="AO75" s="1303"/>
      <c r="AP75" s="1303"/>
      <c r="AQ75" s="1303"/>
      <c r="AR75" s="1303"/>
      <c r="AS75" s="1303"/>
      <c r="AT75" s="1303"/>
      <c r="AU75" s="1303"/>
      <c r="AV75" s="1303"/>
      <c r="AW75" s="1303"/>
      <c r="AX75" s="1303"/>
      <c r="AY75" s="1303"/>
      <c r="AZ75" s="1303"/>
      <c r="BA75" s="1303"/>
      <c r="BB75" s="1303" t="s">
        <v>624</v>
      </c>
      <c r="BC75" s="1303"/>
      <c r="BD75" s="1303"/>
      <c r="BE75" s="1303"/>
      <c r="BF75" s="1303"/>
      <c r="BG75" s="1303"/>
      <c r="BH75" s="1303"/>
      <c r="BI75" s="1303"/>
      <c r="BJ75" s="1303"/>
      <c r="BK75" s="1303"/>
      <c r="BL75" s="1303"/>
      <c r="BM75" s="1303"/>
      <c r="BN75" s="1303"/>
      <c r="BO75" s="1303"/>
      <c r="BP75" s="1302">
        <v>17.3</v>
      </c>
      <c r="BQ75" s="1302"/>
      <c r="BR75" s="1302"/>
      <c r="BS75" s="1302"/>
      <c r="BT75" s="1302"/>
      <c r="BU75" s="1302"/>
      <c r="BV75" s="1302"/>
      <c r="BW75" s="1302"/>
      <c r="BX75" s="1302">
        <v>15.8</v>
      </c>
      <c r="BY75" s="1302"/>
      <c r="BZ75" s="1302"/>
      <c r="CA75" s="1302"/>
      <c r="CB75" s="1302"/>
      <c r="CC75" s="1302"/>
      <c r="CD75" s="1302"/>
      <c r="CE75" s="1302"/>
      <c r="CF75" s="1302">
        <v>13.8</v>
      </c>
      <c r="CG75" s="1302"/>
      <c r="CH75" s="1302"/>
      <c r="CI75" s="1302"/>
      <c r="CJ75" s="1302"/>
      <c r="CK75" s="1302"/>
      <c r="CL75" s="1302"/>
      <c r="CM75" s="1302"/>
      <c r="CN75" s="1302">
        <v>12.9</v>
      </c>
      <c r="CO75" s="1302"/>
      <c r="CP75" s="1302"/>
      <c r="CQ75" s="1302"/>
      <c r="CR75" s="1302"/>
      <c r="CS75" s="1302"/>
      <c r="CT75" s="1302"/>
      <c r="CU75" s="1302"/>
      <c r="CV75" s="1302">
        <v>11.8</v>
      </c>
      <c r="CW75" s="1302"/>
      <c r="CX75" s="1302"/>
      <c r="CY75" s="1302"/>
      <c r="CZ75" s="1302"/>
      <c r="DA75" s="1302"/>
      <c r="DB75" s="1302"/>
      <c r="DC75" s="1302"/>
    </row>
    <row r="76" spans="2:107" ht="13" x14ac:dyDescent="0.2">
      <c r="B76" s="1295"/>
      <c r="G76" s="1311"/>
      <c r="H76" s="1311"/>
      <c r="I76" s="1307"/>
      <c r="J76" s="1307"/>
      <c r="K76" s="1310"/>
      <c r="L76" s="1310"/>
      <c r="M76" s="1310"/>
      <c r="N76" s="1310"/>
      <c r="AM76" s="1309"/>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 x14ac:dyDescent="0.2">
      <c r="B77" s="1295"/>
      <c r="G77" s="1307"/>
      <c r="H77" s="1307"/>
      <c r="I77" s="1307"/>
      <c r="J77" s="1307"/>
      <c r="K77" s="1308"/>
      <c r="L77" s="1308"/>
      <c r="M77" s="1308"/>
      <c r="N77" s="1308"/>
      <c r="AN77" s="1304" t="s">
        <v>626</v>
      </c>
      <c r="AO77" s="1304"/>
      <c r="AP77" s="1304"/>
      <c r="AQ77" s="1304"/>
      <c r="AR77" s="1304"/>
      <c r="AS77" s="1304"/>
      <c r="AT77" s="1304"/>
      <c r="AU77" s="1304"/>
      <c r="AV77" s="1304"/>
      <c r="AW77" s="1304"/>
      <c r="AX77" s="1304"/>
      <c r="AY77" s="1304"/>
      <c r="AZ77" s="1304"/>
      <c r="BA77" s="1304"/>
      <c r="BB77" s="1303" t="s">
        <v>625</v>
      </c>
      <c r="BC77" s="1303"/>
      <c r="BD77" s="1303"/>
      <c r="BE77" s="1303"/>
      <c r="BF77" s="1303"/>
      <c r="BG77" s="1303"/>
      <c r="BH77" s="1303"/>
      <c r="BI77" s="1303"/>
      <c r="BJ77" s="1303"/>
      <c r="BK77" s="1303"/>
      <c r="BL77" s="1303"/>
      <c r="BM77" s="1303"/>
      <c r="BN77" s="1303"/>
      <c r="BO77" s="1303"/>
      <c r="BP77" s="1302">
        <v>115.7</v>
      </c>
      <c r="BQ77" s="1302"/>
      <c r="BR77" s="1302"/>
      <c r="BS77" s="1302"/>
      <c r="BT77" s="1302"/>
      <c r="BU77" s="1302"/>
      <c r="BV77" s="1302"/>
      <c r="BW77" s="1302"/>
      <c r="BX77" s="1302">
        <v>106</v>
      </c>
      <c r="BY77" s="1302"/>
      <c r="BZ77" s="1302"/>
      <c r="CA77" s="1302"/>
      <c r="CB77" s="1302"/>
      <c r="CC77" s="1302"/>
      <c r="CD77" s="1302"/>
      <c r="CE77" s="1302"/>
      <c r="CF77" s="1302">
        <v>97.6</v>
      </c>
      <c r="CG77" s="1302"/>
      <c r="CH77" s="1302"/>
      <c r="CI77" s="1302"/>
      <c r="CJ77" s="1302"/>
      <c r="CK77" s="1302"/>
      <c r="CL77" s="1302"/>
      <c r="CM77" s="1302"/>
      <c r="CN77" s="1302">
        <v>91.6</v>
      </c>
      <c r="CO77" s="1302"/>
      <c r="CP77" s="1302"/>
      <c r="CQ77" s="1302"/>
      <c r="CR77" s="1302"/>
      <c r="CS77" s="1302"/>
      <c r="CT77" s="1302"/>
      <c r="CU77" s="1302"/>
      <c r="CV77" s="1302">
        <v>86</v>
      </c>
      <c r="CW77" s="1302"/>
      <c r="CX77" s="1302"/>
      <c r="CY77" s="1302"/>
      <c r="CZ77" s="1302"/>
      <c r="DA77" s="1302"/>
      <c r="DB77" s="1302"/>
      <c r="DC77" s="1302"/>
    </row>
    <row r="78" spans="2:107" ht="13" x14ac:dyDescent="0.2">
      <c r="B78" s="1295"/>
      <c r="G78" s="1307"/>
      <c r="H78" s="1307"/>
      <c r="I78" s="1307"/>
      <c r="J78" s="1307"/>
      <c r="K78" s="1308"/>
      <c r="L78" s="1308"/>
      <c r="M78" s="1308"/>
      <c r="N78" s="1308"/>
      <c r="AN78" s="1304"/>
      <c r="AO78" s="1304"/>
      <c r="AP78" s="1304"/>
      <c r="AQ78" s="1304"/>
      <c r="AR78" s="1304"/>
      <c r="AS78" s="1304"/>
      <c r="AT78" s="1304"/>
      <c r="AU78" s="1304"/>
      <c r="AV78" s="1304"/>
      <c r="AW78" s="1304"/>
      <c r="AX78" s="1304"/>
      <c r="AY78" s="1304"/>
      <c r="AZ78" s="1304"/>
      <c r="BA78" s="1304"/>
      <c r="BB78" s="1303"/>
      <c r="BC78" s="1303"/>
      <c r="BD78" s="1303"/>
      <c r="BE78" s="1303"/>
      <c r="BF78" s="1303"/>
      <c r="BG78" s="1303"/>
      <c r="BH78" s="1303"/>
      <c r="BI78" s="1303"/>
      <c r="BJ78" s="1303"/>
      <c r="BK78" s="1303"/>
      <c r="BL78" s="1303"/>
      <c r="BM78" s="1303"/>
      <c r="BN78" s="1303"/>
      <c r="BO78" s="1303"/>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 x14ac:dyDescent="0.2">
      <c r="B79" s="1295"/>
      <c r="G79" s="1307"/>
      <c r="H79" s="1307"/>
      <c r="I79" s="1306"/>
      <c r="J79" s="1306"/>
      <c r="K79" s="1305"/>
      <c r="L79" s="1305"/>
      <c r="M79" s="1305"/>
      <c r="N79" s="1305"/>
      <c r="AN79" s="1304"/>
      <c r="AO79" s="1304"/>
      <c r="AP79" s="1304"/>
      <c r="AQ79" s="1304"/>
      <c r="AR79" s="1304"/>
      <c r="AS79" s="1304"/>
      <c r="AT79" s="1304"/>
      <c r="AU79" s="1304"/>
      <c r="AV79" s="1304"/>
      <c r="AW79" s="1304"/>
      <c r="AX79" s="1304"/>
      <c r="AY79" s="1304"/>
      <c r="AZ79" s="1304"/>
      <c r="BA79" s="1304"/>
      <c r="BB79" s="1303" t="s">
        <v>624</v>
      </c>
      <c r="BC79" s="1303"/>
      <c r="BD79" s="1303"/>
      <c r="BE79" s="1303"/>
      <c r="BF79" s="1303"/>
      <c r="BG79" s="1303"/>
      <c r="BH79" s="1303"/>
      <c r="BI79" s="1303"/>
      <c r="BJ79" s="1303"/>
      <c r="BK79" s="1303"/>
      <c r="BL79" s="1303"/>
      <c r="BM79" s="1303"/>
      <c r="BN79" s="1303"/>
      <c r="BO79" s="1303"/>
      <c r="BP79" s="1302">
        <v>10.3</v>
      </c>
      <c r="BQ79" s="1302"/>
      <c r="BR79" s="1302"/>
      <c r="BS79" s="1302"/>
      <c r="BT79" s="1302"/>
      <c r="BU79" s="1302"/>
      <c r="BV79" s="1302"/>
      <c r="BW79" s="1302"/>
      <c r="BX79" s="1302">
        <v>9</v>
      </c>
      <c r="BY79" s="1302"/>
      <c r="BZ79" s="1302"/>
      <c r="CA79" s="1302"/>
      <c r="CB79" s="1302"/>
      <c r="CC79" s="1302"/>
      <c r="CD79" s="1302"/>
      <c r="CE79" s="1302"/>
      <c r="CF79" s="1302">
        <v>8</v>
      </c>
      <c r="CG79" s="1302"/>
      <c r="CH79" s="1302"/>
      <c r="CI79" s="1302"/>
      <c r="CJ79" s="1302"/>
      <c r="CK79" s="1302"/>
      <c r="CL79" s="1302"/>
      <c r="CM79" s="1302"/>
      <c r="CN79" s="1302">
        <v>7.3</v>
      </c>
      <c r="CO79" s="1302"/>
      <c r="CP79" s="1302"/>
      <c r="CQ79" s="1302"/>
      <c r="CR79" s="1302"/>
      <c r="CS79" s="1302"/>
      <c r="CT79" s="1302"/>
      <c r="CU79" s="1302"/>
      <c r="CV79" s="1302">
        <v>7.3</v>
      </c>
      <c r="CW79" s="1302"/>
      <c r="CX79" s="1302"/>
      <c r="CY79" s="1302"/>
      <c r="CZ79" s="1302"/>
      <c r="DA79" s="1302"/>
      <c r="DB79" s="1302"/>
      <c r="DC79" s="1302"/>
    </row>
    <row r="80" spans="2:107" ht="13" x14ac:dyDescent="0.2">
      <c r="B80" s="1295"/>
      <c r="G80" s="1307"/>
      <c r="H80" s="1307"/>
      <c r="I80" s="1306"/>
      <c r="J80" s="1306"/>
      <c r="K80" s="1305"/>
      <c r="L80" s="1305"/>
      <c r="M80" s="1305"/>
      <c r="N80" s="1305"/>
      <c r="AN80" s="1304"/>
      <c r="AO80" s="1304"/>
      <c r="AP80" s="1304"/>
      <c r="AQ80" s="1304"/>
      <c r="AR80" s="1304"/>
      <c r="AS80" s="1304"/>
      <c r="AT80" s="1304"/>
      <c r="AU80" s="1304"/>
      <c r="AV80" s="1304"/>
      <c r="AW80" s="1304"/>
      <c r="AX80" s="1304"/>
      <c r="AY80" s="1304"/>
      <c r="AZ80" s="1304"/>
      <c r="BA80" s="1304"/>
      <c r="BB80" s="1303"/>
      <c r="BC80" s="1303"/>
      <c r="BD80" s="1303"/>
      <c r="BE80" s="1303"/>
      <c r="BF80" s="1303"/>
      <c r="BG80" s="1303"/>
      <c r="BH80" s="1303"/>
      <c r="BI80" s="1303"/>
      <c r="BJ80" s="1303"/>
      <c r="BK80" s="1303"/>
      <c r="BL80" s="1303"/>
      <c r="BM80" s="1303"/>
      <c r="BN80" s="1303"/>
      <c r="BO80" s="1303"/>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 x14ac:dyDescent="0.2">
      <c r="B81" s="1295"/>
    </row>
    <row r="82" spans="2:109" ht="16.5" x14ac:dyDescent="0.2">
      <c r="B82" s="1295"/>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ht="13" x14ac:dyDescent="0.2">
      <c r="B83" s="1300"/>
      <c r="C83" s="1299"/>
      <c r="D83" s="1299"/>
      <c r="E83" s="1299"/>
      <c r="F83" s="1299"/>
      <c r="G83" s="1299"/>
      <c r="H83" s="1299"/>
      <c r="I83" s="1299"/>
      <c r="J83" s="1299"/>
      <c r="K83" s="1299"/>
      <c r="L83" s="1299"/>
      <c r="M83" s="1299"/>
      <c r="N83" s="1299"/>
      <c r="O83" s="1299"/>
      <c r="P83" s="1299"/>
      <c r="Q83" s="1299"/>
      <c r="R83" s="1299"/>
      <c r="S83" s="1299"/>
      <c r="T83" s="1299"/>
      <c r="U83" s="1299"/>
      <c r="V83" s="1299"/>
      <c r="W83" s="1299"/>
      <c r="X83" s="1299"/>
      <c r="Y83" s="1299"/>
      <c r="Z83" s="1299"/>
      <c r="AA83" s="1299"/>
      <c r="AB83" s="1299"/>
      <c r="AC83" s="1299"/>
      <c r="AD83" s="1299"/>
      <c r="AE83" s="1299"/>
      <c r="AF83" s="1299"/>
      <c r="AG83" s="1299"/>
      <c r="AH83" s="1299"/>
      <c r="AI83" s="1299"/>
      <c r="AJ83" s="1299"/>
      <c r="AK83" s="1299"/>
      <c r="AL83" s="1299"/>
      <c r="AM83" s="1299"/>
      <c r="AN83" s="1299"/>
      <c r="AO83" s="1299"/>
      <c r="AP83" s="1299"/>
      <c r="AQ83" s="1299"/>
      <c r="AR83" s="1299"/>
      <c r="AS83" s="1299"/>
      <c r="AT83" s="1299"/>
      <c r="AU83" s="1299"/>
      <c r="AV83" s="1299"/>
      <c r="AW83" s="1299"/>
      <c r="AX83" s="1299"/>
      <c r="AY83" s="1299"/>
      <c r="AZ83" s="1299"/>
      <c r="BA83" s="1299"/>
      <c r="BB83" s="1299"/>
      <c r="BC83" s="1299"/>
      <c r="BD83" s="1299"/>
      <c r="BE83" s="1299"/>
      <c r="BF83" s="1299"/>
      <c r="BG83" s="1299"/>
      <c r="BH83" s="1299"/>
      <c r="BI83" s="1299"/>
      <c r="BJ83" s="1299"/>
      <c r="BK83" s="1299"/>
      <c r="BL83" s="1299"/>
      <c r="BM83" s="1299"/>
      <c r="BN83" s="1299"/>
      <c r="BO83" s="1299"/>
      <c r="BP83" s="1299"/>
      <c r="BQ83" s="1299"/>
      <c r="BR83" s="1299"/>
      <c r="BS83" s="1299"/>
      <c r="BT83" s="1299"/>
      <c r="BU83" s="1299"/>
      <c r="BV83" s="1299"/>
      <c r="BW83" s="1299"/>
      <c r="BX83" s="1299"/>
      <c r="BY83" s="1299"/>
      <c r="BZ83" s="1299"/>
      <c r="CA83" s="1299"/>
      <c r="CB83" s="1299"/>
      <c r="CC83" s="1299"/>
      <c r="CD83" s="1299"/>
      <c r="CE83" s="1299"/>
      <c r="CF83" s="1299"/>
      <c r="CG83" s="1299"/>
      <c r="CH83" s="1299"/>
      <c r="CI83" s="1299"/>
      <c r="CJ83" s="1299"/>
      <c r="CK83" s="1299"/>
      <c r="CL83" s="1299"/>
      <c r="CM83" s="1299"/>
      <c r="CN83" s="1299"/>
      <c r="CO83" s="1299"/>
      <c r="CP83" s="1299"/>
      <c r="CQ83" s="1299"/>
      <c r="CR83" s="1299"/>
      <c r="CS83" s="1299"/>
      <c r="CT83" s="1299"/>
      <c r="CU83" s="1299"/>
      <c r="CV83" s="1299"/>
      <c r="CW83" s="1299"/>
      <c r="CX83" s="1299"/>
      <c r="CY83" s="1299"/>
      <c r="CZ83" s="1299"/>
      <c r="DA83" s="1299"/>
      <c r="DB83" s="1299"/>
      <c r="DC83" s="1299"/>
      <c r="DD83" s="1298"/>
    </row>
    <row r="84" spans="2:109" ht="13" x14ac:dyDescent="0.2">
      <c r="DD84" s="1294"/>
      <c r="DE84" s="1294"/>
    </row>
    <row r="85" spans="2:109" ht="13" x14ac:dyDescent="0.2">
      <c r="DD85" s="1294"/>
      <c r="DE85" s="1294"/>
    </row>
    <row r="86" spans="2:109" ht="13" hidden="1" x14ac:dyDescent="0.2">
      <c r="DD86" s="1294"/>
      <c r="DE86" s="1294"/>
    </row>
    <row r="87" spans="2:109" ht="13" hidden="1" x14ac:dyDescent="0.2">
      <c r="K87" s="1297"/>
      <c r="AQ87" s="1297"/>
      <c r="BC87" s="1297"/>
      <c r="BO87" s="1297"/>
      <c r="CA87" s="1297"/>
      <c r="CM87" s="1297"/>
      <c r="CY87" s="1297"/>
      <c r="DD87" s="1294"/>
      <c r="DE87" s="1294"/>
    </row>
    <row r="88" spans="2:109" ht="13" hidden="1" x14ac:dyDescent="0.2">
      <c r="DD88" s="1294"/>
      <c r="DE88" s="1294"/>
    </row>
    <row r="89" spans="2:109" ht="13" hidden="1" x14ac:dyDescent="0.2">
      <c r="DD89" s="1294"/>
      <c r="DE89" s="1294"/>
    </row>
    <row r="90" spans="2:109" ht="13" hidden="1" x14ac:dyDescent="0.2">
      <c r="DD90" s="1294"/>
      <c r="DE90" s="1294"/>
    </row>
    <row r="91" spans="2:109" ht="13" hidden="1" x14ac:dyDescent="0.2">
      <c r="DD91" s="1294"/>
      <c r="DE91" s="1294"/>
    </row>
    <row r="92" spans="2:109" ht="13.5" hidden="1" customHeight="1" x14ac:dyDescent="0.2">
      <c r="DD92" s="1294"/>
      <c r="DE92" s="1294"/>
    </row>
    <row r="93" spans="2:109" ht="13.5" hidden="1" customHeight="1" x14ac:dyDescent="0.2">
      <c r="DD93" s="1294"/>
      <c r="DE93" s="1294"/>
    </row>
    <row r="94" spans="2:109" ht="13.5" hidden="1" customHeight="1" x14ac:dyDescent="0.2">
      <c r="DD94" s="1294"/>
      <c r="DE94" s="1294"/>
    </row>
    <row r="95" spans="2:109" ht="13.5" hidden="1" customHeight="1" x14ac:dyDescent="0.2">
      <c r="DD95" s="1294"/>
      <c r="DE95" s="1294"/>
    </row>
    <row r="96" spans="2:109" ht="13.5" hidden="1" customHeight="1" x14ac:dyDescent="0.2">
      <c r="DD96" s="1294"/>
      <c r="DE96" s="1294"/>
    </row>
    <row r="97" s="1294" customFormat="1" ht="13.5" hidden="1" customHeight="1" x14ac:dyDescent="0.2"/>
    <row r="98" s="1294" customFormat="1" ht="13.5" hidden="1" customHeight="1" x14ac:dyDescent="0.2"/>
    <row r="99" s="1294" customFormat="1" ht="13.5" hidden="1" customHeight="1" x14ac:dyDescent="0.2"/>
    <row r="100" s="1294" customFormat="1" ht="13.5" hidden="1" customHeight="1" x14ac:dyDescent="0.2"/>
    <row r="101" s="1294" customFormat="1" ht="13.5" hidden="1" customHeight="1" x14ac:dyDescent="0.2"/>
    <row r="102" s="1294" customFormat="1" ht="13.5" hidden="1" customHeight="1" x14ac:dyDescent="0.2"/>
    <row r="103" s="1294" customFormat="1" ht="13.5" hidden="1" customHeight="1" x14ac:dyDescent="0.2"/>
    <row r="104" s="1294" customFormat="1" ht="13.5" hidden="1" customHeight="1" x14ac:dyDescent="0.2"/>
    <row r="105" s="1294" customFormat="1" ht="13.5" hidden="1" customHeight="1" x14ac:dyDescent="0.2"/>
    <row r="106" s="1294" customFormat="1" ht="13.5" hidden="1" customHeight="1" x14ac:dyDescent="0.2"/>
    <row r="107" s="1294" customFormat="1" ht="13.5" hidden="1" customHeight="1" x14ac:dyDescent="0.2"/>
    <row r="108" s="1294" customFormat="1" ht="13.5" hidden="1" customHeight="1" x14ac:dyDescent="0.2"/>
    <row r="109" s="1294" customFormat="1" ht="13.5" hidden="1" customHeight="1" x14ac:dyDescent="0.2"/>
    <row r="110" s="1294" customFormat="1" ht="13.5" hidden="1" customHeight="1" x14ac:dyDescent="0.2"/>
    <row r="111" s="1294" customFormat="1" ht="13.5" hidden="1" customHeight="1" x14ac:dyDescent="0.2"/>
    <row r="112" s="1294" customFormat="1" ht="13.5" hidden="1" customHeight="1" x14ac:dyDescent="0.2"/>
    <row r="113" s="1294" customFormat="1" ht="13.5" hidden="1" customHeight="1" x14ac:dyDescent="0.2"/>
    <row r="114" s="1294" customFormat="1" ht="13.5" hidden="1" customHeight="1" x14ac:dyDescent="0.2"/>
    <row r="115" s="1294" customFormat="1" ht="13.5" hidden="1" customHeight="1" x14ac:dyDescent="0.2"/>
    <row r="116" s="1294" customFormat="1" ht="13.5" hidden="1" customHeight="1" x14ac:dyDescent="0.2"/>
    <row r="117" s="1294" customFormat="1" ht="13.5" hidden="1" customHeight="1" x14ac:dyDescent="0.2"/>
    <row r="118" s="1294" customFormat="1" ht="13.5" hidden="1" customHeight="1" x14ac:dyDescent="0.2"/>
    <row r="119" s="1294" customFormat="1" ht="13.5" hidden="1" customHeight="1" x14ac:dyDescent="0.2"/>
    <row r="120" s="1294" customFormat="1" ht="13.5" hidden="1" customHeight="1" x14ac:dyDescent="0.2"/>
    <row r="121" s="1294" customFormat="1" ht="13.5" hidden="1" customHeight="1" x14ac:dyDescent="0.2"/>
    <row r="122" s="1294" customFormat="1" ht="13.5" hidden="1" customHeight="1" x14ac:dyDescent="0.2"/>
    <row r="123" s="1294" customFormat="1" ht="13.5" hidden="1" customHeight="1" x14ac:dyDescent="0.2"/>
    <row r="124" s="1294" customFormat="1" ht="13.5" hidden="1" customHeight="1" x14ac:dyDescent="0.2"/>
    <row r="125" s="1294" customFormat="1" ht="13.5" hidden="1" customHeight="1" x14ac:dyDescent="0.2"/>
    <row r="126" s="1294" customFormat="1" ht="13.5" hidden="1" customHeight="1" x14ac:dyDescent="0.2"/>
    <row r="127" s="1294" customFormat="1" ht="13.5" hidden="1" customHeight="1" x14ac:dyDescent="0.2"/>
    <row r="128" s="1294" customFormat="1" ht="13.5" hidden="1" customHeight="1" x14ac:dyDescent="0.2"/>
    <row r="129" s="1294" customFormat="1" ht="13.5" hidden="1" customHeight="1" x14ac:dyDescent="0.2"/>
    <row r="130" s="1294" customFormat="1" ht="13.5" hidden="1" customHeight="1" x14ac:dyDescent="0.2"/>
    <row r="131" s="1294" customFormat="1" ht="13.5" hidden="1" customHeight="1" x14ac:dyDescent="0.2"/>
    <row r="132" s="1294" customFormat="1" ht="13.5" hidden="1" customHeight="1" x14ac:dyDescent="0.2"/>
    <row r="133" s="1294" customFormat="1" ht="13.5" hidden="1" customHeight="1" x14ac:dyDescent="0.2"/>
    <row r="134" s="1294" customFormat="1" ht="13.5" hidden="1" customHeight="1" x14ac:dyDescent="0.2"/>
    <row r="135" s="1294" customFormat="1" ht="13.5" hidden="1" customHeight="1" x14ac:dyDescent="0.2"/>
    <row r="136" s="1294" customFormat="1" ht="13.5" hidden="1" customHeight="1" x14ac:dyDescent="0.2"/>
    <row r="137" s="1294" customFormat="1" ht="13.5" hidden="1" customHeight="1" x14ac:dyDescent="0.2"/>
    <row r="138" s="1294" customFormat="1" ht="13.5" hidden="1" customHeight="1" x14ac:dyDescent="0.2"/>
    <row r="139" s="1294" customFormat="1" ht="13.5" hidden="1" customHeight="1" x14ac:dyDescent="0.2"/>
    <row r="140" s="1294" customFormat="1" ht="13.5" hidden="1" customHeight="1" x14ac:dyDescent="0.2"/>
    <row r="141" s="1294" customFormat="1" ht="13.5" hidden="1" customHeight="1" x14ac:dyDescent="0.2"/>
    <row r="142" s="1294" customFormat="1" ht="13.5" hidden="1" customHeight="1" x14ac:dyDescent="0.2"/>
    <row r="143" s="1294" customFormat="1" ht="13.5" hidden="1" customHeight="1" x14ac:dyDescent="0.2"/>
    <row r="144" s="1294" customFormat="1" ht="13.5" hidden="1" customHeight="1" x14ac:dyDescent="0.2"/>
    <row r="145" s="1294" customFormat="1" ht="13.5" hidden="1" customHeight="1" x14ac:dyDescent="0.2"/>
    <row r="146" s="1294" customFormat="1" ht="13.5" hidden="1" customHeight="1" x14ac:dyDescent="0.2"/>
    <row r="147" s="1294" customFormat="1" ht="13.5" hidden="1" customHeight="1" x14ac:dyDescent="0.2"/>
    <row r="148" s="1294" customFormat="1" ht="13.5" hidden="1" customHeight="1" x14ac:dyDescent="0.2"/>
    <row r="149" s="1294" customFormat="1" ht="13.5" hidden="1" customHeight="1" x14ac:dyDescent="0.2"/>
    <row r="150" s="1294" customFormat="1" ht="13.5" hidden="1" customHeight="1" x14ac:dyDescent="0.2"/>
    <row r="151" s="1294" customFormat="1" ht="13.5" hidden="1" customHeight="1" x14ac:dyDescent="0.2"/>
    <row r="152" s="1294" customFormat="1" ht="13.5" hidden="1" customHeight="1" x14ac:dyDescent="0.2"/>
    <row r="153" s="1294" customFormat="1" ht="13.5" hidden="1" customHeight="1" x14ac:dyDescent="0.2"/>
    <row r="154" s="1294" customFormat="1" ht="13.5" hidden="1" customHeight="1" x14ac:dyDescent="0.2"/>
    <row r="155" s="1294" customFormat="1" ht="13.5" hidden="1" customHeight="1" x14ac:dyDescent="0.2"/>
    <row r="156" s="1294" customFormat="1" ht="13.5" hidden="1" customHeight="1" x14ac:dyDescent="0.2"/>
    <row r="157" s="1294" customFormat="1" ht="13.5" hidden="1" customHeight="1" x14ac:dyDescent="0.2"/>
    <row r="158" s="1294" customFormat="1" ht="13.5" hidden="1" customHeight="1" x14ac:dyDescent="0.2"/>
    <row r="159" s="1294" customFormat="1" ht="13.5" hidden="1" customHeight="1" x14ac:dyDescent="0.2"/>
    <row r="160" s="1294" customFormat="1" ht="13.5" hidden="1" customHeight="1" x14ac:dyDescent="0.2"/>
  </sheetData>
  <sheetProtection algorithmName="SHA-512" hashValue="0vL+vKeHCti+OYrr2I1zJWqTve7+JhUHRrsnNef3q62CIbT5b4ww+paG8cwj03xXNT5CaYNExQW9Qs8Lrzm1og==" saltValue="lZMcvNzX8qSxd4UNZkrZK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B0196-84C4-4798-B8C6-72AA2C3E8816}">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519</v>
      </c>
    </row>
  </sheetData>
  <sheetProtection algorithmName="SHA-512" hashValue="GjWjDYVkNXfIsxaRBnhgu9sWccMBQxn4Sek0xIClyN3bba6q5NPKQw579cxKBjUG0HkKFrcXIgT2LNf3gcLBtg==" saltValue="QDCHMj5F2NQYLVFZIrsO1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AAC4-EE95-42A3-A41D-BB083A86082E}">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519</v>
      </c>
    </row>
  </sheetData>
  <sheetProtection algorithmName="SHA-512" hashValue="4L10t0LEL7dAOlAscpmTnWLrZVAb5HQE3DR3I1XLOKlvnSCEwuJ2ldS3/slBBr7kzWInomUTCcisMGSZolSCsQ==" saltValue="hMGzfqXwGyjj23cFzu4U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569</v>
      </c>
      <c r="G2" s="157"/>
      <c r="H2" s="158"/>
    </row>
    <row r="3" spans="1:8" x14ac:dyDescent="0.2">
      <c r="A3" s="154" t="s">
        <v>562</v>
      </c>
      <c r="B3" s="159"/>
      <c r="C3" s="160"/>
      <c r="D3" s="161">
        <v>37233</v>
      </c>
      <c r="E3" s="162"/>
      <c r="F3" s="163">
        <v>51684</v>
      </c>
      <c r="G3" s="164"/>
      <c r="H3" s="165"/>
    </row>
    <row r="4" spans="1:8" x14ac:dyDescent="0.2">
      <c r="A4" s="166"/>
      <c r="B4" s="167"/>
      <c r="C4" s="168"/>
      <c r="D4" s="169">
        <v>22165</v>
      </c>
      <c r="E4" s="170"/>
      <c r="F4" s="171">
        <v>26671</v>
      </c>
      <c r="G4" s="172"/>
      <c r="H4" s="173"/>
    </row>
    <row r="5" spans="1:8" x14ac:dyDescent="0.2">
      <c r="A5" s="154" t="s">
        <v>564</v>
      </c>
      <c r="B5" s="159"/>
      <c r="C5" s="160"/>
      <c r="D5" s="161">
        <v>34859</v>
      </c>
      <c r="E5" s="162"/>
      <c r="F5" s="163">
        <v>52897</v>
      </c>
      <c r="G5" s="164"/>
      <c r="H5" s="165"/>
    </row>
    <row r="6" spans="1:8" x14ac:dyDescent="0.2">
      <c r="A6" s="166"/>
      <c r="B6" s="167"/>
      <c r="C6" s="168"/>
      <c r="D6" s="169">
        <v>19565</v>
      </c>
      <c r="E6" s="170"/>
      <c r="F6" s="171">
        <v>27013</v>
      </c>
      <c r="G6" s="172"/>
      <c r="H6" s="173"/>
    </row>
    <row r="7" spans="1:8" x14ac:dyDescent="0.2">
      <c r="A7" s="154" t="s">
        <v>565</v>
      </c>
      <c r="B7" s="159"/>
      <c r="C7" s="160"/>
      <c r="D7" s="161">
        <v>33492</v>
      </c>
      <c r="E7" s="162"/>
      <c r="F7" s="163">
        <v>54945</v>
      </c>
      <c r="G7" s="164"/>
      <c r="H7" s="165"/>
    </row>
    <row r="8" spans="1:8" x14ac:dyDescent="0.2">
      <c r="A8" s="166"/>
      <c r="B8" s="167"/>
      <c r="C8" s="168"/>
      <c r="D8" s="169">
        <v>18422</v>
      </c>
      <c r="E8" s="170"/>
      <c r="F8" s="171">
        <v>29293</v>
      </c>
      <c r="G8" s="172"/>
      <c r="H8" s="173"/>
    </row>
    <row r="9" spans="1:8" x14ac:dyDescent="0.2">
      <c r="A9" s="154" t="s">
        <v>566</v>
      </c>
      <c r="B9" s="159"/>
      <c r="C9" s="160"/>
      <c r="D9" s="161">
        <v>43415</v>
      </c>
      <c r="E9" s="162"/>
      <c r="F9" s="163">
        <v>57132</v>
      </c>
      <c r="G9" s="164"/>
      <c r="H9" s="165"/>
    </row>
    <row r="10" spans="1:8" x14ac:dyDescent="0.2">
      <c r="A10" s="166"/>
      <c r="B10" s="167"/>
      <c r="C10" s="168"/>
      <c r="D10" s="169">
        <v>27253</v>
      </c>
      <c r="E10" s="170"/>
      <c r="F10" s="171">
        <v>30126</v>
      </c>
      <c r="G10" s="172"/>
      <c r="H10" s="173"/>
    </row>
    <row r="11" spans="1:8" x14ac:dyDescent="0.2">
      <c r="A11" s="154" t="s">
        <v>567</v>
      </c>
      <c r="B11" s="159"/>
      <c r="C11" s="160"/>
      <c r="D11" s="161">
        <v>49117</v>
      </c>
      <c r="E11" s="162"/>
      <c r="F11" s="163">
        <v>58766</v>
      </c>
      <c r="G11" s="164"/>
      <c r="H11" s="165"/>
    </row>
    <row r="12" spans="1:8" x14ac:dyDescent="0.2">
      <c r="A12" s="166"/>
      <c r="B12" s="167"/>
      <c r="C12" s="174"/>
      <c r="D12" s="169">
        <v>29017</v>
      </c>
      <c r="E12" s="170"/>
      <c r="F12" s="171">
        <v>29363</v>
      </c>
      <c r="G12" s="172"/>
      <c r="H12" s="173"/>
    </row>
    <row r="13" spans="1:8" x14ac:dyDescent="0.2">
      <c r="A13" s="154"/>
      <c r="B13" s="159"/>
      <c r="C13" s="175"/>
      <c r="D13" s="176">
        <v>39623</v>
      </c>
      <c r="E13" s="177"/>
      <c r="F13" s="178">
        <v>55085</v>
      </c>
      <c r="G13" s="179"/>
      <c r="H13" s="165"/>
    </row>
    <row r="14" spans="1:8" x14ac:dyDescent="0.2">
      <c r="A14" s="166"/>
      <c r="B14" s="167"/>
      <c r="C14" s="168"/>
      <c r="D14" s="169">
        <v>23284</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2.25</v>
      </c>
      <c r="C19" s="180">
        <f>ROUND(VALUE(SUBSTITUTE(実質収支比率等に係る経年分析!G$48,"▲","-")),2)</f>
        <v>1.28</v>
      </c>
      <c r="D19" s="180">
        <f>ROUND(VALUE(SUBSTITUTE(実質収支比率等に係る経年分析!H$48,"▲","-")),2)</f>
        <v>0.99</v>
      </c>
      <c r="E19" s="180">
        <f>ROUND(VALUE(SUBSTITUTE(実質収支比率等に係る経年分析!I$48,"▲","-")),2)</f>
        <v>2.36</v>
      </c>
      <c r="F19" s="180">
        <f>ROUND(VALUE(SUBSTITUTE(実質収支比率等に係る経年分析!J$48,"▲","-")),2)</f>
        <v>2.2400000000000002</v>
      </c>
    </row>
    <row r="20" spans="1:11" x14ac:dyDescent="0.2">
      <c r="A20" s="180" t="s">
        <v>55</v>
      </c>
      <c r="B20" s="180">
        <f>ROUND(VALUE(SUBSTITUTE(実質収支比率等に係る経年分析!F$47,"▲","-")),2)</f>
        <v>3.31</v>
      </c>
      <c r="C20" s="180">
        <f>ROUND(VALUE(SUBSTITUTE(実質収支比率等に係る経年分析!G$47,"▲","-")),2)</f>
        <v>3.07</v>
      </c>
      <c r="D20" s="180">
        <f>ROUND(VALUE(SUBSTITUTE(実質収支比率等に係る経年分析!H$47,"▲","-")),2)</f>
        <v>3.07</v>
      </c>
      <c r="E20" s="180">
        <f>ROUND(VALUE(SUBSTITUTE(実質収支比率等に係る経年分析!I$47,"▲","-")),2)</f>
        <v>3.61</v>
      </c>
      <c r="F20" s="180">
        <f>ROUND(VALUE(SUBSTITUTE(実質収支比率等に係る経年分析!J$47,"▲","-")),2)</f>
        <v>5.0199999999999996</v>
      </c>
    </row>
    <row r="21" spans="1:11" x14ac:dyDescent="0.2">
      <c r="A21" s="180" t="s">
        <v>56</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1.48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競輪事業特別会計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2">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2.56</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2">
      <c r="A35" s="181" t="str">
        <f>IF(連結実質赤字比率に係る赤字・黒字の構成分析!C$35="",NA(),連結実質赤字比率に係る赤字・黒字の構成分析!C$35)</f>
        <v>病院事業会計</v>
      </c>
      <c r="B35" s="181">
        <f>IF(ROUND(VALUE(SUBSTITUTE(連結実質赤字比率に係る赤字・黒字の構成分析!F$35,"▲", "-")), 2) &lt; 0, ABS(ROUND(VALUE(SUBSTITUTE(連結実質赤字比率に係る赤字・黒字の構成分析!F$35,"▲", "-")), 2)), NA())</f>
        <v>0.01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0.05</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1.1399999999999999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2.2400000000000002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2.2400000000000002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42319</v>
      </c>
      <c r="E42" s="182"/>
      <c r="F42" s="182"/>
      <c r="G42" s="182">
        <f>'実質公債費比率（分子）の構造'!L$52</f>
        <v>41718</v>
      </c>
      <c r="H42" s="182"/>
      <c r="I42" s="182"/>
      <c r="J42" s="182">
        <f>'実質公債費比率（分子）の構造'!M$52</f>
        <v>41731</v>
      </c>
      <c r="K42" s="182"/>
      <c r="L42" s="182"/>
      <c r="M42" s="182">
        <f>'実質公債費比率（分子）の構造'!N$52</f>
        <v>41432</v>
      </c>
      <c r="N42" s="182"/>
      <c r="O42" s="182"/>
      <c r="P42" s="182">
        <f>'実質公債費比率（分子）の構造'!O$52</f>
        <v>40782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2328</v>
      </c>
      <c r="C44" s="182"/>
      <c r="D44" s="182"/>
      <c r="E44" s="182">
        <f>'実質公債費比率（分子）の構造'!L$50</f>
        <v>3626</v>
      </c>
      <c r="F44" s="182"/>
      <c r="G44" s="182"/>
      <c r="H44" s="182">
        <f>'実質公債費比率（分子）の構造'!M$50</f>
        <v>2623</v>
      </c>
      <c r="I44" s="182"/>
      <c r="J44" s="182"/>
      <c r="K44" s="182">
        <f>'実質公債費比率（分子）の構造'!N$50</f>
        <v>2791</v>
      </c>
      <c r="L44" s="182"/>
      <c r="M44" s="182"/>
      <c r="N44" s="182">
        <f>'実質公債費比率（分子）の構造'!O$50</f>
        <v>1697</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9762</v>
      </c>
      <c r="C46" s="182"/>
      <c r="D46" s="182"/>
      <c r="E46" s="182">
        <f>'実質公債費比率（分子）の構造'!L$48</f>
        <v>9149</v>
      </c>
      <c r="F46" s="182"/>
      <c r="G46" s="182"/>
      <c r="H46" s="182">
        <f>'実質公債費比率（分子）の構造'!M$48</f>
        <v>9325</v>
      </c>
      <c r="I46" s="182"/>
      <c r="J46" s="182"/>
      <c r="K46" s="182">
        <f>'実質公債費比率（分子）の構造'!N$48</f>
        <v>9273</v>
      </c>
      <c r="L46" s="182"/>
      <c r="M46" s="182"/>
      <c r="N46" s="182">
        <f>'実質公債費比率（分子）の構造'!O$48</f>
        <v>9263</v>
      </c>
      <c r="O46" s="182"/>
      <c r="P46" s="182"/>
    </row>
    <row r="47" spans="1:16" x14ac:dyDescent="0.2">
      <c r="A47" s="182" t="s">
        <v>68</v>
      </c>
      <c r="B47" s="182">
        <f>'実質公債費比率（分子）の構造'!K$47</f>
        <v>25481</v>
      </c>
      <c r="C47" s="182"/>
      <c r="D47" s="182"/>
      <c r="E47" s="182">
        <f>'実質公債費比率（分子）の構造'!L$47</f>
        <v>26038</v>
      </c>
      <c r="F47" s="182"/>
      <c r="G47" s="182"/>
      <c r="H47" s="182">
        <f>'実質公債費比率（分子）の構造'!M$47</f>
        <v>26669</v>
      </c>
      <c r="I47" s="182"/>
      <c r="J47" s="182"/>
      <c r="K47" s="182">
        <f>'実質公債費比率（分子）の構造'!N$47</f>
        <v>27031</v>
      </c>
      <c r="L47" s="182"/>
      <c r="M47" s="182"/>
      <c r="N47" s="182">
        <f>'実質公債費比率（分子）の構造'!O$47</f>
        <v>27187</v>
      </c>
      <c r="O47" s="182"/>
      <c r="P47" s="182"/>
    </row>
    <row r="48" spans="1:16" x14ac:dyDescent="0.2">
      <c r="A48" s="182" t="s">
        <v>69</v>
      </c>
      <c r="B48" s="182">
        <f>'実質公債費比率（分子）の構造'!K$46</f>
        <v>3144</v>
      </c>
      <c r="C48" s="182"/>
      <c r="D48" s="182"/>
      <c r="E48" s="182">
        <f>'実質公債費比率（分子）の構造'!L$46</f>
        <v>4430</v>
      </c>
      <c r="F48" s="182"/>
      <c r="G48" s="182"/>
      <c r="H48" s="182">
        <f>'実質公債費比率（分子）の構造'!M$46</f>
        <v>4726</v>
      </c>
      <c r="I48" s="182"/>
      <c r="J48" s="182"/>
      <c r="K48" s="182">
        <f>'実質公債費比率（分子）の構造'!N$46</f>
        <v>5129</v>
      </c>
      <c r="L48" s="182"/>
      <c r="M48" s="182"/>
      <c r="N48" s="182">
        <f>'実質公債費比率（分子）の構造'!O$46</f>
        <v>3267</v>
      </c>
      <c r="O48" s="182"/>
      <c r="P48" s="182"/>
    </row>
    <row r="49" spans="1:16" x14ac:dyDescent="0.2">
      <c r="A49" s="182" t="s">
        <v>70</v>
      </c>
      <c r="B49" s="182">
        <f>'実質公債費比率（分子）の構造'!K$45</f>
        <v>30108</v>
      </c>
      <c r="C49" s="182"/>
      <c r="D49" s="182"/>
      <c r="E49" s="182">
        <f>'実質公債費比率（分子）の構造'!L$45</f>
        <v>28316</v>
      </c>
      <c r="F49" s="182"/>
      <c r="G49" s="182"/>
      <c r="H49" s="182">
        <f>'実質公債費比率（分子）の構造'!M$45</f>
        <v>25494</v>
      </c>
      <c r="I49" s="182"/>
      <c r="J49" s="182"/>
      <c r="K49" s="182">
        <f>'実質公債費比率（分子）の構造'!N$45</f>
        <v>24519</v>
      </c>
      <c r="L49" s="182"/>
      <c r="M49" s="182"/>
      <c r="N49" s="182">
        <f>'実質公債費比率（分子）の構造'!O$45</f>
        <v>22983</v>
      </c>
      <c r="O49" s="182"/>
      <c r="P49" s="182"/>
    </row>
    <row r="50" spans="1:16" x14ac:dyDescent="0.2">
      <c r="A50" s="182" t="s">
        <v>71</v>
      </c>
      <c r="B50" s="182" t="e">
        <f>NA()</f>
        <v>#N/A</v>
      </c>
      <c r="C50" s="182">
        <f>IF(ISNUMBER('実質公債費比率（分子）の構造'!K$53),'実質公債費比率（分子）の構造'!K$53,NA())</f>
        <v>28504</v>
      </c>
      <c r="D50" s="182" t="e">
        <f>NA()</f>
        <v>#N/A</v>
      </c>
      <c r="E50" s="182" t="e">
        <f>NA()</f>
        <v>#N/A</v>
      </c>
      <c r="F50" s="182">
        <f>IF(ISNUMBER('実質公債費比率（分子）の構造'!L$53),'実質公債費比率（分子）の構造'!L$53,NA())</f>
        <v>29841</v>
      </c>
      <c r="G50" s="182" t="e">
        <f>NA()</f>
        <v>#N/A</v>
      </c>
      <c r="H50" s="182" t="e">
        <f>NA()</f>
        <v>#N/A</v>
      </c>
      <c r="I50" s="182">
        <f>IF(ISNUMBER('実質公債費比率（分子）の構造'!M$53),'実質公債費比率（分子）の構造'!M$53,NA())</f>
        <v>27106</v>
      </c>
      <c r="J50" s="182" t="e">
        <f>NA()</f>
        <v>#N/A</v>
      </c>
      <c r="K50" s="182" t="e">
        <f>NA()</f>
        <v>#N/A</v>
      </c>
      <c r="L50" s="182">
        <f>IF(ISNUMBER('実質公債費比率（分子）の構造'!N$53),'実質公債費比率（分子）の構造'!N$53,NA())</f>
        <v>27311</v>
      </c>
      <c r="M50" s="182" t="e">
        <f>NA()</f>
        <v>#N/A</v>
      </c>
      <c r="N50" s="182" t="e">
        <f>NA()</f>
        <v>#N/A</v>
      </c>
      <c r="O50" s="182">
        <f>IF(ISNUMBER('実質公債費比率（分子）の構造'!O$53),'実質公債費比率（分子）の構造'!O$53,NA())</f>
        <v>23615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422793</v>
      </c>
      <c r="E56" s="181"/>
      <c r="F56" s="181"/>
      <c r="G56" s="181">
        <f>'将来負担比率（分子）の構造'!J$52</f>
        <v>425937</v>
      </c>
      <c r="H56" s="181"/>
      <c r="I56" s="181"/>
      <c r="J56" s="181">
        <f>'将来負担比率（分子）の構造'!K$52</f>
        <v>429858</v>
      </c>
      <c r="K56" s="181"/>
      <c r="L56" s="181"/>
      <c r="M56" s="181">
        <f>'将来負担比率（分子）の構造'!L$52</f>
        <v>436150</v>
      </c>
      <c r="N56" s="181"/>
      <c r="O56" s="181"/>
      <c r="P56" s="181">
        <f>'将来負担比率（分子）の構造'!M$52</f>
        <v>440093</v>
      </c>
    </row>
    <row r="57" spans="1:16" x14ac:dyDescent="0.2">
      <c r="A57" s="181" t="s">
        <v>42</v>
      </c>
      <c r="B57" s="181"/>
      <c r="C57" s="181"/>
      <c r="D57" s="181">
        <f>'将来負担比率（分子）の構造'!I$51</f>
        <v>174256</v>
      </c>
      <c r="E57" s="181"/>
      <c r="F57" s="181"/>
      <c r="G57" s="181">
        <f>'将来負担比率（分子）の構造'!J$51</f>
        <v>171382</v>
      </c>
      <c r="H57" s="181"/>
      <c r="I57" s="181"/>
      <c r="J57" s="181">
        <f>'将来負担比率（分子）の構造'!K$51</f>
        <v>167936</v>
      </c>
      <c r="K57" s="181"/>
      <c r="L57" s="181"/>
      <c r="M57" s="181">
        <f>'将来負担比率（分子）の構造'!L$51</f>
        <v>159820</v>
      </c>
      <c r="N57" s="181"/>
      <c r="O57" s="181"/>
      <c r="P57" s="181">
        <f>'将来負担比率（分子）の構造'!M$51</f>
        <v>160232</v>
      </c>
    </row>
    <row r="58" spans="1:16" x14ac:dyDescent="0.2">
      <c r="A58" s="181" t="s">
        <v>41</v>
      </c>
      <c r="B58" s="181"/>
      <c r="C58" s="181"/>
      <c r="D58" s="181">
        <f>'将来負担比率（分子）の構造'!I$50</f>
        <v>115044</v>
      </c>
      <c r="E58" s="181"/>
      <c r="F58" s="181"/>
      <c r="G58" s="181">
        <f>'将来負担比率（分子）の構造'!J$50</f>
        <v>116111</v>
      </c>
      <c r="H58" s="181"/>
      <c r="I58" s="181"/>
      <c r="J58" s="181">
        <f>'将来負担比率（分子）の構造'!K$50</f>
        <v>114620</v>
      </c>
      <c r="K58" s="181"/>
      <c r="L58" s="181"/>
      <c r="M58" s="181">
        <f>'将来負担比率（分子）の構造'!L$50</f>
        <v>110760</v>
      </c>
      <c r="N58" s="181"/>
      <c r="O58" s="181"/>
      <c r="P58" s="181">
        <f>'将来負担比率（分子）の構造'!M$50</f>
        <v>122649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3304</v>
      </c>
      <c r="C61" s="181"/>
      <c r="D61" s="181"/>
      <c r="E61" s="181">
        <f>'将来負担比率（分子）の構造'!J$46</f>
        <v>2284</v>
      </c>
      <c r="F61" s="181"/>
      <c r="G61" s="181"/>
      <c r="H61" s="181">
        <f>'将来負担比率（分子）の構造'!K$46</f>
        <v>1513</v>
      </c>
      <c r="I61" s="181"/>
      <c r="J61" s="181"/>
      <c r="K61" s="181">
        <f>'将来負担比率（分子）の構造'!L$46</f>
        <v>435</v>
      </c>
      <c r="L61" s="181"/>
      <c r="M61" s="181"/>
      <c r="N61" s="181">
        <f>'将来負担比率（分子）の構造'!M$46</f>
        <v>393</v>
      </c>
      <c r="O61" s="181"/>
      <c r="P61" s="181"/>
    </row>
    <row r="62" spans="1:16" x14ac:dyDescent="0.2">
      <c r="A62" s="181" t="s">
        <v>35</v>
      </c>
      <c r="B62" s="181">
        <f>'将来負担比率（分子）の構造'!I$45</f>
        <v>38498</v>
      </c>
      <c r="C62" s="181"/>
      <c r="D62" s="181"/>
      <c r="E62" s="181">
        <f>'将来負担比率（分子）の構造'!J$45</f>
        <v>65454</v>
      </c>
      <c r="F62" s="181"/>
      <c r="G62" s="181"/>
      <c r="H62" s="181">
        <f>'将来負担比率（分子）の構造'!K$45</f>
        <v>61001</v>
      </c>
      <c r="I62" s="181"/>
      <c r="J62" s="181"/>
      <c r="K62" s="181">
        <f>'将来負担比率（分子）の構造'!L$45</f>
        <v>58361</v>
      </c>
      <c r="L62" s="181"/>
      <c r="M62" s="181"/>
      <c r="N62" s="181">
        <f>'将来負担比率（分子）の構造'!M$45</f>
        <v>56520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155176</v>
      </c>
      <c r="C64" s="181"/>
      <c r="D64" s="181"/>
      <c r="E64" s="181">
        <f>'将来負担比率（分子）の構造'!J$43</f>
        <v>146125</v>
      </c>
      <c r="F64" s="181"/>
      <c r="G64" s="181"/>
      <c r="H64" s="181">
        <f>'将来負担比率（分子）の構造'!K$43</f>
        <v>136846</v>
      </c>
      <c r="I64" s="181"/>
      <c r="J64" s="181"/>
      <c r="K64" s="181">
        <f>'将来負担比率（分子）の構造'!L$43</f>
        <v>128625</v>
      </c>
      <c r="L64" s="181"/>
      <c r="M64" s="181"/>
      <c r="N64" s="181">
        <f>'将来負担比率（分子）の構造'!M$43</f>
        <v>124930</v>
      </c>
      <c r="O64" s="181"/>
      <c r="P64" s="181"/>
    </row>
    <row r="65" spans="1:16" x14ac:dyDescent="0.2">
      <c r="A65" s="181" t="s">
        <v>32</v>
      </c>
      <c r="B65" s="181">
        <f>'将来負担比率（分子）の構造'!I$42</f>
        <v>19218</v>
      </c>
      <c r="C65" s="181"/>
      <c r="D65" s="181"/>
      <c r="E65" s="181">
        <f>'将来負担比率（分子）の構造'!J$42</f>
        <v>15420</v>
      </c>
      <c r="F65" s="181"/>
      <c r="G65" s="181"/>
      <c r="H65" s="181">
        <f>'将来負担比率（分子）の構造'!K$42</f>
        <v>13005</v>
      </c>
      <c r="I65" s="181"/>
      <c r="J65" s="181"/>
      <c r="K65" s="181">
        <f>'将来負担比率（分子）の構造'!L$42</f>
        <v>9777</v>
      </c>
      <c r="L65" s="181"/>
      <c r="M65" s="181"/>
      <c r="N65" s="181">
        <f>'将来負担比率（分子）の構造'!M$42</f>
        <v>12515</v>
      </c>
      <c r="O65" s="181"/>
      <c r="P65" s="181"/>
    </row>
    <row r="66" spans="1:16" x14ac:dyDescent="0.2">
      <c r="A66" s="181" t="s">
        <v>31</v>
      </c>
      <c r="B66" s="181">
        <f>'将来負担比率（分子）の構造'!I$41</f>
        <v>839837</v>
      </c>
      <c r="C66" s="181"/>
      <c r="D66" s="181"/>
      <c r="E66" s="181">
        <f>'将来負担比率（分子）の構造'!J$41</f>
        <v>828541</v>
      </c>
      <c r="F66" s="181"/>
      <c r="G66" s="181"/>
      <c r="H66" s="181">
        <f>'将来負担比率（分子）の構造'!K$41</f>
        <v>817315</v>
      </c>
      <c r="I66" s="181"/>
      <c r="J66" s="181"/>
      <c r="K66" s="181">
        <f>'将来負担比率（分子）の構造'!L$41</f>
        <v>809825</v>
      </c>
      <c r="L66" s="181"/>
      <c r="M66" s="181"/>
      <c r="N66" s="181">
        <f>'将来負担比率（分子）の構造'!M$41</f>
        <v>819026</v>
      </c>
      <c r="O66" s="181"/>
      <c r="P66" s="181"/>
    </row>
    <row r="67" spans="1:16" x14ac:dyDescent="0.2">
      <c r="A67" s="181" t="s">
        <v>75</v>
      </c>
      <c r="B67" s="181" t="e">
        <f>NA()</f>
        <v>#N/A</v>
      </c>
      <c r="C67" s="181">
        <f>IF(ISNUMBER('将来負担比率（分子）の構造'!I$53), IF('将来負担比率（分子）の構造'!I$53 &lt; 0, 0, '将来負担比率（分子）の構造'!I$53), NA())</f>
        <v>343939</v>
      </c>
      <c r="D67" s="181" t="e">
        <f>NA()</f>
        <v>#N/A</v>
      </c>
      <c r="E67" s="181" t="e">
        <f>NA()</f>
        <v>#N/A</v>
      </c>
      <c r="F67" s="181">
        <f>IF(ISNUMBER('将来負担比率（分子）の構造'!J$53), IF('将来負担比率（分子）の構造'!J$53 &lt; 0, 0, '将来負担比率（分子）の構造'!J$53), NA())</f>
        <v>344394</v>
      </c>
      <c r="G67" s="181" t="e">
        <f>NA()</f>
        <v>#N/A</v>
      </c>
      <c r="H67" s="181" t="e">
        <f>NA()</f>
        <v>#N/A</v>
      </c>
      <c r="I67" s="181">
        <f>IF(ISNUMBER('将来負担比率（分子）の構造'!K$53), IF('将来負担比率（分子）の構造'!K$53 &lt; 0, 0, '将来負担比率（分子）の構造'!K$53), NA())</f>
        <v>317267</v>
      </c>
      <c r="J67" s="181" t="e">
        <f>NA()</f>
        <v>#N/A</v>
      </c>
      <c r="K67" s="181" t="e">
        <f>NA()</f>
        <v>#N/A</v>
      </c>
      <c r="L67" s="181">
        <f>IF(ISNUMBER('将来負担比率（分子）の構造'!L$53), IF('将来負担比率（分子）の構造'!L$53 &lt; 0, 0, '将来負担比率（分子）の構造'!L$53), NA())</f>
        <v>300294</v>
      </c>
      <c r="M67" s="181" t="e">
        <f>NA()</f>
        <v>#N/A</v>
      </c>
      <c r="N67" s="181" t="e">
        <f>NA()</f>
        <v>#N/A</v>
      </c>
      <c r="O67" s="181">
        <f>IF(ISNUMBER('将来負担比率（分子）の構造'!M$53), IF('将来負担比率（分子）の構造'!M$53 &lt; 0, 0, '将来負担比率（分子）の構造'!M$53), NA())</f>
        <v>290408</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yuzPRM0cJoAnwC3PSBPRiBrftE3/3OsYKBS/Hx5LkGkXEwvjK3u/7gl/wZ9CCmd16g4sMoRji11UNgxgWantWg==" saltValue="V6/jdCpP+6nMjzs9TrRw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220</v>
      </c>
      <c r="C5" s="709"/>
      <c r="D5" s="709"/>
      <c r="E5" s="709"/>
      <c r="F5" s="709"/>
      <c r="G5" s="709"/>
      <c r="H5" s="709"/>
      <c r="I5" s="709"/>
      <c r="J5" s="709"/>
      <c r="K5" s="709"/>
      <c r="L5" s="709"/>
      <c r="M5" s="709"/>
      <c r="N5" s="709"/>
      <c r="O5" s="709"/>
      <c r="P5" s="709"/>
      <c r="Q5" s="710"/>
      <c r="R5" s="697">
        <v>205619762</v>
      </c>
      <c r="S5" s="698"/>
      <c r="T5" s="698"/>
      <c r="U5" s="698"/>
      <c r="V5" s="698"/>
      <c r="W5" s="698"/>
      <c r="X5" s="698"/>
      <c r="Y5" s="741"/>
      <c r="Z5" s="759">
        <v>35.299999999999997</v>
      </c>
      <c r="AA5" s="759"/>
      <c r="AB5" s="759"/>
      <c r="AC5" s="759"/>
      <c r="AD5" s="760">
        <v>192778124</v>
      </c>
      <c r="AE5" s="760"/>
      <c r="AF5" s="760"/>
      <c r="AG5" s="760"/>
      <c r="AH5" s="760"/>
      <c r="AI5" s="760"/>
      <c r="AJ5" s="760"/>
      <c r="AK5" s="760"/>
      <c r="AL5" s="742">
        <v>79.7</v>
      </c>
      <c r="AM5" s="713"/>
      <c r="AN5" s="713"/>
      <c r="AO5" s="743"/>
      <c r="AP5" s="708" t="s">
        <v>221</v>
      </c>
      <c r="AQ5" s="709"/>
      <c r="AR5" s="709"/>
      <c r="AS5" s="709"/>
      <c r="AT5" s="709"/>
      <c r="AU5" s="709"/>
      <c r="AV5" s="709"/>
      <c r="AW5" s="709"/>
      <c r="AX5" s="709"/>
      <c r="AY5" s="709"/>
      <c r="AZ5" s="709"/>
      <c r="BA5" s="709"/>
      <c r="BB5" s="709"/>
      <c r="BC5" s="709"/>
      <c r="BD5" s="709"/>
      <c r="BE5" s="709"/>
      <c r="BF5" s="710"/>
      <c r="BG5" s="642">
        <v>187500492</v>
      </c>
      <c r="BH5" s="643"/>
      <c r="BI5" s="643"/>
      <c r="BJ5" s="643"/>
      <c r="BK5" s="643"/>
      <c r="BL5" s="643"/>
      <c r="BM5" s="643"/>
      <c r="BN5" s="644"/>
      <c r="BO5" s="675">
        <v>91.2</v>
      </c>
      <c r="BP5" s="675"/>
      <c r="BQ5" s="675"/>
      <c r="BR5" s="675"/>
      <c r="BS5" s="676">
        <v>1922930</v>
      </c>
      <c r="BT5" s="676"/>
      <c r="BU5" s="676"/>
      <c r="BV5" s="676"/>
      <c r="BW5" s="676"/>
      <c r="BX5" s="676"/>
      <c r="BY5" s="676"/>
      <c r="BZ5" s="676"/>
      <c r="CA5" s="676"/>
      <c r="CB5" s="739"/>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x14ac:dyDescent="0.2">
      <c r="B6" s="639" t="s">
        <v>225</v>
      </c>
      <c r="C6" s="640"/>
      <c r="D6" s="640"/>
      <c r="E6" s="640"/>
      <c r="F6" s="640"/>
      <c r="G6" s="640"/>
      <c r="H6" s="640"/>
      <c r="I6" s="640"/>
      <c r="J6" s="640"/>
      <c r="K6" s="640"/>
      <c r="L6" s="640"/>
      <c r="M6" s="640"/>
      <c r="N6" s="640"/>
      <c r="O6" s="640"/>
      <c r="P6" s="640"/>
      <c r="Q6" s="641"/>
      <c r="R6" s="642">
        <v>2607989</v>
      </c>
      <c r="S6" s="643"/>
      <c r="T6" s="643"/>
      <c r="U6" s="643"/>
      <c r="V6" s="643"/>
      <c r="W6" s="643"/>
      <c r="X6" s="643"/>
      <c r="Y6" s="644"/>
      <c r="Z6" s="675">
        <v>0.4</v>
      </c>
      <c r="AA6" s="675"/>
      <c r="AB6" s="675"/>
      <c r="AC6" s="675"/>
      <c r="AD6" s="676">
        <v>2607989</v>
      </c>
      <c r="AE6" s="676"/>
      <c r="AF6" s="676"/>
      <c r="AG6" s="676"/>
      <c r="AH6" s="676"/>
      <c r="AI6" s="676"/>
      <c r="AJ6" s="676"/>
      <c r="AK6" s="676"/>
      <c r="AL6" s="645">
        <v>1.1000000000000001</v>
      </c>
      <c r="AM6" s="646"/>
      <c r="AN6" s="646"/>
      <c r="AO6" s="677"/>
      <c r="AP6" s="639" t="s">
        <v>226</v>
      </c>
      <c r="AQ6" s="640"/>
      <c r="AR6" s="640"/>
      <c r="AS6" s="640"/>
      <c r="AT6" s="640"/>
      <c r="AU6" s="640"/>
      <c r="AV6" s="640"/>
      <c r="AW6" s="640"/>
      <c r="AX6" s="640"/>
      <c r="AY6" s="640"/>
      <c r="AZ6" s="640"/>
      <c r="BA6" s="640"/>
      <c r="BB6" s="640"/>
      <c r="BC6" s="640"/>
      <c r="BD6" s="640"/>
      <c r="BE6" s="640"/>
      <c r="BF6" s="641"/>
      <c r="BG6" s="642">
        <v>187500492</v>
      </c>
      <c r="BH6" s="643"/>
      <c r="BI6" s="643"/>
      <c r="BJ6" s="643"/>
      <c r="BK6" s="643"/>
      <c r="BL6" s="643"/>
      <c r="BM6" s="643"/>
      <c r="BN6" s="644"/>
      <c r="BO6" s="675">
        <v>91.2</v>
      </c>
      <c r="BP6" s="675"/>
      <c r="BQ6" s="675"/>
      <c r="BR6" s="675"/>
      <c r="BS6" s="676">
        <v>1922930</v>
      </c>
      <c r="BT6" s="676"/>
      <c r="BU6" s="676"/>
      <c r="BV6" s="676"/>
      <c r="BW6" s="676"/>
      <c r="BX6" s="676"/>
      <c r="BY6" s="676"/>
      <c r="BZ6" s="676"/>
      <c r="CA6" s="676"/>
      <c r="CB6" s="739"/>
      <c r="CD6" s="700" t="s">
        <v>227</v>
      </c>
      <c r="CE6" s="701"/>
      <c r="CF6" s="701"/>
      <c r="CG6" s="701"/>
      <c r="CH6" s="701"/>
      <c r="CI6" s="701"/>
      <c r="CJ6" s="701"/>
      <c r="CK6" s="701"/>
      <c r="CL6" s="701"/>
      <c r="CM6" s="701"/>
      <c r="CN6" s="701"/>
      <c r="CO6" s="701"/>
      <c r="CP6" s="701"/>
      <c r="CQ6" s="702"/>
      <c r="CR6" s="642">
        <v>1207372</v>
      </c>
      <c r="CS6" s="643"/>
      <c r="CT6" s="643"/>
      <c r="CU6" s="643"/>
      <c r="CV6" s="643"/>
      <c r="CW6" s="643"/>
      <c r="CX6" s="643"/>
      <c r="CY6" s="644"/>
      <c r="CZ6" s="742">
        <v>0.2</v>
      </c>
      <c r="DA6" s="713"/>
      <c r="DB6" s="713"/>
      <c r="DC6" s="745"/>
      <c r="DD6" s="648" t="s">
        <v>126</v>
      </c>
      <c r="DE6" s="643"/>
      <c r="DF6" s="643"/>
      <c r="DG6" s="643"/>
      <c r="DH6" s="643"/>
      <c r="DI6" s="643"/>
      <c r="DJ6" s="643"/>
      <c r="DK6" s="643"/>
      <c r="DL6" s="643"/>
      <c r="DM6" s="643"/>
      <c r="DN6" s="643"/>
      <c r="DO6" s="643"/>
      <c r="DP6" s="644"/>
      <c r="DQ6" s="648">
        <v>1207360</v>
      </c>
      <c r="DR6" s="643"/>
      <c r="DS6" s="643"/>
      <c r="DT6" s="643"/>
      <c r="DU6" s="643"/>
      <c r="DV6" s="643"/>
      <c r="DW6" s="643"/>
      <c r="DX6" s="643"/>
      <c r="DY6" s="643"/>
      <c r="DZ6" s="643"/>
      <c r="EA6" s="643"/>
      <c r="EB6" s="643"/>
      <c r="EC6" s="689"/>
    </row>
    <row r="7" spans="2:143" ht="11.25" customHeight="1" x14ac:dyDescent="0.2">
      <c r="B7" s="639" t="s">
        <v>228</v>
      </c>
      <c r="C7" s="640"/>
      <c r="D7" s="640"/>
      <c r="E7" s="640"/>
      <c r="F7" s="640"/>
      <c r="G7" s="640"/>
      <c r="H7" s="640"/>
      <c r="I7" s="640"/>
      <c r="J7" s="640"/>
      <c r="K7" s="640"/>
      <c r="L7" s="640"/>
      <c r="M7" s="640"/>
      <c r="N7" s="640"/>
      <c r="O7" s="640"/>
      <c r="P7" s="640"/>
      <c r="Q7" s="641"/>
      <c r="R7" s="642">
        <v>132933</v>
      </c>
      <c r="S7" s="643"/>
      <c r="T7" s="643"/>
      <c r="U7" s="643"/>
      <c r="V7" s="643"/>
      <c r="W7" s="643"/>
      <c r="X7" s="643"/>
      <c r="Y7" s="644"/>
      <c r="Z7" s="675">
        <v>0</v>
      </c>
      <c r="AA7" s="675"/>
      <c r="AB7" s="675"/>
      <c r="AC7" s="675"/>
      <c r="AD7" s="676">
        <v>132933</v>
      </c>
      <c r="AE7" s="676"/>
      <c r="AF7" s="676"/>
      <c r="AG7" s="676"/>
      <c r="AH7" s="676"/>
      <c r="AI7" s="676"/>
      <c r="AJ7" s="676"/>
      <c r="AK7" s="676"/>
      <c r="AL7" s="645">
        <v>0.1</v>
      </c>
      <c r="AM7" s="646"/>
      <c r="AN7" s="646"/>
      <c r="AO7" s="677"/>
      <c r="AP7" s="639" t="s">
        <v>229</v>
      </c>
      <c r="AQ7" s="640"/>
      <c r="AR7" s="640"/>
      <c r="AS7" s="640"/>
      <c r="AT7" s="640"/>
      <c r="AU7" s="640"/>
      <c r="AV7" s="640"/>
      <c r="AW7" s="640"/>
      <c r="AX7" s="640"/>
      <c r="AY7" s="640"/>
      <c r="AZ7" s="640"/>
      <c r="BA7" s="640"/>
      <c r="BB7" s="640"/>
      <c r="BC7" s="640"/>
      <c r="BD7" s="640"/>
      <c r="BE7" s="640"/>
      <c r="BF7" s="641"/>
      <c r="BG7" s="642">
        <v>110709898</v>
      </c>
      <c r="BH7" s="643"/>
      <c r="BI7" s="643"/>
      <c r="BJ7" s="643"/>
      <c r="BK7" s="643"/>
      <c r="BL7" s="643"/>
      <c r="BM7" s="643"/>
      <c r="BN7" s="644"/>
      <c r="BO7" s="675">
        <v>53.8</v>
      </c>
      <c r="BP7" s="675"/>
      <c r="BQ7" s="675"/>
      <c r="BR7" s="675"/>
      <c r="BS7" s="676">
        <v>1922930</v>
      </c>
      <c r="BT7" s="676"/>
      <c r="BU7" s="676"/>
      <c r="BV7" s="676"/>
      <c r="BW7" s="676"/>
      <c r="BX7" s="676"/>
      <c r="BY7" s="676"/>
      <c r="BZ7" s="676"/>
      <c r="CA7" s="676"/>
      <c r="CB7" s="739"/>
      <c r="CD7" s="681" t="s">
        <v>230</v>
      </c>
      <c r="CE7" s="682"/>
      <c r="CF7" s="682"/>
      <c r="CG7" s="682"/>
      <c r="CH7" s="682"/>
      <c r="CI7" s="682"/>
      <c r="CJ7" s="682"/>
      <c r="CK7" s="682"/>
      <c r="CL7" s="682"/>
      <c r="CM7" s="682"/>
      <c r="CN7" s="682"/>
      <c r="CO7" s="682"/>
      <c r="CP7" s="682"/>
      <c r="CQ7" s="683"/>
      <c r="CR7" s="642">
        <v>136049044</v>
      </c>
      <c r="CS7" s="643"/>
      <c r="CT7" s="643"/>
      <c r="CU7" s="643"/>
      <c r="CV7" s="643"/>
      <c r="CW7" s="643"/>
      <c r="CX7" s="643"/>
      <c r="CY7" s="644"/>
      <c r="CZ7" s="675">
        <v>23.7</v>
      </c>
      <c r="DA7" s="675"/>
      <c r="DB7" s="675"/>
      <c r="DC7" s="675"/>
      <c r="DD7" s="648">
        <v>5301283</v>
      </c>
      <c r="DE7" s="643"/>
      <c r="DF7" s="643"/>
      <c r="DG7" s="643"/>
      <c r="DH7" s="643"/>
      <c r="DI7" s="643"/>
      <c r="DJ7" s="643"/>
      <c r="DK7" s="643"/>
      <c r="DL7" s="643"/>
      <c r="DM7" s="643"/>
      <c r="DN7" s="643"/>
      <c r="DO7" s="643"/>
      <c r="DP7" s="644"/>
      <c r="DQ7" s="648">
        <v>28592009</v>
      </c>
      <c r="DR7" s="643"/>
      <c r="DS7" s="643"/>
      <c r="DT7" s="643"/>
      <c r="DU7" s="643"/>
      <c r="DV7" s="643"/>
      <c r="DW7" s="643"/>
      <c r="DX7" s="643"/>
      <c r="DY7" s="643"/>
      <c r="DZ7" s="643"/>
      <c r="EA7" s="643"/>
      <c r="EB7" s="643"/>
      <c r="EC7" s="689"/>
    </row>
    <row r="8" spans="2:143" ht="11.25" customHeight="1" x14ac:dyDescent="0.2">
      <c r="B8" s="639" t="s">
        <v>231</v>
      </c>
      <c r="C8" s="640"/>
      <c r="D8" s="640"/>
      <c r="E8" s="640"/>
      <c r="F8" s="640"/>
      <c r="G8" s="640"/>
      <c r="H8" s="640"/>
      <c r="I8" s="640"/>
      <c r="J8" s="640"/>
      <c r="K8" s="640"/>
      <c r="L8" s="640"/>
      <c r="M8" s="640"/>
      <c r="N8" s="640"/>
      <c r="O8" s="640"/>
      <c r="P8" s="640"/>
      <c r="Q8" s="641"/>
      <c r="R8" s="642">
        <v>795760</v>
      </c>
      <c r="S8" s="643"/>
      <c r="T8" s="643"/>
      <c r="U8" s="643"/>
      <c r="V8" s="643"/>
      <c r="W8" s="643"/>
      <c r="X8" s="643"/>
      <c r="Y8" s="644"/>
      <c r="Z8" s="675">
        <v>0.1</v>
      </c>
      <c r="AA8" s="675"/>
      <c r="AB8" s="675"/>
      <c r="AC8" s="675"/>
      <c r="AD8" s="676">
        <v>795760</v>
      </c>
      <c r="AE8" s="676"/>
      <c r="AF8" s="676"/>
      <c r="AG8" s="676"/>
      <c r="AH8" s="676"/>
      <c r="AI8" s="676"/>
      <c r="AJ8" s="676"/>
      <c r="AK8" s="676"/>
      <c r="AL8" s="645">
        <v>0.3</v>
      </c>
      <c r="AM8" s="646"/>
      <c r="AN8" s="646"/>
      <c r="AO8" s="677"/>
      <c r="AP8" s="639" t="s">
        <v>232</v>
      </c>
      <c r="AQ8" s="640"/>
      <c r="AR8" s="640"/>
      <c r="AS8" s="640"/>
      <c r="AT8" s="640"/>
      <c r="AU8" s="640"/>
      <c r="AV8" s="640"/>
      <c r="AW8" s="640"/>
      <c r="AX8" s="640"/>
      <c r="AY8" s="640"/>
      <c r="AZ8" s="640"/>
      <c r="BA8" s="640"/>
      <c r="BB8" s="640"/>
      <c r="BC8" s="640"/>
      <c r="BD8" s="640"/>
      <c r="BE8" s="640"/>
      <c r="BF8" s="641"/>
      <c r="BG8" s="642">
        <v>1737813</v>
      </c>
      <c r="BH8" s="643"/>
      <c r="BI8" s="643"/>
      <c r="BJ8" s="643"/>
      <c r="BK8" s="643"/>
      <c r="BL8" s="643"/>
      <c r="BM8" s="643"/>
      <c r="BN8" s="644"/>
      <c r="BO8" s="675">
        <v>0.8</v>
      </c>
      <c r="BP8" s="675"/>
      <c r="BQ8" s="675"/>
      <c r="BR8" s="675"/>
      <c r="BS8" s="648" t="s">
        <v>126</v>
      </c>
      <c r="BT8" s="643"/>
      <c r="BU8" s="643"/>
      <c r="BV8" s="643"/>
      <c r="BW8" s="643"/>
      <c r="BX8" s="643"/>
      <c r="BY8" s="643"/>
      <c r="BZ8" s="643"/>
      <c r="CA8" s="643"/>
      <c r="CB8" s="689"/>
      <c r="CD8" s="681" t="s">
        <v>233</v>
      </c>
      <c r="CE8" s="682"/>
      <c r="CF8" s="682"/>
      <c r="CG8" s="682"/>
      <c r="CH8" s="682"/>
      <c r="CI8" s="682"/>
      <c r="CJ8" s="682"/>
      <c r="CK8" s="682"/>
      <c r="CL8" s="682"/>
      <c r="CM8" s="682"/>
      <c r="CN8" s="682"/>
      <c r="CO8" s="682"/>
      <c r="CP8" s="682"/>
      <c r="CQ8" s="683"/>
      <c r="CR8" s="642">
        <v>166681782</v>
      </c>
      <c r="CS8" s="643"/>
      <c r="CT8" s="643"/>
      <c r="CU8" s="643"/>
      <c r="CV8" s="643"/>
      <c r="CW8" s="643"/>
      <c r="CX8" s="643"/>
      <c r="CY8" s="644"/>
      <c r="CZ8" s="675">
        <v>29</v>
      </c>
      <c r="DA8" s="675"/>
      <c r="DB8" s="675"/>
      <c r="DC8" s="675"/>
      <c r="DD8" s="648">
        <v>2353031</v>
      </c>
      <c r="DE8" s="643"/>
      <c r="DF8" s="643"/>
      <c r="DG8" s="643"/>
      <c r="DH8" s="643"/>
      <c r="DI8" s="643"/>
      <c r="DJ8" s="643"/>
      <c r="DK8" s="643"/>
      <c r="DL8" s="643"/>
      <c r="DM8" s="643"/>
      <c r="DN8" s="643"/>
      <c r="DO8" s="643"/>
      <c r="DP8" s="644"/>
      <c r="DQ8" s="648">
        <v>76752199</v>
      </c>
      <c r="DR8" s="643"/>
      <c r="DS8" s="643"/>
      <c r="DT8" s="643"/>
      <c r="DU8" s="643"/>
      <c r="DV8" s="643"/>
      <c r="DW8" s="643"/>
      <c r="DX8" s="643"/>
      <c r="DY8" s="643"/>
      <c r="DZ8" s="643"/>
      <c r="EA8" s="643"/>
      <c r="EB8" s="643"/>
      <c r="EC8" s="689"/>
    </row>
    <row r="9" spans="2:143" ht="11.25" customHeight="1" x14ac:dyDescent="0.2">
      <c r="B9" s="639" t="s">
        <v>234</v>
      </c>
      <c r="C9" s="640"/>
      <c r="D9" s="640"/>
      <c r="E9" s="640"/>
      <c r="F9" s="640"/>
      <c r="G9" s="640"/>
      <c r="H9" s="640"/>
      <c r="I9" s="640"/>
      <c r="J9" s="640"/>
      <c r="K9" s="640"/>
      <c r="L9" s="640"/>
      <c r="M9" s="640"/>
      <c r="N9" s="640"/>
      <c r="O9" s="640"/>
      <c r="P9" s="640"/>
      <c r="Q9" s="641"/>
      <c r="R9" s="642">
        <v>968334</v>
      </c>
      <c r="S9" s="643"/>
      <c r="T9" s="643"/>
      <c r="U9" s="643"/>
      <c r="V9" s="643"/>
      <c r="W9" s="643"/>
      <c r="X9" s="643"/>
      <c r="Y9" s="644"/>
      <c r="Z9" s="675">
        <v>0.2</v>
      </c>
      <c r="AA9" s="675"/>
      <c r="AB9" s="675"/>
      <c r="AC9" s="675"/>
      <c r="AD9" s="676">
        <v>968334</v>
      </c>
      <c r="AE9" s="676"/>
      <c r="AF9" s="676"/>
      <c r="AG9" s="676"/>
      <c r="AH9" s="676"/>
      <c r="AI9" s="676"/>
      <c r="AJ9" s="676"/>
      <c r="AK9" s="676"/>
      <c r="AL9" s="645">
        <v>0.4</v>
      </c>
      <c r="AM9" s="646"/>
      <c r="AN9" s="646"/>
      <c r="AO9" s="677"/>
      <c r="AP9" s="639" t="s">
        <v>235</v>
      </c>
      <c r="AQ9" s="640"/>
      <c r="AR9" s="640"/>
      <c r="AS9" s="640"/>
      <c r="AT9" s="640"/>
      <c r="AU9" s="640"/>
      <c r="AV9" s="640"/>
      <c r="AW9" s="640"/>
      <c r="AX9" s="640"/>
      <c r="AY9" s="640"/>
      <c r="AZ9" s="640"/>
      <c r="BA9" s="640"/>
      <c r="BB9" s="640"/>
      <c r="BC9" s="640"/>
      <c r="BD9" s="640"/>
      <c r="BE9" s="640"/>
      <c r="BF9" s="641"/>
      <c r="BG9" s="642">
        <v>94111889</v>
      </c>
      <c r="BH9" s="643"/>
      <c r="BI9" s="643"/>
      <c r="BJ9" s="643"/>
      <c r="BK9" s="643"/>
      <c r="BL9" s="643"/>
      <c r="BM9" s="643"/>
      <c r="BN9" s="644"/>
      <c r="BO9" s="675">
        <v>45.8</v>
      </c>
      <c r="BP9" s="675"/>
      <c r="BQ9" s="675"/>
      <c r="BR9" s="675"/>
      <c r="BS9" s="648" t="s">
        <v>126</v>
      </c>
      <c r="BT9" s="643"/>
      <c r="BU9" s="643"/>
      <c r="BV9" s="643"/>
      <c r="BW9" s="643"/>
      <c r="BX9" s="643"/>
      <c r="BY9" s="643"/>
      <c r="BZ9" s="643"/>
      <c r="CA9" s="643"/>
      <c r="CB9" s="689"/>
      <c r="CD9" s="681" t="s">
        <v>236</v>
      </c>
      <c r="CE9" s="682"/>
      <c r="CF9" s="682"/>
      <c r="CG9" s="682"/>
      <c r="CH9" s="682"/>
      <c r="CI9" s="682"/>
      <c r="CJ9" s="682"/>
      <c r="CK9" s="682"/>
      <c r="CL9" s="682"/>
      <c r="CM9" s="682"/>
      <c r="CN9" s="682"/>
      <c r="CO9" s="682"/>
      <c r="CP9" s="682"/>
      <c r="CQ9" s="683"/>
      <c r="CR9" s="642">
        <v>38106065</v>
      </c>
      <c r="CS9" s="643"/>
      <c r="CT9" s="643"/>
      <c r="CU9" s="643"/>
      <c r="CV9" s="643"/>
      <c r="CW9" s="643"/>
      <c r="CX9" s="643"/>
      <c r="CY9" s="644"/>
      <c r="CZ9" s="675">
        <v>6.6</v>
      </c>
      <c r="DA9" s="675"/>
      <c r="DB9" s="675"/>
      <c r="DC9" s="675"/>
      <c r="DD9" s="648">
        <v>742379</v>
      </c>
      <c r="DE9" s="643"/>
      <c r="DF9" s="643"/>
      <c r="DG9" s="643"/>
      <c r="DH9" s="643"/>
      <c r="DI9" s="643"/>
      <c r="DJ9" s="643"/>
      <c r="DK9" s="643"/>
      <c r="DL9" s="643"/>
      <c r="DM9" s="643"/>
      <c r="DN9" s="643"/>
      <c r="DO9" s="643"/>
      <c r="DP9" s="644"/>
      <c r="DQ9" s="648">
        <v>28001124</v>
      </c>
      <c r="DR9" s="643"/>
      <c r="DS9" s="643"/>
      <c r="DT9" s="643"/>
      <c r="DU9" s="643"/>
      <c r="DV9" s="643"/>
      <c r="DW9" s="643"/>
      <c r="DX9" s="643"/>
      <c r="DY9" s="643"/>
      <c r="DZ9" s="643"/>
      <c r="EA9" s="643"/>
      <c r="EB9" s="643"/>
      <c r="EC9" s="689"/>
    </row>
    <row r="10" spans="2:143" ht="11.25" customHeight="1" x14ac:dyDescent="0.2">
      <c r="B10" s="639" t="s">
        <v>237</v>
      </c>
      <c r="C10" s="640"/>
      <c r="D10" s="640"/>
      <c r="E10" s="640"/>
      <c r="F10" s="640"/>
      <c r="G10" s="640"/>
      <c r="H10" s="640"/>
      <c r="I10" s="640"/>
      <c r="J10" s="640"/>
      <c r="K10" s="640"/>
      <c r="L10" s="640"/>
      <c r="M10" s="640"/>
      <c r="N10" s="640"/>
      <c r="O10" s="640"/>
      <c r="P10" s="640"/>
      <c r="Q10" s="641"/>
      <c r="R10" s="642">
        <v>196967</v>
      </c>
      <c r="S10" s="643"/>
      <c r="T10" s="643"/>
      <c r="U10" s="643"/>
      <c r="V10" s="643"/>
      <c r="W10" s="643"/>
      <c r="X10" s="643"/>
      <c r="Y10" s="644"/>
      <c r="Z10" s="675">
        <v>0</v>
      </c>
      <c r="AA10" s="675"/>
      <c r="AB10" s="675"/>
      <c r="AC10" s="675"/>
      <c r="AD10" s="676">
        <v>196967</v>
      </c>
      <c r="AE10" s="676"/>
      <c r="AF10" s="676"/>
      <c r="AG10" s="676"/>
      <c r="AH10" s="676"/>
      <c r="AI10" s="676"/>
      <c r="AJ10" s="676"/>
      <c r="AK10" s="676"/>
      <c r="AL10" s="645">
        <v>0.1</v>
      </c>
      <c r="AM10" s="646"/>
      <c r="AN10" s="646"/>
      <c r="AO10" s="677"/>
      <c r="AP10" s="639" t="s">
        <v>238</v>
      </c>
      <c r="AQ10" s="640"/>
      <c r="AR10" s="640"/>
      <c r="AS10" s="640"/>
      <c r="AT10" s="640"/>
      <c r="AU10" s="640"/>
      <c r="AV10" s="640"/>
      <c r="AW10" s="640"/>
      <c r="AX10" s="640"/>
      <c r="AY10" s="640"/>
      <c r="AZ10" s="640"/>
      <c r="BA10" s="640"/>
      <c r="BB10" s="640"/>
      <c r="BC10" s="640"/>
      <c r="BD10" s="640"/>
      <c r="BE10" s="640"/>
      <c r="BF10" s="641"/>
      <c r="BG10" s="642">
        <v>3512310</v>
      </c>
      <c r="BH10" s="643"/>
      <c r="BI10" s="643"/>
      <c r="BJ10" s="643"/>
      <c r="BK10" s="643"/>
      <c r="BL10" s="643"/>
      <c r="BM10" s="643"/>
      <c r="BN10" s="644"/>
      <c r="BO10" s="675">
        <v>1.7</v>
      </c>
      <c r="BP10" s="675"/>
      <c r="BQ10" s="675"/>
      <c r="BR10" s="675"/>
      <c r="BS10" s="648" t="s">
        <v>126</v>
      </c>
      <c r="BT10" s="643"/>
      <c r="BU10" s="643"/>
      <c r="BV10" s="643"/>
      <c r="BW10" s="643"/>
      <c r="BX10" s="643"/>
      <c r="BY10" s="643"/>
      <c r="BZ10" s="643"/>
      <c r="CA10" s="643"/>
      <c r="CB10" s="689"/>
      <c r="CD10" s="681" t="s">
        <v>239</v>
      </c>
      <c r="CE10" s="682"/>
      <c r="CF10" s="682"/>
      <c r="CG10" s="682"/>
      <c r="CH10" s="682"/>
      <c r="CI10" s="682"/>
      <c r="CJ10" s="682"/>
      <c r="CK10" s="682"/>
      <c r="CL10" s="682"/>
      <c r="CM10" s="682"/>
      <c r="CN10" s="682"/>
      <c r="CO10" s="682"/>
      <c r="CP10" s="682"/>
      <c r="CQ10" s="683"/>
      <c r="CR10" s="642">
        <v>221046</v>
      </c>
      <c r="CS10" s="643"/>
      <c r="CT10" s="643"/>
      <c r="CU10" s="643"/>
      <c r="CV10" s="643"/>
      <c r="CW10" s="643"/>
      <c r="CX10" s="643"/>
      <c r="CY10" s="644"/>
      <c r="CZ10" s="675">
        <v>0</v>
      </c>
      <c r="DA10" s="675"/>
      <c r="DB10" s="675"/>
      <c r="DC10" s="675"/>
      <c r="DD10" s="648" t="s">
        <v>126</v>
      </c>
      <c r="DE10" s="643"/>
      <c r="DF10" s="643"/>
      <c r="DG10" s="643"/>
      <c r="DH10" s="643"/>
      <c r="DI10" s="643"/>
      <c r="DJ10" s="643"/>
      <c r="DK10" s="643"/>
      <c r="DL10" s="643"/>
      <c r="DM10" s="643"/>
      <c r="DN10" s="643"/>
      <c r="DO10" s="643"/>
      <c r="DP10" s="644"/>
      <c r="DQ10" s="648">
        <v>216037</v>
      </c>
      <c r="DR10" s="643"/>
      <c r="DS10" s="643"/>
      <c r="DT10" s="643"/>
      <c r="DU10" s="643"/>
      <c r="DV10" s="643"/>
      <c r="DW10" s="643"/>
      <c r="DX10" s="643"/>
      <c r="DY10" s="643"/>
      <c r="DZ10" s="643"/>
      <c r="EA10" s="643"/>
      <c r="EB10" s="643"/>
      <c r="EC10" s="689"/>
    </row>
    <row r="11" spans="2:143" ht="11.25" customHeight="1" x14ac:dyDescent="0.2">
      <c r="B11" s="639" t="s">
        <v>240</v>
      </c>
      <c r="C11" s="640"/>
      <c r="D11" s="640"/>
      <c r="E11" s="640"/>
      <c r="F11" s="640"/>
      <c r="G11" s="640"/>
      <c r="H11" s="640"/>
      <c r="I11" s="640"/>
      <c r="J11" s="640"/>
      <c r="K11" s="640"/>
      <c r="L11" s="640"/>
      <c r="M11" s="640"/>
      <c r="N11" s="640"/>
      <c r="O11" s="640"/>
      <c r="P11" s="640"/>
      <c r="Q11" s="641"/>
      <c r="R11" s="642">
        <v>21701979</v>
      </c>
      <c r="S11" s="643"/>
      <c r="T11" s="643"/>
      <c r="U11" s="643"/>
      <c r="V11" s="643"/>
      <c r="W11" s="643"/>
      <c r="X11" s="643"/>
      <c r="Y11" s="644"/>
      <c r="Z11" s="645">
        <v>3.7</v>
      </c>
      <c r="AA11" s="646"/>
      <c r="AB11" s="646"/>
      <c r="AC11" s="647"/>
      <c r="AD11" s="648">
        <v>21701979</v>
      </c>
      <c r="AE11" s="643"/>
      <c r="AF11" s="643"/>
      <c r="AG11" s="643"/>
      <c r="AH11" s="643"/>
      <c r="AI11" s="643"/>
      <c r="AJ11" s="643"/>
      <c r="AK11" s="644"/>
      <c r="AL11" s="645">
        <v>9</v>
      </c>
      <c r="AM11" s="646"/>
      <c r="AN11" s="646"/>
      <c r="AO11" s="677"/>
      <c r="AP11" s="639" t="s">
        <v>241</v>
      </c>
      <c r="AQ11" s="640"/>
      <c r="AR11" s="640"/>
      <c r="AS11" s="640"/>
      <c r="AT11" s="640"/>
      <c r="AU11" s="640"/>
      <c r="AV11" s="640"/>
      <c r="AW11" s="640"/>
      <c r="AX11" s="640"/>
      <c r="AY11" s="640"/>
      <c r="AZ11" s="640"/>
      <c r="BA11" s="640"/>
      <c r="BB11" s="640"/>
      <c r="BC11" s="640"/>
      <c r="BD11" s="640"/>
      <c r="BE11" s="640"/>
      <c r="BF11" s="641"/>
      <c r="BG11" s="642">
        <v>11347886</v>
      </c>
      <c r="BH11" s="643"/>
      <c r="BI11" s="643"/>
      <c r="BJ11" s="643"/>
      <c r="BK11" s="643"/>
      <c r="BL11" s="643"/>
      <c r="BM11" s="643"/>
      <c r="BN11" s="644"/>
      <c r="BO11" s="675">
        <v>5.5</v>
      </c>
      <c r="BP11" s="675"/>
      <c r="BQ11" s="675"/>
      <c r="BR11" s="675"/>
      <c r="BS11" s="648">
        <v>1922930</v>
      </c>
      <c r="BT11" s="643"/>
      <c r="BU11" s="643"/>
      <c r="BV11" s="643"/>
      <c r="BW11" s="643"/>
      <c r="BX11" s="643"/>
      <c r="BY11" s="643"/>
      <c r="BZ11" s="643"/>
      <c r="CA11" s="643"/>
      <c r="CB11" s="689"/>
      <c r="CD11" s="681" t="s">
        <v>242</v>
      </c>
      <c r="CE11" s="682"/>
      <c r="CF11" s="682"/>
      <c r="CG11" s="682"/>
      <c r="CH11" s="682"/>
      <c r="CI11" s="682"/>
      <c r="CJ11" s="682"/>
      <c r="CK11" s="682"/>
      <c r="CL11" s="682"/>
      <c r="CM11" s="682"/>
      <c r="CN11" s="682"/>
      <c r="CO11" s="682"/>
      <c r="CP11" s="682"/>
      <c r="CQ11" s="683"/>
      <c r="CR11" s="642">
        <v>2061536</v>
      </c>
      <c r="CS11" s="643"/>
      <c r="CT11" s="643"/>
      <c r="CU11" s="643"/>
      <c r="CV11" s="643"/>
      <c r="CW11" s="643"/>
      <c r="CX11" s="643"/>
      <c r="CY11" s="644"/>
      <c r="CZ11" s="675">
        <v>0.4</v>
      </c>
      <c r="DA11" s="675"/>
      <c r="DB11" s="675"/>
      <c r="DC11" s="675"/>
      <c r="DD11" s="648">
        <v>320356</v>
      </c>
      <c r="DE11" s="643"/>
      <c r="DF11" s="643"/>
      <c r="DG11" s="643"/>
      <c r="DH11" s="643"/>
      <c r="DI11" s="643"/>
      <c r="DJ11" s="643"/>
      <c r="DK11" s="643"/>
      <c r="DL11" s="643"/>
      <c r="DM11" s="643"/>
      <c r="DN11" s="643"/>
      <c r="DO11" s="643"/>
      <c r="DP11" s="644"/>
      <c r="DQ11" s="648">
        <v>1565860</v>
      </c>
      <c r="DR11" s="643"/>
      <c r="DS11" s="643"/>
      <c r="DT11" s="643"/>
      <c r="DU11" s="643"/>
      <c r="DV11" s="643"/>
      <c r="DW11" s="643"/>
      <c r="DX11" s="643"/>
      <c r="DY11" s="643"/>
      <c r="DZ11" s="643"/>
      <c r="EA11" s="643"/>
      <c r="EB11" s="643"/>
      <c r="EC11" s="689"/>
    </row>
    <row r="12" spans="2:143" ht="11.25" customHeight="1" x14ac:dyDescent="0.2">
      <c r="B12" s="639" t="s">
        <v>243</v>
      </c>
      <c r="C12" s="640"/>
      <c r="D12" s="640"/>
      <c r="E12" s="640"/>
      <c r="F12" s="640"/>
      <c r="G12" s="640"/>
      <c r="H12" s="640"/>
      <c r="I12" s="640"/>
      <c r="J12" s="640"/>
      <c r="K12" s="640"/>
      <c r="L12" s="640"/>
      <c r="M12" s="640"/>
      <c r="N12" s="640"/>
      <c r="O12" s="640"/>
      <c r="P12" s="640"/>
      <c r="Q12" s="641"/>
      <c r="R12" s="642">
        <v>145488</v>
      </c>
      <c r="S12" s="643"/>
      <c r="T12" s="643"/>
      <c r="U12" s="643"/>
      <c r="V12" s="643"/>
      <c r="W12" s="643"/>
      <c r="X12" s="643"/>
      <c r="Y12" s="644"/>
      <c r="Z12" s="675">
        <v>0</v>
      </c>
      <c r="AA12" s="675"/>
      <c r="AB12" s="675"/>
      <c r="AC12" s="675"/>
      <c r="AD12" s="676">
        <v>145488</v>
      </c>
      <c r="AE12" s="676"/>
      <c r="AF12" s="676"/>
      <c r="AG12" s="676"/>
      <c r="AH12" s="676"/>
      <c r="AI12" s="676"/>
      <c r="AJ12" s="676"/>
      <c r="AK12" s="676"/>
      <c r="AL12" s="645">
        <v>0.1</v>
      </c>
      <c r="AM12" s="646"/>
      <c r="AN12" s="646"/>
      <c r="AO12" s="677"/>
      <c r="AP12" s="639" t="s">
        <v>244</v>
      </c>
      <c r="AQ12" s="640"/>
      <c r="AR12" s="640"/>
      <c r="AS12" s="640"/>
      <c r="AT12" s="640"/>
      <c r="AU12" s="640"/>
      <c r="AV12" s="640"/>
      <c r="AW12" s="640"/>
      <c r="AX12" s="640"/>
      <c r="AY12" s="640"/>
      <c r="AZ12" s="640"/>
      <c r="BA12" s="640"/>
      <c r="BB12" s="640"/>
      <c r="BC12" s="640"/>
      <c r="BD12" s="640"/>
      <c r="BE12" s="640"/>
      <c r="BF12" s="641"/>
      <c r="BG12" s="642">
        <v>69384886</v>
      </c>
      <c r="BH12" s="643"/>
      <c r="BI12" s="643"/>
      <c r="BJ12" s="643"/>
      <c r="BK12" s="643"/>
      <c r="BL12" s="643"/>
      <c r="BM12" s="643"/>
      <c r="BN12" s="644"/>
      <c r="BO12" s="675">
        <v>33.700000000000003</v>
      </c>
      <c r="BP12" s="675"/>
      <c r="BQ12" s="675"/>
      <c r="BR12" s="675"/>
      <c r="BS12" s="648" t="s">
        <v>126</v>
      </c>
      <c r="BT12" s="643"/>
      <c r="BU12" s="643"/>
      <c r="BV12" s="643"/>
      <c r="BW12" s="643"/>
      <c r="BX12" s="643"/>
      <c r="BY12" s="643"/>
      <c r="BZ12" s="643"/>
      <c r="CA12" s="643"/>
      <c r="CB12" s="689"/>
      <c r="CD12" s="681" t="s">
        <v>245</v>
      </c>
      <c r="CE12" s="682"/>
      <c r="CF12" s="682"/>
      <c r="CG12" s="682"/>
      <c r="CH12" s="682"/>
      <c r="CI12" s="682"/>
      <c r="CJ12" s="682"/>
      <c r="CK12" s="682"/>
      <c r="CL12" s="682"/>
      <c r="CM12" s="682"/>
      <c r="CN12" s="682"/>
      <c r="CO12" s="682"/>
      <c r="CP12" s="682"/>
      <c r="CQ12" s="683"/>
      <c r="CR12" s="642">
        <v>28634161</v>
      </c>
      <c r="CS12" s="643"/>
      <c r="CT12" s="643"/>
      <c r="CU12" s="643"/>
      <c r="CV12" s="643"/>
      <c r="CW12" s="643"/>
      <c r="CX12" s="643"/>
      <c r="CY12" s="644"/>
      <c r="CZ12" s="675">
        <v>5</v>
      </c>
      <c r="DA12" s="675"/>
      <c r="DB12" s="675"/>
      <c r="DC12" s="675"/>
      <c r="DD12" s="648">
        <v>11968</v>
      </c>
      <c r="DE12" s="643"/>
      <c r="DF12" s="643"/>
      <c r="DG12" s="643"/>
      <c r="DH12" s="643"/>
      <c r="DI12" s="643"/>
      <c r="DJ12" s="643"/>
      <c r="DK12" s="643"/>
      <c r="DL12" s="643"/>
      <c r="DM12" s="643"/>
      <c r="DN12" s="643"/>
      <c r="DO12" s="643"/>
      <c r="DP12" s="644"/>
      <c r="DQ12" s="648">
        <v>5814849</v>
      </c>
      <c r="DR12" s="643"/>
      <c r="DS12" s="643"/>
      <c r="DT12" s="643"/>
      <c r="DU12" s="643"/>
      <c r="DV12" s="643"/>
      <c r="DW12" s="643"/>
      <c r="DX12" s="643"/>
      <c r="DY12" s="643"/>
      <c r="DZ12" s="643"/>
      <c r="EA12" s="643"/>
      <c r="EB12" s="643"/>
      <c r="EC12" s="689"/>
    </row>
    <row r="13" spans="2:143" ht="11.25" customHeight="1" x14ac:dyDescent="0.2">
      <c r="B13" s="639" t="s">
        <v>246</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126</v>
      </c>
      <c r="AM13" s="646"/>
      <c r="AN13" s="646"/>
      <c r="AO13" s="677"/>
      <c r="AP13" s="639" t="s">
        <v>247</v>
      </c>
      <c r="AQ13" s="640"/>
      <c r="AR13" s="640"/>
      <c r="AS13" s="640"/>
      <c r="AT13" s="640"/>
      <c r="AU13" s="640"/>
      <c r="AV13" s="640"/>
      <c r="AW13" s="640"/>
      <c r="AX13" s="640"/>
      <c r="AY13" s="640"/>
      <c r="AZ13" s="640"/>
      <c r="BA13" s="640"/>
      <c r="BB13" s="640"/>
      <c r="BC13" s="640"/>
      <c r="BD13" s="640"/>
      <c r="BE13" s="640"/>
      <c r="BF13" s="641"/>
      <c r="BG13" s="642">
        <v>68524366</v>
      </c>
      <c r="BH13" s="643"/>
      <c r="BI13" s="643"/>
      <c r="BJ13" s="643"/>
      <c r="BK13" s="643"/>
      <c r="BL13" s="643"/>
      <c r="BM13" s="643"/>
      <c r="BN13" s="644"/>
      <c r="BO13" s="675">
        <v>33.299999999999997</v>
      </c>
      <c r="BP13" s="675"/>
      <c r="BQ13" s="675"/>
      <c r="BR13" s="675"/>
      <c r="BS13" s="648" t="s">
        <v>126</v>
      </c>
      <c r="BT13" s="643"/>
      <c r="BU13" s="643"/>
      <c r="BV13" s="643"/>
      <c r="BW13" s="643"/>
      <c r="BX13" s="643"/>
      <c r="BY13" s="643"/>
      <c r="BZ13" s="643"/>
      <c r="CA13" s="643"/>
      <c r="CB13" s="689"/>
      <c r="CD13" s="681" t="s">
        <v>248</v>
      </c>
      <c r="CE13" s="682"/>
      <c r="CF13" s="682"/>
      <c r="CG13" s="682"/>
      <c r="CH13" s="682"/>
      <c r="CI13" s="682"/>
      <c r="CJ13" s="682"/>
      <c r="CK13" s="682"/>
      <c r="CL13" s="682"/>
      <c r="CM13" s="682"/>
      <c r="CN13" s="682"/>
      <c r="CO13" s="682"/>
      <c r="CP13" s="682"/>
      <c r="CQ13" s="683"/>
      <c r="CR13" s="642">
        <v>50394348</v>
      </c>
      <c r="CS13" s="643"/>
      <c r="CT13" s="643"/>
      <c r="CU13" s="643"/>
      <c r="CV13" s="643"/>
      <c r="CW13" s="643"/>
      <c r="CX13" s="643"/>
      <c r="CY13" s="644"/>
      <c r="CZ13" s="675">
        <v>8.8000000000000007</v>
      </c>
      <c r="DA13" s="675"/>
      <c r="DB13" s="675"/>
      <c r="DC13" s="675"/>
      <c r="DD13" s="648">
        <v>24612335</v>
      </c>
      <c r="DE13" s="643"/>
      <c r="DF13" s="643"/>
      <c r="DG13" s="643"/>
      <c r="DH13" s="643"/>
      <c r="DI13" s="643"/>
      <c r="DJ13" s="643"/>
      <c r="DK13" s="643"/>
      <c r="DL13" s="643"/>
      <c r="DM13" s="643"/>
      <c r="DN13" s="643"/>
      <c r="DO13" s="643"/>
      <c r="DP13" s="644"/>
      <c r="DQ13" s="648">
        <v>25645902</v>
      </c>
      <c r="DR13" s="643"/>
      <c r="DS13" s="643"/>
      <c r="DT13" s="643"/>
      <c r="DU13" s="643"/>
      <c r="DV13" s="643"/>
      <c r="DW13" s="643"/>
      <c r="DX13" s="643"/>
      <c r="DY13" s="643"/>
      <c r="DZ13" s="643"/>
      <c r="EA13" s="643"/>
      <c r="EB13" s="643"/>
      <c r="EC13" s="689"/>
    </row>
    <row r="14" spans="2:143" ht="11.25" customHeight="1" x14ac:dyDescent="0.2">
      <c r="B14" s="639" t="s">
        <v>249</v>
      </c>
      <c r="C14" s="640"/>
      <c r="D14" s="640"/>
      <c r="E14" s="640"/>
      <c r="F14" s="640"/>
      <c r="G14" s="640"/>
      <c r="H14" s="640"/>
      <c r="I14" s="640"/>
      <c r="J14" s="640"/>
      <c r="K14" s="640"/>
      <c r="L14" s="640"/>
      <c r="M14" s="640"/>
      <c r="N14" s="640"/>
      <c r="O14" s="640"/>
      <c r="P14" s="640"/>
      <c r="Q14" s="641"/>
      <c r="R14" s="642">
        <v>69</v>
      </c>
      <c r="S14" s="643"/>
      <c r="T14" s="643"/>
      <c r="U14" s="643"/>
      <c r="V14" s="643"/>
      <c r="W14" s="643"/>
      <c r="X14" s="643"/>
      <c r="Y14" s="644"/>
      <c r="Z14" s="675">
        <v>0</v>
      </c>
      <c r="AA14" s="675"/>
      <c r="AB14" s="675"/>
      <c r="AC14" s="675"/>
      <c r="AD14" s="676">
        <v>69</v>
      </c>
      <c r="AE14" s="676"/>
      <c r="AF14" s="676"/>
      <c r="AG14" s="676"/>
      <c r="AH14" s="676"/>
      <c r="AI14" s="676"/>
      <c r="AJ14" s="676"/>
      <c r="AK14" s="676"/>
      <c r="AL14" s="645">
        <v>0</v>
      </c>
      <c r="AM14" s="646"/>
      <c r="AN14" s="646"/>
      <c r="AO14" s="677"/>
      <c r="AP14" s="639" t="s">
        <v>250</v>
      </c>
      <c r="AQ14" s="640"/>
      <c r="AR14" s="640"/>
      <c r="AS14" s="640"/>
      <c r="AT14" s="640"/>
      <c r="AU14" s="640"/>
      <c r="AV14" s="640"/>
      <c r="AW14" s="640"/>
      <c r="AX14" s="640"/>
      <c r="AY14" s="640"/>
      <c r="AZ14" s="640"/>
      <c r="BA14" s="640"/>
      <c r="BB14" s="640"/>
      <c r="BC14" s="640"/>
      <c r="BD14" s="640"/>
      <c r="BE14" s="640"/>
      <c r="BF14" s="641"/>
      <c r="BG14" s="642">
        <v>1269585</v>
      </c>
      <c r="BH14" s="643"/>
      <c r="BI14" s="643"/>
      <c r="BJ14" s="643"/>
      <c r="BK14" s="643"/>
      <c r="BL14" s="643"/>
      <c r="BM14" s="643"/>
      <c r="BN14" s="644"/>
      <c r="BO14" s="675">
        <v>0.6</v>
      </c>
      <c r="BP14" s="675"/>
      <c r="BQ14" s="675"/>
      <c r="BR14" s="675"/>
      <c r="BS14" s="648" t="s">
        <v>126</v>
      </c>
      <c r="BT14" s="643"/>
      <c r="BU14" s="643"/>
      <c r="BV14" s="643"/>
      <c r="BW14" s="643"/>
      <c r="BX14" s="643"/>
      <c r="BY14" s="643"/>
      <c r="BZ14" s="643"/>
      <c r="CA14" s="643"/>
      <c r="CB14" s="689"/>
      <c r="CD14" s="681" t="s">
        <v>251</v>
      </c>
      <c r="CE14" s="682"/>
      <c r="CF14" s="682"/>
      <c r="CG14" s="682"/>
      <c r="CH14" s="682"/>
      <c r="CI14" s="682"/>
      <c r="CJ14" s="682"/>
      <c r="CK14" s="682"/>
      <c r="CL14" s="682"/>
      <c r="CM14" s="682"/>
      <c r="CN14" s="682"/>
      <c r="CO14" s="682"/>
      <c r="CP14" s="682"/>
      <c r="CQ14" s="683"/>
      <c r="CR14" s="642">
        <v>12205302</v>
      </c>
      <c r="CS14" s="643"/>
      <c r="CT14" s="643"/>
      <c r="CU14" s="643"/>
      <c r="CV14" s="643"/>
      <c r="CW14" s="643"/>
      <c r="CX14" s="643"/>
      <c r="CY14" s="644"/>
      <c r="CZ14" s="675">
        <v>2.1</v>
      </c>
      <c r="DA14" s="675"/>
      <c r="DB14" s="675"/>
      <c r="DC14" s="675"/>
      <c r="DD14" s="648">
        <v>1637033</v>
      </c>
      <c r="DE14" s="643"/>
      <c r="DF14" s="643"/>
      <c r="DG14" s="643"/>
      <c r="DH14" s="643"/>
      <c r="DI14" s="643"/>
      <c r="DJ14" s="643"/>
      <c r="DK14" s="643"/>
      <c r="DL14" s="643"/>
      <c r="DM14" s="643"/>
      <c r="DN14" s="643"/>
      <c r="DO14" s="643"/>
      <c r="DP14" s="644"/>
      <c r="DQ14" s="648">
        <v>10234225</v>
      </c>
      <c r="DR14" s="643"/>
      <c r="DS14" s="643"/>
      <c r="DT14" s="643"/>
      <c r="DU14" s="643"/>
      <c r="DV14" s="643"/>
      <c r="DW14" s="643"/>
      <c r="DX14" s="643"/>
      <c r="DY14" s="643"/>
      <c r="DZ14" s="643"/>
      <c r="EA14" s="643"/>
      <c r="EB14" s="643"/>
      <c r="EC14" s="689"/>
    </row>
    <row r="15" spans="2:143" ht="11.25" customHeight="1" x14ac:dyDescent="0.2">
      <c r="B15" s="639" t="s">
        <v>252</v>
      </c>
      <c r="C15" s="640"/>
      <c r="D15" s="640"/>
      <c r="E15" s="640"/>
      <c r="F15" s="640"/>
      <c r="G15" s="640"/>
      <c r="H15" s="640"/>
      <c r="I15" s="640"/>
      <c r="J15" s="640"/>
      <c r="K15" s="640"/>
      <c r="L15" s="640"/>
      <c r="M15" s="640"/>
      <c r="N15" s="640"/>
      <c r="O15" s="640"/>
      <c r="P15" s="640"/>
      <c r="Q15" s="641"/>
      <c r="R15" s="642">
        <v>4941469</v>
      </c>
      <c r="S15" s="643"/>
      <c r="T15" s="643"/>
      <c r="U15" s="643"/>
      <c r="V15" s="643"/>
      <c r="W15" s="643"/>
      <c r="X15" s="643"/>
      <c r="Y15" s="644"/>
      <c r="Z15" s="675">
        <v>0.8</v>
      </c>
      <c r="AA15" s="675"/>
      <c r="AB15" s="675"/>
      <c r="AC15" s="675"/>
      <c r="AD15" s="676">
        <v>4941469</v>
      </c>
      <c r="AE15" s="676"/>
      <c r="AF15" s="676"/>
      <c r="AG15" s="676"/>
      <c r="AH15" s="676"/>
      <c r="AI15" s="676"/>
      <c r="AJ15" s="676"/>
      <c r="AK15" s="676"/>
      <c r="AL15" s="645">
        <v>2</v>
      </c>
      <c r="AM15" s="646"/>
      <c r="AN15" s="646"/>
      <c r="AO15" s="677"/>
      <c r="AP15" s="639" t="s">
        <v>253</v>
      </c>
      <c r="AQ15" s="640"/>
      <c r="AR15" s="640"/>
      <c r="AS15" s="640"/>
      <c r="AT15" s="640"/>
      <c r="AU15" s="640"/>
      <c r="AV15" s="640"/>
      <c r="AW15" s="640"/>
      <c r="AX15" s="640"/>
      <c r="AY15" s="640"/>
      <c r="AZ15" s="640"/>
      <c r="BA15" s="640"/>
      <c r="BB15" s="640"/>
      <c r="BC15" s="640"/>
      <c r="BD15" s="640"/>
      <c r="BE15" s="640"/>
      <c r="BF15" s="641"/>
      <c r="BG15" s="642">
        <v>6135851</v>
      </c>
      <c r="BH15" s="643"/>
      <c r="BI15" s="643"/>
      <c r="BJ15" s="643"/>
      <c r="BK15" s="643"/>
      <c r="BL15" s="643"/>
      <c r="BM15" s="643"/>
      <c r="BN15" s="644"/>
      <c r="BO15" s="675">
        <v>3</v>
      </c>
      <c r="BP15" s="675"/>
      <c r="BQ15" s="675"/>
      <c r="BR15" s="675"/>
      <c r="BS15" s="648" t="s">
        <v>126</v>
      </c>
      <c r="BT15" s="643"/>
      <c r="BU15" s="643"/>
      <c r="BV15" s="643"/>
      <c r="BW15" s="643"/>
      <c r="BX15" s="643"/>
      <c r="BY15" s="643"/>
      <c r="BZ15" s="643"/>
      <c r="CA15" s="643"/>
      <c r="CB15" s="689"/>
      <c r="CD15" s="681" t="s">
        <v>254</v>
      </c>
      <c r="CE15" s="682"/>
      <c r="CF15" s="682"/>
      <c r="CG15" s="682"/>
      <c r="CH15" s="682"/>
      <c r="CI15" s="682"/>
      <c r="CJ15" s="682"/>
      <c r="CK15" s="682"/>
      <c r="CL15" s="682"/>
      <c r="CM15" s="682"/>
      <c r="CN15" s="682"/>
      <c r="CO15" s="682"/>
      <c r="CP15" s="682"/>
      <c r="CQ15" s="683"/>
      <c r="CR15" s="642">
        <v>86561374</v>
      </c>
      <c r="CS15" s="643"/>
      <c r="CT15" s="643"/>
      <c r="CU15" s="643"/>
      <c r="CV15" s="643"/>
      <c r="CW15" s="643"/>
      <c r="CX15" s="643"/>
      <c r="CY15" s="644"/>
      <c r="CZ15" s="675">
        <v>15</v>
      </c>
      <c r="DA15" s="675"/>
      <c r="DB15" s="675"/>
      <c r="DC15" s="675"/>
      <c r="DD15" s="648">
        <v>12897140</v>
      </c>
      <c r="DE15" s="643"/>
      <c r="DF15" s="643"/>
      <c r="DG15" s="643"/>
      <c r="DH15" s="643"/>
      <c r="DI15" s="643"/>
      <c r="DJ15" s="643"/>
      <c r="DK15" s="643"/>
      <c r="DL15" s="643"/>
      <c r="DM15" s="643"/>
      <c r="DN15" s="643"/>
      <c r="DO15" s="643"/>
      <c r="DP15" s="644"/>
      <c r="DQ15" s="648">
        <v>58244705</v>
      </c>
      <c r="DR15" s="643"/>
      <c r="DS15" s="643"/>
      <c r="DT15" s="643"/>
      <c r="DU15" s="643"/>
      <c r="DV15" s="643"/>
      <c r="DW15" s="643"/>
      <c r="DX15" s="643"/>
      <c r="DY15" s="643"/>
      <c r="DZ15" s="643"/>
      <c r="EA15" s="643"/>
      <c r="EB15" s="643"/>
      <c r="EC15" s="689"/>
    </row>
    <row r="16" spans="2:143" ht="11.25" customHeight="1" x14ac:dyDescent="0.2">
      <c r="B16" s="639" t="s">
        <v>255</v>
      </c>
      <c r="C16" s="640"/>
      <c r="D16" s="640"/>
      <c r="E16" s="640"/>
      <c r="F16" s="640"/>
      <c r="G16" s="640"/>
      <c r="H16" s="640"/>
      <c r="I16" s="640"/>
      <c r="J16" s="640"/>
      <c r="K16" s="640"/>
      <c r="L16" s="640"/>
      <c r="M16" s="640"/>
      <c r="N16" s="640"/>
      <c r="O16" s="640"/>
      <c r="P16" s="640"/>
      <c r="Q16" s="641"/>
      <c r="R16" s="642">
        <v>378015</v>
      </c>
      <c r="S16" s="643"/>
      <c r="T16" s="643"/>
      <c r="U16" s="643"/>
      <c r="V16" s="643"/>
      <c r="W16" s="643"/>
      <c r="X16" s="643"/>
      <c r="Y16" s="644"/>
      <c r="Z16" s="675">
        <v>0.1</v>
      </c>
      <c r="AA16" s="675"/>
      <c r="AB16" s="675"/>
      <c r="AC16" s="675"/>
      <c r="AD16" s="676">
        <v>378015</v>
      </c>
      <c r="AE16" s="676"/>
      <c r="AF16" s="676"/>
      <c r="AG16" s="676"/>
      <c r="AH16" s="676"/>
      <c r="AI16" s="676"/>
      <c r="AJ16" s="676"/>
      <c r="AK16" s="676"/>
      <c r="AL16" s="645">
        <v>0.2</v>
      </c>
      <c r="AM16" s="646"/>
      <c r="AN16" s="646"/>
      <c r="AO16" s="677"/>
      <c r="AP16" s="639" t="s">
        <v>256</v>
      </c>
      <c r="AQ16" s="640"/>
      <c r="AR16" s="640"/>
      <c r="AS16" s="640"/>
      <c r="AT16" s="640"/>
      <c r="AU16" s="640"/>
      <c r="AV16" s="640"/>
      <c r="AW16" s="640"/>
      <c r="AX16" s="640"/>
      <c r="AY16" s="640"/>
      <c r="AZ16" s="640"/>
      <c r="BA16" s="640"/>
      <c r="BB16" s="640"/>
      <c r="BC16" s="640"/>
      <c r="BD16" s="640"/>
      <c r="BE16" s="640"/>
      <c r="BF16" s="641"/>
      <c r="BG16" s="642">
        <v>272</v>
      </c>
      <c r="BH16" s="643"/>
      <c r="BI16" s="643"/>
      <c r="BJ16" s="643"/>
      <c r="BK16" s="643"/>
      <c r="BL16" s="643"/>
      <c r="BM16" s="643"/>
      <c r="BN16" s="644"/>
      <c r="BO16" s="675">
        <v>0</v>
      </c>
      <c r="BP16" s="675"/>
      <c r="BQ16" s="675"/>
      <c r="BR16" s="675"/>
      <c r="BS16" s="648" t="s">
        <v>126</v>
      </c>
      <c r="BT16" s="643"/>
      <c r="BU16" s="643"/>
      <c r="BV16" s="643"/>
      <c r="BW16" s="643"/>
      <c r="BX16" s="643"/>
      <c r="BY16" s="643"/>
      <c r="BZ16" s="643"/>
      <c r="CA16" s="643"/>
      <c r="CB16" s="689"/>
      <c r="CD16" s="681" t="s">
        <v>257</v>
      </c>
      <c r="CE16" s="682"/>
      <c r="CF16" s="682"/>
      <c r="CG16" s="682"/>
      <c r="CH16" s="682"/>
      <c r="CI16" s="682"/>
      <c r="CJ16" s="682"/>
      <c r="CK16" s="682"/>
      <c r="CL16" s="682"/>
      <c r="CM16" s="682"/>
      <c r="CN16" s="682"/>
      <c r="CO16" s="682"/>
      <c r="CP16" s="682"/>
      <c r="CQ16" s="683"/>
      <c r="CR16" s="642">
        <v>1791045</v>
      </c>
      <c r="CS16" s="643"/>
      <c r="CT16" s="643"/>
      <c r="CU16" s="643"/>
      <c r="CV16" s="643"/>
      <c r="CW16" s="643"/>
      <c r="CX16" s="643"/>
      <c r="CY16" s="644"/>
      <c r="CZ16" s="675">
        <v>0.3</v>
      </c>
      <c r="DA16" s="675"/>
      <c r="DB16" s="675"/>
      <c r="DC16" s="675"/>
      <c r="DD16" s="648" t="s">
        <v>126</v>
      </c>
      <c r="DE16" s="643"/>
      <c r="DF16" s="643"/>
      <c r="DG16" s="643"/>
      <c r="DH16" s="643"/>
      <c r="DI16" s="643"/>
      <c r="DJ16" s="643"/>
      <c r="DK16" s="643"/>
      <c r="DL16" s="643"/>
      <c r="DM16" s="643"/>
      <c r="DN16" s="643"/>
      <c r="DO16" s="643"/>
      <c r="DP16" s="644"/>
      <c r="DQ16" s="648">
        <v>59398</v>
      </c>
      <c r="DR16" s="643"/>
      <c r="DS16" s="643"/>
      <c r="DT16" s="643"/>
      <c r="DU16" s="643"/>
      <c r="DV16" s="643"/>
      <c r="DW16" s="643"/>
      <c r="DX16" s="643"/>
      <c r="DY16" s="643"/>
      <c r="DZ16" s="643"/>
      <c r="EA16" s="643"/>
      <c r="EB16" s="643"/>
      <c r="EC16" s="689"/>
    </row>
    <row r="17" spans="2:133" ht="11.25" customHeight="1" x14ac:dyDescent="0.2">
      <c r="B17" s="639" t="s">
        <v>258</v>
      </c>
      <c r="C17" s="640"/>
      <c r="D17" s="640"/>
      <c r="E17" s="640"/>
      <c r="F17" s="640"/>
      <c r="G17" s="640"/>
      <c r="H17" s="640"/>
      <c r="I17" s="640"/>
      <c r="J17" s="640"/>
      <c r="K17" s="640"/>
      <c r="L17" s="640"/>
      <c r="M17" s="640"/>
      <c r="N17" s="640"/>
      <c r="O17" s="640"/>
      <c r="P17" s="640"/>
      <c r="Q17" s="641"/>
      <c r="R17" s="642">
        <v>1526091</v>
      </c>
      <c r="S17" s="643"/>
      <c r="T17" s="643"/>
      <c r="U17" s="643"/>
      <c r="V17" s="643"/>
      <c r="W17" s="643"/>
      <c r="X17" s="643"/>
      <c r="Y17" s="644"/>
      <c r="Z17" s="675">
        <v>0.3</v>
      </c>
      <c r="AA17" s="675"/>
      <c r="AB17" s="675"/>
      <c r="AC17" s="675"/>
      <c r="AD17" s="676">
        <v>1526091</v>
      </c>
      <c r="AE17" s="676"/>
      <c r="AF17" s="676"/>
      <c r="AG17" s="676"/>
      <c r="AH17" s="676"/>
      <c r="AI17" s="676"/>
      <c r="AJ17" s="676"/>
      <c r="AK17" s="676"/>
      <c r="AL17" s="645">
        <v>0.6</v>
      </c>
      <c r="AM17" s="646"/>
      <c r="AN17" s="646"/>
      <c r="AO17" s="677"/>
      <c r="AP17" s="639" t="s">
        <v>259</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126</v>
      </c>
      <c r="BT17" s="643"/>
      <c r="BU17" s="643"/>
      <c r="BV17" s="643"/>
      <c r="BW17" s="643"/>
      <c r="BX17" s="643"/>
      <c r="BY17" s="643"/>
      <c r="BZ17" s="643"/>
      <c r="CA17" s="643"/>
      <c r="CB17" s="689"/>
      <c r="CD17" s="681" t="s">
        <v>260</v>
      </c>
      <c r="CE17" s="682"/>
      <c r="CF17" s="682"/>
      <c r="CG17" s="682"/>
      <c r="CH17" s="682"/>
      <c r="CI17" s="682"/>
      <c r="CJ17" s="682"/>
      <c r="CK17" s="682"/>
      <c r="CL17" s="682"/>
      <c r="CM17" s="682"/>
      <c r="CN17" s="682"/>
      <c r="CO17" s="682"/>
      <c r="CP17" s="682"/>
      <c r="CQ17" s="683"/>
      <c r="CR17" s="642">
        <v>51312189</v>
      </c>
      <c r="CS17" s="643"/>
      <c r="CT17" s="643"/>
      <c r="CU17" s="643"/>
      <c r="CV17" s="643"/>
      <c r="CW17" s="643"/>
      <c r="CX17" s="643"/>
      <c r="CY17" s="644"/>
      <c r="CZ17" s="675">
        <v>8.9</v>
      </c>
      <c r="DA17" s="675"/>
      <c r="DB17" s="675"/>
      <c r="DC17" s="675"/>
      <c r="DD17" s="648" t="s">
        <v>126</v>
      </c>
      <c r="DE17" s="643"/>
      <c r="DF17" s="643"/>
      <c r="DG17" s="643"/>
      <c r="DH17" s="643"/>
      <c r="DI17" s="643"/>
      <c r="DJ17" s="643"/>
      <c r="DK17" s="643"/>
      <c r="DL17" s="643"/>
      <c r="DM17" s="643"/>
      <c r="DN17" s="643"/>
      <c r="DO17" s="643"/>
      <c r="DP17" s="644"/>
      <c r="DQ17" s="648">
        <v>50672292</v>
      </c>
      <c r="DR17" s="643"/>
      <c r="DS17" s="643"/>
      <c r="DT17" s="643"/>
      <c r="DU17" s="643"/>
      <c r="DV17" s="643"/>
      <c r="DW17" s="643"/>
      <c r="DX17" s="643"/>
      <c r="DY17" s="643"/>
      <c r="DZ17" s="643"/>
      <c r="EA17" s="643"/>
      <c r="EB17" s="643"/>
      <c r="EC17" s="689"/>
    </row>
    <row r="18" spans="2:133" ht="11.25" customHeight="1" x14ac:dyDescent="0.2">
      <c r="B18" s="639" t="s">
        <v>261</v>
      </c>
      <c r="C18" s="640"/>
      <c r="D18" s="640"/>
      <c r="E18" s="640"/>
      <c r="F18" s="640"/>
      <c r="G18" s="640"/>
      <c r="H18" s="640"/>
      <c r="I18" s="640"/>
      <c r="J18" s="640"/>
      <c r="K18" s="640"/>
      <c r="L18" s="640"/>
      <c r="M18" s="640"/>
      <c r="N18" s="640"/>
      <c r="O18" s="640"/>
      <c r="P18" s="640"/>
      <c r="Q18" s="641"/>
      <c r="R18" s="642">
        <v>1273416</v>
      </c>
      <c r="S18" s="643"/>
      <c r="T18" s="643"/>
      <c r="U18" s="643"/>
      <c r="V18" s="643"/>
      <c r="W18" s="643"/>
      <c r="X18" s="643"/>
      <c r="Y18" s="644"/>
      <c r="Z18" s="675">
        <v>0.2</v>
      </c>
      <c r="AA18" s="675"/>
      <c r="AB18" s="675"/>
      <c r="AC18" s="675"/>
      <c r="AD18" s="676">
        <v>1273416</v>
      </c>
      <c r="AE18" s="676"/>
      <c r="AF18" s="676"/>
      <c r="AG18" s="676"/>
      <c r="AH18" s="676"/>
      <c r="AI18" s="676"/>
      <c r="AJ18" s="676"/>
      <c r="AK18" s="676"/>
      <c r="AL18" s="645">
        <v>0.5</v>
      </c>
      <c r="AM18" s="646"/>
      <c r="AN18" s="646"/>
      <c r="AO18" s="677"/>
      <c r="AP18" s="639" t="s">
        <v>262</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9"/>
      <c r="CD18" s="681" t="s">
        <v>263</v>
      </c>
      <c r="CE18" s="682"/>
      <c r="CF18" s="682"/>
      <c r="CG18" s="682"/>
      <c r="CH18" s="682"/>
      <c r="CI18" s="682"/>
      <c r="CJ18" s="682"/>
      <c r="CK18" s="682"/>
      <c r="CL18" s="682"/>
      <c r="CM18" s="682"/>
      <c r="CN18" s="682"/>
      <c r="CO18" s="682"/>
      <c r="CP18" s="682"/>
      <c r="CQ18" s="683"/>
      <c r="CR18" s="642" t="s">
        <v>126</v>
      </c>
      <c r="CS18" s="643"/>
      <c r="CT18" s="643"/>
      <c r="CU18" s="643"/>
      <c r="CV18" s="643"/>
      <c r="CW18" s="643"/>
      <c r="CX18" s="643"/>
      <c r="CY18" s="644"/>
      <c r="CZ18" s="675" t="s">
        <v>126</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9"/>
    </row>
    <row r="19" spans="2:133" ht="11.25" customHeight="1" x14ac:dyDescent="0.2">
      <c r="B19" s="639" t="s">
        <v>264</v>
      </c>
      <c r="C19" s="640"/>
      <c r="D19" s="640"/>
      <c r="E19" s="640"/>
      <c r="F19" s="640"/>
      <c r="G19" s="640"/>
      <c r="H19" s="640"/>
      <c r="I19" s="640"/>
      <c r="J19" s="640"/>
      <c r="K19" s="640"/>
      <c r="L19" s="640"/>
      <c r="M19" s="640"/>
      <c r="N19" s="640"/>
      <c r="O19" s="640"/>
      <c r="P19" s="640"/>
      <c r="Q19" s="641"/>
      <c r="R19" s="642">
        <v>1062458</v>
      </c>
      <c r="S19" s="643"/>
      <c r="T19" s="643"/>
      <c r="U19" s="643"/>
      <c r="V19" s="643"/>
      <c r="W19" s="643"/>
      <c r="X19" s="643"/>
      <c r="Y19" s="644"/>
      <c r="Z19" s="675">
        <v>0.2</v>
      </c>
      <c r="AA19" s="675"/>
      <c r="AB19" s="675"/>
      <c r="AC19" s="675"/>
      <c r="AD19" s="676">
        <v>1062458</v>
      </c>
      <c r="AE19" s="676"/>
      <c r="AF19" s="676"/>
      <c r="AG19" s="676"/>
      <c r="AH19" s="676"/>
      <c r="AI19" s="676"/>
      <c r="AJ19" s="676"/>
      <c r="AK19" s="676"/>
      <c r="AL19" s="645">
        <v>0.4</v>
      </c>
      <c r="AM19" s="646"/>
      <c r="AN19" s="646"/>
      <c r="AO19" s="677"/>
      <c r="AP19" s="639" t="s">
        <v>265</v>
      </c>
      <c r="AQ19" s="640"/>
      <c r="AR19" s="640"/>
      <c r="AS19" s="640"/>
      <c r="AT19" s="640"/>
      <c r="AU19" s="640"/>
      <c r="AV19" s="640"/>
      <c r="AW19" s="640"/>
      <c r="AX19" s="640"/>
      <c r="AY19" s="640"/>
      <c r="AZ19" s="640"/>
      <c r="BA19" s="640"/>
      <c r="BB19" s="640"/>
      <c r="BC19" s="640"/>
      <c r="BD19" s="640"/>
      <c r="BE19" s="640"/>
      <c r="BF19" s="641"/>
      <c r="BG19" s="642">
        <v>18119270</v>
      </c>
      <c r="BH19" s="643"/>
      <c r="BI19" s="643"/>
      <c r="BJ19" s="643"/>
      <c r="BK19" s="643"/>
      <c r="BL19" s="643"/>
      <c r="BM19" s="643"/>
      <c r="BN19" s="644"/>
      <c r="BO19" s="675">
        <v>8.8000000000000007</v>
      </c>
      <c r="BP19" s="675"/>
      <c r="BQ19" s="675"/>
      <c r="BR19" s="675"/>
      <c r="BS19" s="648" t="s">
        <v>126</v>
      </c>
      <c r="BT19" s="643"/>
      <c r="BU19" s="643"/>
      <c r="BV19" s="643"/>
      <c r="BW19" s="643"/>
      <c r="BX19" s="643"/>
      <c r="BY19" s="643"/>
      <c r="BZ19" s="643"/>
      <c r="CA19" s="643"/>
      <c r="CB19" s="689"/>
      <c r="CD19" s="681" t="s">
        <v>266</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2">
      <c r="B20" s="639" t="s">
        <v>267</v>
      </c>
      <c r="C20" s="640"/>
      <c r="D20" s="640"/>
      <c r="E20" s="640"/>
      <c r="F20" s="640"/>
      <c r="G20" s="640"/>
      <c r="H20" s="640"/>
      <c r="I20" s="640"/>
      <c r="J20" s="640"/>
      <c r="K20" s="640"/>
      <c r="L20" s="640"/>
      <c r="M20" s="640"/>
      <c r="N20" s="640"/>
      <c r="O20" s="640"/>
      <c r="P20" s="640"/>
      <c r="Q20" s="641"/>
      <c r="R20" s="642">
        <v>179149</v>
      </c>
      <c r="S20" s="643"/>
      <c r="T20" s="643"/>
      <c r="U20" s="643"/>
      <c r="V20" s="643"/>
      <c r="W20" s="643"/>
      <c r="X20" s="643"/>
      <c r="Y20" s="644"/>
      <c r="Z20" s="675">
        <v>0</v>
      </c>
      <c r="AA20" s="675"/>
      <c r="AB20" s="675"/>
      <c r="AC20" s="675"/>
      <c r="AD20" s="676">
        <v>179149</v>
      </c>
      <c r="AE20" s="676"/>
      <c r="AF20" s="676"/>
      <c r="AG20" s="676"/>
      <c r="AH20" s="676"/>
      <c r="AI20" s="676"/>
      <c r="AJ20" s="676"/>
      <c r="AK20" s="676"/>
      <c r="AL20" s="645">
        <v>0.1</v>
      </c>
      <c r="AM20" s="646"/>
      <c r="AN20" s="646"/>
      <c r="AO20" s="677"/>
      <c r="AP20" s="639" t="s">
        <v>268</v>
      </c>
      <c r="AQ20" s="640"/>
      <c r="AR20" s="640"/>
      <c r="AS20" s="640"/>
      <c r="AT20" s="640"/>
      <c r="AU20" s="640"/>
      <c r="AV20" s="640"/>
      <c r="AW20" s="640"/>
      <c r="AX20" s="640"/>
      <c r="AY20" s="640"/>
      <c r="AZ20" s="640"/>
      <c r="BA20" s="640"/>
      <c r="BB20" s="640"/>
      <c r="BC20" s="640"/>
      <c r="BD20" s="640"/>
      <c r="BE20" s="640"/>
      <c r="BF20" s="641"/>
      <c r="BG20" s="642">
        <v>18119270</v>
      </c>
      <c r="BH20" s="643"/>
      <c r="BI20" s="643"/>
      <c r="BJ20" s="643"/>
      <c r="BK20" s="643"/>
      <c r="BL20" s="643"/>
      <c r="BM20" s="643"/>
      <c r="BN20" s="644"/>
      <c r="BO20" s="675">
        <v>8.8000000000000007</v>
      </c>
      <c r="BP20" s="675"/>
      <c r="BQ20" s="675"/>
      <c r="BR20" s="675"/>
      <c r="BS20" s="648" t="s">
        <v>126</v>
      </c>
      <c r="BT20" s="643"/>
      <c r="BU20" s="643"/>
      <c r="BV20" s="643"/>
      <c r="BW20" s="643"/>
      <c r="BX20" s="643"/>
      <c r="BY20" s="643"/>
      <c r="BZ20" s="643"/>
      <c r="CA20" s="643"/>
      <c r="CB20" s="689"/>
      <c r="CD20" s="681" t="s">
        <v>269</v>
      </c>
      <c r="CE20" s="682"/>
      <c r="CF20" s="682"/>
      <c r="CG20" s="682"/>
      <c r="CH20" s="682"/>
      <c r="CI20" s="682"/>
      <c r="CJ20" s="682"/>
      <c r="CK20" s="682"/>
      <c r="CL20" s="682"/>
      <c r="CM20" s="682"/>
      <c r="CN20" s="682"/>
      <c r="CO20" s="682"/>
      <c r="CP20" s="682"/>
      <c r="CQ20" s="683"/>
      <c r="CR20" s="642">
        <v>575225264</v>
      </c>
      <c r="CS20" s="643"/>
      <c r="CT20" s="643"/>
      <c r="CU20" s="643"/>
      <c r="CV20" s="643"/>
      <c r="CW20" s="643"/>
      <c r="CX20" s="643"/>
      <c r="CY20" s="644"/>
      <c r="CZ20" s="675">
        <v>100</v>
      </c>
      <c r="DA20" s="675"/>
      <c r="DB20" s="675"/>
      <c r="DC20" s="675"/>
      <c r="DD20" s="648">
        <v>47875525</v>
      </c>
      <c r="DE20" s="643"/>
      <c r="DF20" s="643"/>
      <c r="DG20" s="643"/>
      <c r="DH20" s="643"/>
      <c r="DI20" s="643"/>
      <c r="DJ20" s="643"/>
      <c r="DK20" s="643"/>
      <c r="DL20" s="643"/>
      <c r="DM20" s="643"/>
      <c r="DN20" s="643"/>
      <c r="DO20" s="643"/>
      <c r="DP20" s="644"/>
      <c r="DQ20" s="648">
        <v>287005960</v>
      </c>
      <c r="DR20" s="643"/>
      <c r="DS20" s="643"/>
      <c r="DT20" s="643"/>
      <c r="DU20" s="643"/>
      <c r="DV20" s="643"/>
      <c r="DW20" s="643"/>
      <c r="DX20" s="643"/>
      <c r="DY20" s="643"/>
      <c r="DZ20" s="643"/>
      <c r="EA20" s="643"/>
      <c r="EB20" s="643"/>
      <c r="EC20" s="689"/>
    </row>
    <row r="21" spans="2:133" ht="11.25" customHeight="1" x14ac:dyDescent="0.2">
      <c r="B21" s="639" t="s">
        <v>270</v>
      </c>
      <c r="C21" s="640"/>
      <c r="D21" s="640"/>
      <c r="E21" s="640"/>
      <c r="F21" s="640"/>
      <c r="G21" s="640"/>
      <c r="H21" s="640"/>
      <c r="I21" s="640"/>
      <c r="J21" s="640"/>
      <c r="K21" s="640"/>
      <c r="L21" s="640"/>
      <c r="M21" s="640"/>
      <c r="N21" s="640"/>
      <c r="O21" s="640"/>
      <c r="P21" s="640"/>
      <c r="Q21" s="641"/>
      <c r="R21" s="642">
        <v>31809</v>
      </c>
      <c r="S21" s="643"/>
      <c r="T21" s="643"/>
      <c r="U21" s="643"/>
      <c r="V21" s="643"/>
      <c r="W21" s="643"/>
      <c r="X21" s="643"/>
      <c r="Y21" s="644"/>
      <c r="Z21" s="675">
        <v>0</v>
      </c>
      <c r="AA21" s="675"/>
      <c r="AB21" s="675"/>
      <c r="AC21" s="675"/>
      <c r="AD21" s="676">
        <v>31809</v>
      </c>
      <c r="AE21" s="676"/>
      <c r="AF21" s="676"/>
      <c r="AG21" s="676"/>
      <c r="AH21" s="676"/>
      <c r="AI21" s="676"/>
      <c r="AJ21" s="676"/>
      <c r="AK21" s="676"/>
      <c r="AL21" s="645">
        <v>0</v>
      </c>
      <c r="AM21" s="646"/>
      <c r="AN21" s="646"/>
      <c r="AO21" s="677"/>
      <c r="AP21" s="736" t="s">
        <v>271</v>
      </c>
      <c r="AQ21" s="744"/>
      <c r="AR21" s="744"/>
      <c r="AS21" s="744"/>
      <c r="AT21" s="744"/>
      <c r="AU21" s="744"/>
      <c r="AV21" s="744"/>
      <c r="AW21" s="744"/>
      <c r="AX21" s="744"/>
      <c r="AY21" s="744"/>
      <c r="AZ21" s="744"/>
      <c r="BA21" s="744"/>
      <c r="BB21" s="744"/>
      <c r="BC21" s="744"/>
      <c r="BD21" s="744"/>
      <c r="BE21" s="744"/>
      <c r="BF21" s="738"/>
      <c r="BG21" s="642">
        <v>1026</v>
      </c>
      <c r="BH21" s="643"/>
      <c r="BI21" s="643"/>
      <c r="BJ21" s="643"/>
      <c r="BK21" s="643"/>
      <c r="BL21" s="643"/>
      <c r="BM21" s="643"/>
      <c r="BN21" s="644"/>
      <c r="BO21" s="675">
        <v>0</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272</v>
      </c>
      <c r="C22" s="640"/>
      <c r="D22" s="640"/>
      <c r="E22" s="640"/>
      <c r="F22" s="640"/>
      <c r="G22" s="640"/>
      <c r="H22" s="640"/>
      <c r="I22" s="640"/>
      <c r="J22" s="640"/>
      <c r="K22" s="640"/>
      <c r="L22" s="640"/>
      <c r="M22" s="640"/>
      <c r="N22" s="640"/>
      <c r="O22" s="640"/>
      <c r="P22" s="640"/>
      <c r="Q22" s="641"/>
      <c r="R22" s="642">
        <v>13203996</v>
      </c>
      <c r="S22" s="643"/>
      <c r="T22" s="643"/>
      <c r="U22" s="643"/>
      <c r="V22" s="643"/>
      <c r="W22" s="643"/>
      <c r="X22" s="643"/>
      <c r="Y22" s="644"/>
      <c r="Z22" s="675">
        <v>2.2999999999999998</v>
      </c>
      <c r="AA22" s="675"/>
      <c r="AB22" s="675"/>
      <c r="AC22" s="675"/>
      <c r="AD22" s="676">
        <v>12363931</v>
      </c>
      <c r="AE22" s="676"/>
      <c r="AF22" s="676"/>
      <c r="AG22" s="676"/>
      <c r="AH22" s="676"/>
      <c r="AI22" s="676"/>
      <c r="AJ22" s="676"/>
      <c r="AK22" s="676"/>
      <c r="AL22" s="645">
        <v>5.0999999999999996</v>
      </c>
      <c r="AM22" s="646"/>
      <c r="AN22" s="646"/>
      <c r="AO22" s="677"/>
      <c r="AP22" s="736" t="s">
        <v>273</v>
      </c>
      <c r="AQ22" s="744"/>
      <c r="AR22" s="744"/>
      <c r="AS22" s="744"/>
      <c r="AT22" s="744"/>
      <c r="AU22" s="744"/>
      <c r="AV22" s="744"/>
      <c r="AW22" s="744"/>
      <c r="AX22" s="744"/>
      <c r="AY22" s="744"/>
      <c r="AZ22" s="744"/>
      <c r="BA22" s="744"/>
      <c r="BB22" s="744"/>
      <c r="BC22" s="744"/>
      <c r="BD22" s="744"/>
      <c r="BE22" s="744"/>
      <c r="BF22" s="738"/>
      <c r="BG22" s="642">
        <v>5276606</v>
      </c>
      <c r="BH22" s="643"/>
      <c r="BI22" s="643"/>
      <c r="BJ22" s="643"/>
      <c r="BK22" s="643"/>
      <c r="BL22" s="643"/>
      <c r="BM22" s="643"/>
      <c r="BN22" s="644"/>
      <c r="BO22" s="675">
        <v>2.6</v>
      </c>
      <c r="BP22" s="675"/>
      <c r="BQ22" s="675"/>
      <c r="BR22" s="675"/>
      <c r="BS22" s="648" t="s">
        <v>126</v>
      </c>
      <c r="BT22" s="643"/>
      <c r="BU22" s="643"/>
      <c r="BV22" s="643"/>
      <c r="BW22" s="643"/>
      <c r="BX22" s="643"/>
      <c r="BY22" s="643"/>
      <c r="BZ22" s="643"/>
      <c r="CA22" s="643"/>
      <c r="CB22" s="689"/>
      <c r="CD22" s="746" t="s">
        <v>274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275</v>
      </c>
      <c r="C23" s="640"/>
      <c r="D23" s="640"/>
      <c r="E23" s="640"/>
      <c r="F23" s="640"/>
      <c r="G23" s="640"/>
      <c r="H23" s="640"/>
      <c r="I23" s="640"/>
      <c r="J23" s="640"/>
      <c r="K23" s="640"/>
      <c r="L23" s="640"/>
      <c r="M23" s="640"/>
      <c r="N23" s="640"/>
      <c r="O23" s="640"/>
      <c r="P23" s="640"/>
      <c r="Q23" s="641"/>
      <c r="R23" s="642">
        <v>12363931</v>
      </c>
      <c r="S23" s="643"/>
      <c r="T23" s="643"/>
      <c r="U23" s="643"/>
      <c r="V23" s="643"/>
      <c r="W23" s="643"/>
      <c r="X23" s="643"/>
      <c r="Y23" s="644"/>
      <c r="Z23" s="675">
        <v>2.1</v>
      </c>
      <c r="AA23" s="675"/>
      <c r="AB23" s="675"/>
      <c r="AC23" s="675"/>
      <c r="AD23" s="676">
        <v>12363931</v>
      </c>
      <c r="AE23" s="676"/>
      <c r="AF23" s="676"/>
      <c r="AG23" s="676"/>
      <c r="AH23" s="676"/>
      <c r="AI23" s="676"/>
      <c r="AJ23" s="676"/>
      <c r="AK23" s="676"/>
      <c r="AL23" s="645">
        <v>5.0999999999999996</v>
      </c>
      <c r="AM23" s="646"/>
      <c r="AN23" s="646"/>
      <c r="AO23" s="677"/>
      <c r="AP23" s="736" t="s">
        <v>276</v>
      </c>
      <c r="AQ23" s="744"/>
      <c r="AR23" s="744"/>
      <c r="AS23" s="744"/>
      <c r="AT23" s="744"/>
      <c r="AU23" s="744"/>
      <c r="AV23" s="744"/>
      <c r="AW23" s="744"/>
      <c r="AX23" s="744"/>
      <c r="AY23" s="744"/>
      <c r="AZ23" s="744"/>
      <c r="BA23" s="744"/>
      <c r="BB23" s="744"/>
      <c r="BC23" s="744"/>
      <c r="BD23" s="744"/>
      <c r="BE23" s="744"/>
      <c r="BF23" s="738"/>
      <c r="BG23" s="642">
        <v>12841638</v>
      </c>
      <c r="BH23" s="643"/>
      <c r="BI23" s="643"/>
      <c r="BJ23" s="643"/>
      <c r="BK23" s="643"/>
      <c r="BL23" s="643"/>
      <c r="BM23" s="643"/>
      <c r="BN23" s="644"/>
      <c r="BO23" s="675">
        <v>6.2</v>
      </c>
      <c r="BP23" s="675"/>
      <c r="BQ23" s="675"/>
      <c r="BR23" s="675"/>
      <c r="BS23" s="648" t="s">
        <v>126</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277</v>
      </c>
      <c r="CS23" s="747"/>
      <c r="CT23" s="747"/>
      <c r="CU23" s="747"/>
      <c r="CV23" s="747"/>
      <c r="CW23" s="747"/>
      <c r="CX23" s="747"/>
      <c r="CY23" s="748"/>
      <c r="CZ23" s="746" t="s">
        <v>278</v>
      </c>
      <c r="DA23" s="747"/>
      <c r="DB23" s="747"/>
      <c r="DC23" s="748"/>
      <c r="DD23" s="746" t="s">
        <v>279</v>
      </c>
      <c r="DE23" s="747"/>
      <c r="DF23" s="747"/>
      <c r="DG23" s="747"/>
      <c r="DH23" s="747"/>
      <c r="DI23" s="747"/>
      <c r="DJ23" s="747"/>
      <c r="DK23" s="748"/>
      <c r="DL23" s="755" t="s">
        <v>280</v>
      </c>
      <c r="DM23" s="756"/>
      <c r="DN23" s="756"/>
      <c r="DO23" s="756"/>
      <c r="DP23" s="756"/>
      <c r="DQ23" s="756"/>
      <c r="DR23" s="756"/>
      <c r="DS23" s="756"/>
      <c r="DT23" s="756"/>
      <c r="DU23" s="756"/>
      <c r="DV23" s="757"/>
      <c r="DW23" s="746" t="s">
        <v>281</v>
      </c>
      <c r="DX23" s="747"/>
      <c r="DY23" s="747"/>
      <c r="DZ23" s="747"/>
      <c r="EA23" s="747"/>
      <c r="EB23" s="747"/>
      <c r="EC23" s="748"/>
    </row>
    <row r="24" spans="2:133" ht="11.25" customHeight="1" x14ac:dyDescent="0.2">
      <c r="B24" s="639" t="s">
        <v>282</v>
      </c>
      <c r="C24" s="640"/>
      <c r="D24" s="640"/>
      <c r="E24" s="640"/>
      <c r="F24" s="640"/>
      <c r="G24" s="640"/>
      <c r="H24" s="640"/>
      <c r="I24" s="640"/>
      <c r="J24" s="640"/>
      <c r="K24" s="640"/>
      <c r="L24" s="640"/>
      <c r="M24" s="640"/>
      <c r="N24" s="640"/>
      <c r="O24" s="640"/>
      <c r="P24" s="640"/>
      <c r="Q24" s="641"/>
      <c r="R24" s="642">
        <v>761240</v>
      </c>
      <c r="S24" s="643"/>
      <c r="T24" s="643"/>
      <c r="U24" s="643"/>
      <c r="V24" s="643"/>
      <c r="W24" s="643"/>
      <c r="X24" s="643"/>
      <c r="Y24" s="644"/>
      <c r="Z24" s="675">
        <v>0.1</v>
      </c>
      <c r="AA24" s="675"/>
      <c r="AB24" s="675"/>
      <c r="AC24" s="675"/>
      <c r="AD24" s="676" t="s">
        <v>126</v>
      </c>
      <c r="AE24" s="676"/>
      <c r="AF24" s="676"/>
      <c r="AG24" s="676"/>
      <c r="AH24" s="676"/>
      <c r="AI24" s="676"/>
      <c r="AJ24" s="676"/>
      <c r="AK24" s="676"/>
      <c r="AL24" s="645" t="s">
        <v>126</v>
      </c>
      <c r="AM24" s="646"/>
      <c r="AN24" s="646"/>
      <c r="AO24" s="677"/>
      <c r="AP24" s="736" t="s">
        <v>283</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126</v>
      </c>
      <c r="BP24" s="675"/>
      <c r="BQ24" s="675"/>
      <c r="BR24" s="675"/>
      <c r="BS24" s="648" t="s">
        <v>126</v>
      </c>
      <c r="BT24" s="643"/>
      <c r="BU24" s="643"/>
      <c r="BV24" s="643"/>
      <c r="BW24" s="643"/>
      <c r="BX24" s="643"/>
      <c r="BY24" s="643"/>
      <c r="BZ24" s="643"/>
      <c r="CA24" s="643"/>
      <c r="CB24" s="689"/>
      <c r="CD24" s="700" t="s">
        <v>284</v>
      </c>
      <c r="CE24" s="701"/>
      <c r="CF24" s="701"/>
      <c r="CG24" s="701"/>
      <c r="CH24" s="701"/>
      <c r="CI24" s="701"/>
      <c r="CJ24" s="701"/>
      <c r="CK24" s="701"/>
      <c r="CL24" s="701"/>
      <c r="CM24" s="701"/>
      <c r="CN24" s="701"/>
      <c r="CO24" s="701"/>
      <c r="CP24" s="701"/>
      <c r="CQ24" s="702"/>
      <c r="CR24" s="697">
        <v>266259776</v>
      </c>
      <c r="CS24" s="698"/>
      <c r="CT24" s="698"/>
      <c r="CU24" s="698"/>
      <c r="CV24" s="698"/>
      <c r="CW24" s="698"/>
      <c r="CX24" s="698"/>
      <c r="CY24" s="741"/>
      <c r="CZ24" s="742">
        <v>46.3</v>
      </c>
      <c r="DA24" s="713"/>
      <c r="DB24" s="713"/>
      <c r="DC24" s="745"/>
      <c r="DD24" s="740">
        <v>171404892</v>
      </c>
      <c r="DE24" s="698"/>
      <c r="DF24" s="698"/>
      <c r="DG24" s="698"/>
      <c r="DH24" s="698"/>
      <c r="DI24" s="698"/>
      <c r="DJ24" s="698"/>
      <c r="DK24" s="741"/>
      <c r="DL24" s="740">
        <v>169176830</v>
      </c>
      <c r="DM24" s="698"/>
      <c r="DN24" s="698"/>
      <c r="DO24" s="698"/>
      <c r="DP24" s="698"/>
      <c r="DQ24" s="698"/>
      <c r="DR24" s="698"/>
      <c r="DS24" s="698"/>
      <c r="DT24" s="698"/>
      <c r="DU24" s="698"/>
      <c r="DV24" s="741"/>
      <c r="DW24" s="742">
        <v>65.099999999999994</v>
      </c>
      <c r="DX24" s="713"/>
      <c r="DY24" s="713"/>
      <c r="DZ24" s="713"/>
      <c r="EA24" s="713"/>
      <c r="EB24" s="713"/>
      <c r="EC24" s="743"/>
    </row>
    <row r="25" spans="2:133" ht="11.25" customHeight="1" x14ac:dyDescent="0.2">
      <c r="B25" s="639" t="s">
        <v>285</v>
      </c>
      <c r="C25" s="640"/>
      <c r="D25" s="640"/>
      <c r="E25" s="640"/>
      <c r="F25" s="640"/>
      <c r="G25" s="640"/>
      <c r="H25" s="640"/>
      <c r="I25" s="640"/>
      <c r="J25" s="640"/>
      <c r="K25" s="640"/>
      <c r="L25" s="640"/>
      <c r="M25" s="640"/>
      <c r="N25" s="640"/>
      <c r="O25" s="640"/>
      <c r="P25" s="640"/>
      <c r="Q25" s="641"/>
      <c r="R25" s="642">
        <v>78825</v>
      </c>
      <c r="S25" s="643"/>
      <c r="T25" s="643"/>
      <c r="U25" s="643"/>
      <c r="V25" s="643"/>
      <c r="W25" s="643"/>
      <c r="X25" s="643"/>
      <c r="Y25" s="644"/>
      <c r="Z25" s="675">
        <v>0</v>
      </c>
      <c r="AA25" s="675"/>
      <c r="AB25" s="675"/>
      <c r="AC25" s="675"/>
      <c r="AD25" s="676" t="s">
        <v>126</v>
      </c>
      <c r="AE25" s="676"/>
      <c r="AF25" s="676"/>
      <c r="AG25" s="676"/>
      <c r="AH25" s="676"/>
      <c r="AI25" s="676"/>
      <c r="AJ25" s="676"/>
      <c r="AK25" s="676"/>
      <c r="AL25" s="645" t="s">
        <v>126</v>
      </c>
      <c r="AM25" s="646"/>
      <c r="AN25" s="646"/>
      <c r="AO25" s="677"/>
      <c r="AP25" s="736" t="s">
        <v>286</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9"/>
      <c r="CD25" s="681" t="s">
        <v>287</v>
      </c>
      <c r="CE25" s="682"/>
      <c r="CF25" s="682"/>
      <c r="CG25" s="682"/>
      <c r="CH25" s="682"/>
      <c r="CI25" s="682"/>
      <c r="CJ25" s="682"/>
      <c r="CK25" s="682"/>
      <c r="CL25" s="682"/>
      <c r="CM25" s="682"/>
      <c r="CN25" s="682"/>
      <c r="CO25" s="682"/>
      <c r="CP25" s="682"/>
      <c r="CQ25" s="683"/>
      <c r="CR25" s="642">
        <v>97642811</v>
      </c>
      <c r="CS25" s="661"/>
      <c r="CT25" s="661"/>
      <c r="CU25" s="661"/>
      <c r="CV25" s="661"/>
      <c r="CW25" s="661"/>
      <c r="CX25" s="661"/>
      <c r="CY25" s="662"/>
      <c r="CZ25" s="645">
        <v>17</v>
      </c>
      <c r="DA25" s="663"/>
      <c r="DB25" s="663"/>
      <c r="DC25" s="664"/>
      <c r="DD25" s="648">
        <v>84819599</v>
      </c>
      <c r="DE25" s="661"/>
      <c r="DF25" s="661"/>
      <c r="DG25" s="661"/>
      <c r="DH25" s="661"/>
      <c r="DI25" s="661"/>
      <c r="DJ25" s="661"/>
      <c r="DK25" s="662"/>
      <c r="DL25" s="648">
        <v>84023443</v>
      </c>
      <c r="DM25" s="661"/>
      <c r="DN25" s="661"/>
      <c r="DO25" s="661"/>
      <c r="DP25" s="661"/>
      <c r="DQ25" s="661"/>
      <c r="DR25" s="661"/>
      <c r="DS25" s="661"/>
      <c r="DT25" s="661"/>
      <c r="DU25" s="661"/>
      <c r="DV25" s="662"/>
      <c r="DW25" s="645">
        <v>32.299999999999997</v>
      </c>
      <c r="DX25" s="663"/>
      <c r="DY25" s="663"/>
      <c r="DZ25" s="663"/>
      <c r="EA25" s="663"/>
      <c r="EB25" s="663"/>
      <c r="EC25" s="684"/>
    </row>
    <row r="26" spans="2:133" ht="11.25" customHeight="1" x14ac:dyDescent="0.2">
      <c r="B26" s="639" t="s">
        <v>288</v>
      </c>
      <c r="C26" s="640"/>
      <c r="D26" s="640"/>
      <c r="E26" s="640"/>
      <c r="F26" s="640"/>
      <c r="G26" s="640"/>
      <c r="H26" s="640"/>
      <c r="I26" s="640"/>
      <c r="J26" s="640"/>
      <c r="K26" s="640"/>
      <c r="L26" s="640"/>
      <c r="M26" s="640"/>
      <c r="N26" s="640"/>
      <c r="O26" s="640"/>
      <c r="P26" s="640"/>
      <c r="Q26" s="641"/>
      <c r="R26" s="642">
        <v>253492268</v>
      </c>
      <c r="S26" s="643"/>
      <c r="T26" s="643"/>
      <c r="U26" s="643"/>
      <c r="V26" s="643"/>
      <c r="W26" s="643"/>
      <c r="X26" s="643"/>
      <c r="Y26" s="644"/>
      <c r="Z26" s="675">
        <v>43.5</v>
      </c>
      <c r="AA26" s="675"/>
      <c r="AB26" s="675"/>
      <c r="AC26" s="675"/>
      <c r="AD26" s="676">
        <v>239810565</v>
      </c>
      <c r="AE26" s="676"/>
      <c r="AF26" s="676"/>
      <c r="AG26" s="676"/>
      <c r="AH26" s="676"/>
      <c r="AI26" s="676"/>
      <c r="AJ26" s="676"/>
      <c r="AK26" s="676"/>
      <c r="AL26" s="645">
        <v>99.1</v>
      </c>
      <c r="AM26" s="646"/>
      <c r="AN26" s="646"/>
      <c r="AO26" s="677"/>
      <c r="AP26" s="736" t="s">
        <v>289</v>
      </c>
      <c r="AQ26" s="737"/>
      <c r="AR26" s="737"/>
      <c r="AS26" s="737"/>
      <c r="AT26" s="737"/>
      <c r="AU26" s="737"/>
      <c r="AV26" s="737"/>
      <c r="AW26" s="737"/>
      <c r="AX26" s="737"/>
      <c r="AY26" s="737"/>
      <c r="AZ26" s="737"/>
      <c r="BA26" s="737"/>
      <c r="BB26" s="737"/>
      <c r="BC26" s="737"/>
      <c r="BD26" s="737"/>
      <c r="BE26" s="737"/>
      <c r="BF26" s="738"/>
      <c r="BG26" s="642" t="s">
        <v>126</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290</v>
      </c>
      <c r="CE26" s="682"/>
      <c r="CF26" s="682"/>
      <c r="CG26" s="682"/>
      <c r="CH26" s="682"/>
      <c r="CI26" s="682"/>
      <c r="CJ26" s="682"/>
      <c r="CK26" s="682"/>
      <c r="CL26" s="682"/>
      <c r="CM26" s="682"/>
      <c r="CN26" s="682"/>
      <c r="CO26" s="682"/>
      <c r="CP26" s="682"/>
      <c r="CQ26" s="683"/>
      <c r="CR26" s="642">
        <v>70100745</v>
      </c>
      <c r="CS26" s="643"/>
      <c r="CT26" s="643"/>
      <c r="CU26" s="643"/>
      <c r="CV26" s="643"/>
      <c r="CW26" s="643"/>
      <c r="CX26" s="643"/>
      <c r="CY26" s="644"/>
      <c r="CZ26" s="645">
        <v>12.2</v>
      </c>
      <c r="DA26" s="663"/>
      <c r="DB26" s="663"/>
      <c r="DC26" s="664"/>
      <c r="DD26" s="648">
        <v>57522641</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4"/>
    </row>
    <row r="27" spans="2:133" ht="11.25" customHeight="1" x14ac:dyDescent="0.2">
      <c r="B27" s="639" t="s">
        <v>291</v>
      </c>
      <c r="C27" s="640"/>
      <c r="D27" s="640"/>
      <c r="E27" s="640"/>
      <c r="F27" s="640"/>
      <c r="G27" s="640"/>
      <c r="H27" s="640"/>
      <c r="I27" s="640"/>
      <c r="J27" s="640"/>
      <c r="K27" s="640"/>
      <c r="L27" s="640"/>
      <c r="M27" s="640"/>
      <c r="N27" s="640"/>
      <c r="O27" s="640"/>
      <c r="P27" s="640"/>
      <c r="Q27" s="641"/>
      <c r="R27" s="642">
        <v>258931</v>
      </c>
      <c r="S27" s="643"/>
      <c r="T27" s="643"/>
      <c r="U27" s="643"/>
      <c r="V27" s="643"/>
      <c r="W27" s="643"/>
      <c r="X27" s="643"/>
      <c r="Y27" s="644"/>
      <c r="Z27" s="675">
        <v>0</v>
      </c>
      <c r="AA27" s="675"/>
      <c r="AB27" s="675"/>
      <c r="AC27" s="675"/>
      <c r="AD27" s="676">
        <v>258931</v>
      </c>
      <c r="AE27" s="676"/>
      <c r="AF27" s="676"/>
      <c r="AG27" s="676"/>
      <c r="AH27" s="676"/>
      <c r="AI27" s="676"/>
      <c r="AJ27" s="676"/>
      <c r="AK27" s="676"/>
      <c r="AL27" s="645">
        <v>0.1</v>
      </c>
      <c r="AM27" s="646"/>
      <c r="AN27" s="646"/>
      <c r="AO27" s="677"/>
      <c r="AP27" s="639" t="s">
        <v>292</v>
      </c>
      <c r="AQ27" s="640"/>
      <c r="AR27" s="640"/>
      <c r="AS27" s="640"/>
      <c r="AT27" s="640"/>
      <c r="AU27" s="640"/>
      <c r="AV27" s="640"/>
      <c r="AW27" s="640"/>
      <c r="AX27" s="640"/>
      <c r="AY27" s="640"/>
      <c r="AZ27" s="640"/>
      <c r="BA27" s="640"/>
      <c r="BB27" s="640"/>
      <c r="BC27" s="640"/>
      <c r="BD27" s="640"/>
      <c r="BE27" s="640"/>
      <c r="BF27" s="641"/>
      <c r="BG27" s="642">
        <v>205619762</v>
      </c>
      <c r="BH27" s="643"/>
      <c r="BI27" s="643"/>
      <c r="BJ27" s="643"/>
      <c r="BK27" s="643"/>
      <c r="BL27" s="643"/>
      <c r="BM27" s="643"/>
      <c r="BN27" s="644"/>
      <c r="BO27" s="675">
        <v>100</v>
      </c>
      <c r="BP27" s="675"/>
      <c r="BQ27" s="675"/>
      <c r="BR27" s="675"/>
      <c r="BS27" s="648">
        <v>1922930</v>
      </c>
      <c r="BT27" s="643"/>
      <c r="BU27" s="643"/>
      <c r="BV27" s="643"/>
      <c r="BW27" s="643"/>
      <c r="BX27" s="643"/>
      <c r="BY27" s="643"/>
      <c r="BZ27" s="643"/>
      <c r="CA27" s="643"/>
      <c r="CB27" s="689"/>
      <c r="CD27" s="681" t="s">
        <v>293</v>
      </c>
      <c r="CE27" s="682"/>
      <c r="CF27" s="682"/>
      <c r="CG27" s="682"/>
      <c r="CH27" s="682"/>
      <c r="CI27" s="682"/>
      <c r="CJ27" s="682"/>
      <c r="CK27" s="682"/>
      <c r="CL27" s="682"/>
      <c r="CM27" s="682"/>
      <c r="CN27" s="682"/>
      <c r="CO27" s="682"/>
      <c r="CP27" s="682"/>
      <c r="CQ27" s="683"/>
      <c r="CR27" s="642">
        <v>117515629</v>
      </c>
      <c r="CS27" s="661"/>
      <c r="CT27" s="661"/>
      <c r="CU27" s="661"/>
      <c r="CV27" s="661"/>
      <c r="CW27" s="661"/>
      <c r="CX27" s="661"/>
      <c r="CY27" s="662"/>
      <c r="CZ27" s="645">
        <v>20.399999999999999</v>
      </c>
      <c r="DA27" s="663"/>
      <c r="DB27" s="663"/>
      <c r="DC27" s="664"/>
      <c r="DD27" s="648">
        <v>36123854</v>
      </c>
      <c r="DE27" s="661"/>
      <c r="DF27" s="661"/>
      <c r="DG27" s="661"/>
      <c r="DH27" s="661"/>
      <c r="DI27" s="661"/>
      <c r="DJ27" s="661"/>
      <c r="DK27" s="662"/>
      <c r="DL27" s="648">
        <v>34691948</v>
      </c>
      <c r="DM27" s="661"/>
      <c r="DN27" s="661"/>
      <c r="DO27" s="661"/>
      <c r="DP27" s="661"/>
      <c r="DQ27" s="661"/>
      <c r="DR27" s="661"/>
      <c r="DS27" s="661"/>
      <c r="DT27" s="661"/>
      <c r="DU27" s="661"/>
      <c r="DV27" s="662"/>
      <c r="DW27" s="645">
        <v>13.3</v>
      </c>
      <c r="DX27" s="663"/>
      <c r="DY27" s="663"/>
      <c r="DZ27" s="663"/>
      <c r="EA27" s="663"/>
      <c r="EB27" s="663"/>
      <c r="EC27" s="684"/>
    </row>
    <row r="28" spans="2:133" ht="11.25" customHeight="1" x14ac:dyDescent="0.2">
      <c r="B28" s="639" t="s">
        <v>294</v>
      </c>
      <c r="C28" s="640"/>
      <c r="D28" s="640"/>
      <c r="E28" s="640"/>
      <c r="F28" s="640"/>
      <c r="G28" s="640"/>
      <c r="H28" s="640"/>
      <c r="I28" s="640"/>
      <c r="J28" s="640"/>
      <c r="K28" s="640"/>
      <c r="L28" s="640"/>
      <c r="M28" s="640"/>
      <c r="N28" s="640"/>
      <c r="O28" s="640"/>
      <c r="P28" s="640"/>
      <c r="Q28" s="641"/>
      <c r="R28" s="642">
        <v>1650924</v>
      </c>
      <c r="S28" s="643"/>
      <c r="T28" s="643"/>
      <c r="U28" s="643"/>
      <c r="V28" s="643"/>
      <c r="W28" s="643"/>
      <c r="X28" s="643"/>
      <c r="Y28" s="644"/>
      <c r="Z28" s="675">
        <v>0.3</v>
      </c>
      <c r="AA28" s="675"/>
      <c r="AB28" s="675"/>
      <c r="AC28" s="675"/>
      <c r="AD28" s="676" t="s">
        <v>126</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295</v>
      </c>
      <c r="CE28" s="682"/>
      <c r="CF28" s="682"/>
      <c r="CG28" s="682"/>
      <c r="CH28" s="682"/>
      <c r="CI28" s="682"/>
      <c r="CJ28" s="682"/>
      <c r="CK28" s="682"/>
      <c r="CL28" s="682"/>
      <c r="CM28" s="682"/>
      <c r="CN28" s="682"/>
      <c r="CO28" s="682"/>
      <c r="CP28" s="682"/>
      <c r="CQ28" s="683"/>
      <c r="CR28" s="642">
        <v>51101336</v>
      </c>
      <c r="CS28" s="643"/>
      <c r="CT28" s="643"/>
      <c r="CU28" s="643"/>
      <c r="CV28" s="643"/>
      <c r="CW28" s="643"/>
      <c r="CX28" s="643"/>
      <c r="CY28" s="644"/>
      <c r="CZ28" s="645">
        <v>8.9</v>
      </c>
      <c r="DA28" s="663"/>
      <c r="DB28" s="663"/>
      <c r="DC28" s="664"/>
      <c r="DD28" s="648">
        <v>50461439</v>
      </c>
      <c r="DE28" s="643"/>
      <c r="DF28" s="643"/>
      <c r="DG28" s="643"/>
      <c r="DH28" s="643"/>
      <c r="DI28" s="643"/>
      <c r="DJ28" s="643"/>
      <c r="DK28" s="644"/>
      <c r="DL28" s="648">
        <v>50461439</v>
      </c>
      <c r="DM28" s="643"/>
      <c r="DN28" s="643"/>
      <c r="DO28" s="643"/>
      <c r="DP28" s="643"/>
      <c r="DQ28" s="643"/>
      <c r="DR28" s="643"/>
      <c r="DS28" s="643"/>
      <c r="DT28" s="643"/>
      <c r="DU28" s="643"/>
      <c r="DV28" s="644"/>
      <c r="DW28" s="645">
        <v>19.399999999999999</v>
      </c>
      <c r="DX28" s="663"/>
      <c r="DY28" s="663"/>
      <c r="DZ28" s="663"/>
      <c r="EA28" s="663"/>
      <c r="EB28" s="663"/>
      <c r="EC28" s="684"/>
    </row>
    <row r="29" spans="2:133" ht="11.25" customHeight="1" x14ac:dyDescent="0.2">
      <c r="B29" s="639" t="s">
        <v>296</v>
      </c>
      <c r="C29" s="640"/>
      <c r="D29" s="640"/>
      <c r="E29" s="640"/>
      <c r="F29" s="640"/>
      <c r="G29" s="640"/>
      <c r="H29" s="640"/>
      <c r="I29" s="640"/>
      <c r="J29" s="640"/>
      <c r="K29" s="640"/>
      <c r="L29" s="640"/>
      <c r="M29" s="640"/>
      <c r="N29" s="640"/>
      <c r="O29" s="640"/>
      <c r="P29" s="640"/>
      <c r="Q29" s="641"/>
      <c r="R29" s="642">
        <v>4735204</v>
      </c>
      <c r="S29" s="643"/>
      <c r="T29" s="643"/>
      <c r="U29" s="643"/>
      <c r="V29" s="643"/>
      <c r="W29" s="643"/>
      <c r="X29" s="643"/>
      <c r="Y29" s="644"/>
      <c r="Z29" s="675">
        <v>0.8</v>
      </c>
      <c r="AA29" s="675"/>
      <c r="AB29" s="675"/>
      <c r="AC29" s="675"/>
      <c r="AD29" s="676">
        <v>1142518</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297</v>
      </c>
      <c r="CE29" s="728"/>
      <c r="CF29" s="681" t="s">
        <v>70</v>
      </c>
      <c r="CG29" s="682"/>
      <c r="CH29" s="682"/>
      <c r="CI29" s="682"/>
      <c r="CJ29" s="682"/>
      <c r="CK29" s="682"/>
      <c r="CL29" s="682"/>
      <c r="CM29" s="682"/>
      <c r="CN29" s="682"/>
      <c r="CO29" s="682"/>
      <c r="CP29" s="682"/>
      <c r="CQ29" s="683"/>
      <c r="CR29" s="642">
        <v>51101133</v>
      </c>
      <c r="CS29" s="661"/>
      <c r="CT29" s="661"/>
      <c r="CU29" s="661"/>
      <c r="CV29" s="661"/>
      <c r="CW29" s="661"/>
      <c r="CX29" s="661"/>
      <c r="CY29" s="662"/>
      <c r="CZ29" s="645">
        <v>8.9</v>
      </c>
      <c r="DA29" s="663"/>
      <c r="DB29" s="663"/>
      <c r="DC29" s="664"/>
      <c r="DD29" s="648">
        <v>50461236</v>
      </c>
      <c r="DE29" s="661"/>
      <c r="DF29" s="661"/>
      <c r="DG29" s="661"/>
      <c r="DH29" s="661"/>
      <c r="DI29" s="661"/>
      <c r="DJ29" s="661"/>
      <c r="DK29" s="662"/>
      <c r="DL29" s="648">
        <v>50461236</v>
      </c>
      <c r="DM29" s="661"/>
      <c r="DN29" s="661"/>
      <c r="DO29" s="661"/>
      <c r="DP29" s="661"/>
      <c r="DQ29" s="661"/>
      <c r="DR29" s="661"/>
      <c r="DS29" s="661"/>
      <c r="DT29" s="661"/>
      <c r="DU29" s="661"/>
      <c r="DV29" s="662"/>
      <c r="DW29" s="645">
        <v>19.399999999999999</v>
      </c>
      <c r="DX29" s="663"/>
      <c r="DY29" s="663"/>
      <c r="DZ29" s="663"/>
      <c r="EA29" s="663"/>
      <c r="EB29" s="663"/>
      <c r="EC29" s="684"/>
    </row>
    <row r="30" spans="2:133" ht="11.25" customHeight="1" x14ac:dyDescent="0.2">
      <c r="B30" s="639" t="s">
        <v>298</v>
      </c>
      <c r="C30" s="640"/>
      <c r="D30" s="640"/>
      <c r="E30" s="640"/>
      <c r="F30" s="640"/>
      <c r="G30" s="640"/>
      <c r="H30" s="640"/>
      <c r="I30" s="640"/>
      <c r="J30" s="640"/>
      <c r="K30" s="640"/>
      <c r="L30" s="640"/>
      <c r="M30" s="640"/>
      <c r="N30" s="640"/>
      <c r="O30" s="640"/>
      <c r="P30" s="640"/>
      <c r="Q30" s="641"/>
      <c r="R30" s="642">
        <v>4530946</v>
      </c>
      <c r="S30" s="643"/>
      <c r="T30" s="643"/>
      <c r="U30" s="643"/>
      <c r="V30" s="643"/>
      <c r="W30" s="643"/>
      <c r="X30" s="643"/>
      <c r="Y30" s="644"/>
      <c r="Z30" s="675">
        <v>0.8</v>
      </c>
      <c r="AA30" s="675"/>
      <c r="AB30" s="675"/>
      <c r="AC30" s="675"/>
      <c r="AD30" s="676" t="s">
        <v>126</v>
      </c>
      <c r="AE30" s="676"/>
      <c r="AF30" s="676"/>
      <c r="AG30" s="676"/>
      <c r="AH30" s="676"/>
      <c r="AI30" s="676"/>
      <c r="AJ30" s="676"/>
      <c r="AK30" s="676"/>
      <c r="AL30" s="645" t="s">
        <v>126</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299</v>
      </c>
      <c r="BH30" s="716"/>
      <c r="BI30" s="716"/>
      <c r="BJ30" s="716"/>
      <c r="BK30" s="716"/>
      <c r="BL30" s="716"/>
      <c r="BM30" s="716"/>
      <c r="BN30" s="716"/>
      <c r="BO30" s="716"/>
      <c r="BP30" s="716"/>
      <c r="BQ30" s="717"/>
      <c r="BR30" s="703" t="s">
        <v>300</v>
      </c>
      <c r="BS30" s="716"/>
      <c r="BT30" s="716"/>
      <c r="BU30" s="716"/>
      <c r="BV30" s="716"/>
      <c r="BW30" s="716"/>
      <c r="BX30" s="716"/>
      <c r="BY30" s="716"/>
      <c r="BZ30" s="716"/>
      <c r="CA30" s="716"/>
      <c r="CB30" s="717"/>
      <c r="CD30" s="729"/>
      <c r="CE30" s="730"/>
      <c r="CF30" s="681" t="s">
        <v>301</v>
      </c>
      <c r="CG30" s="682"/>
      <c r="CH30" s="682"/>
      <c r="CI30" s="682"/>
      <c r="CJ30" s="682"/>
      <c r="CK30" s="682"/>
      <c r="CL30" s="682"/>
      <c r="CM30" s="682"/>
      <c r="CN30" s="682"/>
      <c r="CO30" s="682"/>
      <c r="CP30" s="682"/>
      <c r="CQ30" s="683"/>
      <c r="CR30" s="642">
        <v>47322610</v>
      </c>
      <c r="CS30" s="643"/>
      <c r="CT30" s="643"/>
      <c r="CU30" s="643"/>
      <c r="CV30" s="643"/>
      <c r="CW30" s="643"/>
      <c r="CX30" s="643"/>
      <c r="CY30" s="644"/>
      <c r="CZ30" s="645">
        <v>8.1999999999999993</v>
      </c>
      <c r="DA30" s="663"/>
      <c r="DB30" s="663"/>
      <c r="DC30" s="664"/>
      <c r="DD30" s="648">
        <v>46721770</v>
      </c>
      <c r="DE30" s="643"/>
      <c r="DF30" s="643"/>
      <c r="DG30" s="643"/>
      <c r="DH30" s="643"/>
      <c r="DI30" s="643"/>
      <c r="DJ30" s="643"/>
      <c r="DK30" s="644"/>
      <c r="DL30" s="648">
        <v>46721770</v>
      </c>
      <c r="DM30" s="643"/>
      <c r="DN30" s="643"/>
      <c r="DO30" s="643"/>
      <c r="DP30" s="643"/>
      <c r="DQ30" s="643"/>
      <c r="DR30" s="643"/>
      <c r="DS30" s="643"/>
      <c r="DT30" s="643"/>
      <c r="DU30" s="643"/>
      <c r="DV30" s="644"/>
      <c r="DW30" s="645">
        <v>18</v>
      </c>
      <c r="DX30" s="663"/>
      <c r="DY30" s="663"/>
      <c r="DZ30" s="663"/>
      <c r="EA30" s="663"/>
      <c r="EB30" s="663"/>
      <c r="EC30" s="684"/>
    </row>
    <row r="31" spans="2:133" ht="11.25" customHeight="1" x14ac:dyDescent="0.2">
      <c r="B31" s="639" t="s">
        <v>302</v>
      </c>
      <c r="C31" s="640"/>
      <c r="D31" s="640"/>
      <c r="E31" s="640"/>
      <c r="F31" s="640"/>
      <c r="G31" s="640"/>
      <c r="H31" s="640"/>
      <c r="I31" s="640"/>
      <c r="J31" s="640"/>
      <c r="K31" s="640"/>
      <c r="L31" s="640"/>
      <c r="M31" s="640"/>
      <c r="N31" s="640"/>
      <c r="O31" s="640"/>
      <c r="P31" s="640"/>
      <c r="Q31" s="641"/>
      <c r="R31" s="642">
        <v>194931399</v>
      </c>
      <c r="S31" s="643"/>
      <c r="T31" s="643"/>
      <c r="U31" s="643"/>
      <c r="V31" s="643"/>
      <c r="W31" s="643"/>
      <c r="X31" s="643"/>
      <c r="Y31" s="644"/>
      <c r="Z31" s="675">
        <v>33.5</v>
      </c>
      <c r="AA31" s="675"/>
      <c r="AB31" s="675"/>
      <c r="AC31" s="675"/>
      <c r="AD31" s="676" t="s">
        <v>126</v>
      </c>
      <c r="AE31" s="676"/>
      <c r="AF31" s="676"/>
      <c r="AG31" s="676"/>
      <c r="AH31" s="676"/>
      <c r="AI31" s="676"/>
      <c r="AJ31" s="676"/>
      <c r="AK31" s="676"/>
      <c r="AL31" s="645" t="s">
        <v>126</v>
      </c>
      <c r="AM31" s="646"/>
      <c r="AN31" s="646"/>
      <c r="AO31" s="677"/>
      <c r="AP31" s="718" t="s">
        <v>303</v>
      </c>
      <c r="AQ31" s="719"/>
      <c r="AR31" s="719"/>
      <c r="AS31" s="719"/>
      <c r="AT31" s="724" t="s">
        <v>304</v>
      </c>
      <c r="AU31" s="231"/>
      <c r="AV31" s="231"/>
      <c r="AW31" s="231"/>
      <c r="AX31" s="708" t="s">
        <v>183</v>
      </c>
      <c r="AY31" s="709"/>
      <c r="AZ31" s="709"/>
      <c r="BA31" s="709"/>
      <c r="BB31" s="709"/>
      <c r="BC31" s="709"/>
      <c r="BD31" s="709"/>
      <c r="BE31" s="709"/>
      <c r="BF31" s="710"/>
      <c r="BG31" s="711">
        <v>98.8</v>
      </c>
      <c r="BH31" s="712"/>
      <c r="BI31" s="712"/>
      <c r="BJ31" s="712"/>
      <c r="BK31" s="712"/>
      <c r="BL31" s="712"/>
      <c r="BM31" s="713">
        <v>97.6</v>
      </c>
      <c r="BN31" s="712"/>
      <c r="BO31" s="712"/>
      <c r="BP31" s="712"/>
      <c r="BQ31" s="714"/>
      <c r="BR31" s="711">
        <v>99.2</v>
      </c>
      <c r="BS31" s="712"/>
      <c r="BT31" s="712"/>
      <c r="BU31" s="712"/>
      <c r="BV31" s="712"/>
      <c r="BW31" s="712"/>
      <c r="BX31" s="713">
        <v>97.9</v>
      </c>
      <c r="BY31" s="712"/>
      <c r="BZ31" s="712"/>
      <c r="CA31" s="712"/>
      <c r="CB31" s="714"/>
      <c r="CD31" s="729"/>
      <c r="CE31" s="730"/>
      <c r="CF31" s="681" t="s">
        <v>305</v>
      </c>
      <c r="CG31" s="682"/>
      <c r="CH31" s="682"/>
      <c r="CI31" s="682"/>
      <c r="CJ31" s="682"/>
      <c r="CK31" s="682"/>
      <c r="CL31" s="682"/>
      <c r="CM31" s="682"/>
      <c r="CN31" s="682"/>
      <c r="CO31" s="682"/>
      <c r="CP31" s="682"/>
      <c r="CQ31" s="683"/>
      <c r="CR31" s="642">
        <v>3778523</v>
      </c>
      <c r="CS31" s="661"/>
      <c r="CT31" s="661"/>
      <c r="CU31" s="661"/>
      <c r="CV31" s="661"/>
      <c r="CW31" s="661"/>
      <c r="CX31" s="661"/>
      <c r="CY31" s="662"/>
      <c r="CZ31" s="645">
        <v>0.7</v>
      </c>
      <c r="DA31" s="663"/>
      <c r="DB31" s="663"/>
      <c r="DC31" s="664"/>
      <c r="DD31" s="648">
        <v>3739466</v>
      </c>
      <c r="DE31" s="661"/>
      <c r="DF31" s="661"/>
      <c r="DG31" s="661"/>
      <c r="DH31" s="661"/>
      <c r="DI31" s="661"/>
      <c r="DJ31" s="661"/>
      <c r="DK31" s="662"/>
      <c r="DL31" s="648">
        <v>3739466</v>
      </c>
      <c r="DM31" s="661"/>
      <c r="DN31" s="661"/>
      <c r="DO31" s="661"/>
      <c r="DP31" s="661"/>
      <c r="DQ31" s="661"/>
      <c r="DR31" s="661"/>
      <c r="DS31" s="661"/>
      <c r="DT31" s="661"/>
      <c r="DU31" s="661"/>
      <c r="DV31" s="662"/>
      <c r="DW31" s="645">
        <v>1.4</v>
      </c>
      <c r="DX31" s="663"/>
      <c r="DY31" s="663"/>
      <c r="DZ31" s="663"/>
      <c r="EA31" s="663"/>
      <c r="EB31" s="663"/>
      <c r="EC31" s="684"/>
    </row>
    <row r="32" spans="2:133" ht="11.25" customHeight="1" x14ac:dyDescent="0.2">
      <c r="B32" s="733" t="s">
        <v>306</v>
      </c>
      <c r="C32" s="734"/>
      <c r="D32" s="734"/>
      <c r="E32" s="734"/>
      <c r="F32" s="734"/>
      <c r="G32" s="734"/>
      <c r="H32" s="734"/>
      <c r="I32" s="734"/>
      <c r="J32" s="734"/>
      <c r="K32" s="734"/>
      <c r="L32" s="734"/>
      <c r="M32" s="734"/>
      <c r="N32" s="734"/>
      <c r="O32" s="734"/>
      <c r="P32" s="734"/>
      <c r="Q32" s="735"/>
      <c r="R32" s="642">
        <v>25518</v>
      </c>
      <c r="S32" s="643"/>
      <c r="T32" s="643"/>
      <c r="U32" s="643"/>
      <c r="V32" s="643"/>
      <c r="W32" s="643"/>
      <c r="X32" s="643"/>
      <c r="Y32" s="644"/>
      <c r="Z32" s="675">
        <v>0</v>
      </c>
      <c r="AA32" s="675"/>
      <c r="AB32" s="675"/>
      <c r="AC32" s="675"/>
      <c r="AD32" s="676">
        <v>25518</v>
      </c>
      <c r="AE32" s="676"/>
      <c r="AF32" s="676"/>
      <c r="AG32" s="676"/>
      <c r="AH32" s="676"/>
      <c r="AI32" s="676"/>
      <c r="AJ32" s="676"/>
      <c r="AK32" s="676"/>
      <c r="AL32" s="645">
        <v>0</v>
      </c>
      <c r="AM32" s="646"/>
      <c r="AN32" s="646"/>
      <c r="AO32" s="677"/>
      <c r="AP32" s="720"/>
      <c r="AQ32" s="721"/>
      <c r="AR32" s="721"/>
      <c r="AS32" s="721"/>
      <c r="AT32" s="725"/>
      <c r="AU32" s="230" t="s">
        <v>307</v>
      </c>
      <c r="AV32" s="230"/>
      <c r="AW32" s="230"/>
      <c r="AX32" s="639" t="s">
        <v>308</v>
      </c>
      <c r="AY32" s="640"/>
      <c r="AZ32" s="640"/>
      <c r="BA32" s="640"/>
      <c r="BB32" s="640"/>
      <c r="BC32" s="640"/>
      <c r="BD32" s="640"/>
      <c r="BE32" s="640"/>
      <c r="BF32" s="641"/>
      <c r="BG32" s="715">
        <v>98.9</v>
      </c>
      <c r="BH32" s="661"/>
      <c r="BI32" s="661"/>
      <c r="BJ32" s="661"/>
      <c r="BK32" s="661"/>
      <c r="BL32" s="661"/>
      <c r="BM32" s="646">
        <v>97.3</v>
      </c>
      <c r="BN32" s="707"/>
      <c r="BO32" s="707"/>
      <c r="BP32" s="707"/>
      <c r="BQ32" s="688"/>
      <c r="BR32" s="715">
        <v>99.1</v>
      </c>
      <c r="BS32" s="661"/>
      <c r="BT32" s="661"/>
      <c r="BU32" s="661"/>
      <c r="BV32" s="661"/>
      <c r="BW32" s="661"/>
      <c r="BX32" s="646">
        <v>97.5</v>
      </c>
      <c r="BY32" s="707"/>
      <c r="BZ32" s="707"/>
      <c r="CA32" s="707"/>
      <c r="CB32" s="688"/>
      <c r="CD32" s="731"/>
      <c r="CE32" s="732"/>
      <c r="CF32" s="681" t="s">
        <v>309</v>
      </c>
      <c r="CG32" s="682"/>
      <c r="CH32" s="682"/>
      <c r="CI32" s="682"/>
      <c r="CJ32" s="682"/>
      <c r="CK32" s="682"/>
      <c r="CL32" s="682"/>
      <c r="CM32" s="682"/>
      <c r="CN32" s="682"/>
      <c r="CO32" s="682"/>
      <c r="CP32" s="682"/>
      <c r="CQ32" s="683"/>
      <c r="CR32" s="642">
        <v>203</v>
      </c>
      <c r="CS32" s="643"/>
      <c r="CT32" s="643"/>
      <c r="CU32" s="643"/>
      <c r="CV32" s="643"/>
      <c r="CW32" s="643"/>
      <c r="CX32" s="643"/>
      <c r="CY32" s="644"/>
      <c r="CZ32" s="645">
        <v>0</v>
      </c>
      <c r="DA32" s="663"/>
      <c r="DB32" s="663"/>
      <c r="DC32" s="664"/>
      <c r="DD32" s="648">
        <v>203</v>
      </c>
      <c r="DE32" s="643"/>
      <c r="DF32" s="643"/>
      <c r="DG32" s="643"/>
      <c r="DH32" s="643"/>
      <c r="DI32" s="643"/>
      <c r="DJ32" s="643"/>
      <c r="DK32" s="644"/>
      <c r="DL32" s="648">
        <v>203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310</v>
      </c>
      <c r="C33" s="640"/>
      <c r="D33" s="640"/>
      <c r="E33" s="640"/>
      <c r="F33" s="640"/>
      <c r="G33" s="640"/>
      <c r="H33" s="640"/>
      <c r="I33" s="640"/>
      <c r="J33" s="640"/>
      <c r="K33" s="640"/>
      <c r="L33" s="640"/>
      <c r="M33" s="640"/>
      <c r="N33" s="640"/>
      <c r="O33" s="640"/>
      <c r="P33" s="640"/>
      <c r="Q33" s="641"/>
      <c r="R33" s="642">
        <v>22928631</v>
      </c>
      <c r="S33" s="643"/>
      <c r="T33" s="643"/>
      <c r="U33" s="643"/>
      <c r="V33" s="643"/>
      <c r="W33" s="643"/>
      <c r="X33" s="643"/>
      <c r="Y33" s="644"/>
      <c r="Z33" s="675">
        <v>3.9</v>
      </c>
      <c r="AA33" s="675"/>
      <c r="AB33" s="675"/>
      <c r="AC33" s="675"/>
      <c r="AD33" s="676" t="s">
        <v>126</v>
      </c>
      <c r="AE33" s="676"/>
      <c r="AF33" s="676"/>
      <c r="AG33" s="676"/>
      <c r="AH33" s="676"/>
      <c r="AI33" s="676"/>
      <c r="AJ33" s="676"/>
      <c r="AK33" s="676"/>
      <c r="AL33" s="645" t="s">
        <v>126</v>
      </c>
      <c r="AM33" s="646"/>
      <c r="AN33" s="646"/>
      <c r="AO33" s="677"/>
      <c r="AP33" s="722"/>
      <c r="AQ33" s="723"/>
      <c r="AR33" s="723"/>
      <c r="AS33" s="723"/>
      <c r="AT33" s="726"/>
      <c r="AU33" s="232"/>
      <c r="AV33" s="232"/>
      <c r="AW33" s="232"/>
      <c r="AX33" s="623" t="s">
        <v>311</v>
      </c>
      <c r="AY33" s="624"/>
      <c r="AZ33" s="624"/>
      <c r="BA33" s="624"/>
      <c r="BB33" s="624"/>
      <c r="BC33" s="624"/>
      <c r="BD33" s="624"/>
      <c r="BE33" s="624"/>
      <c r="BF33" s="625"/>
      <c r="BG33" s="706">
        <v>98.7</v>
      </c>
      <c r="BH33" s="627"/>
      <c r="BI33" s="627"/>
      <c r="BJ33" s="627"/>
      <c r="BK33" s="627"/>
      <c r="BL33" s="627"/>
      <c r="BM33" s="669">
        <v>97.8</v>
      </c>
      <c r="BN33" s="627"/>
      <c r="BO33" s="627"/>
      <c r="BP33" s="627"/>
      <c r="BQ33" s="671"/>
      <c r="BR33" s="706">
        <v>99.4</v>
      </c>
      <c r="BS33" s="627"/>
      <c r="BT33" s="627"/>
      <c r="BU33" s="627"/>
      <c r="BV33" s="627"/>
      <c r="BW33" s="627"/>
      <c r="BX33" s="669">
        <v>98.4</v>
      </c>
      <c r="BY33" s="627"/>
      <c r="BZ33" s="627"/>
      <c r="CA33" s="627"/>
      <c r="CB33" s="671"/>
      <c r="CD33" s="681" t="s">
        <v>312</v>
      </c>
      <c r="CE33" s="682"/>
      <c r="CF33" s="682"/>
      <c r="CG33" s="682"/>
      <c r="CH33" s="682"/>
      <c r="CI33" s="682"/>
      <c r="CJ33" s="682"/>
      <c r="CK33" s="682"/>
      <c r="CL33" s="682"/>
      <c r="CM33" s="682"/>
      <c r="CN33" s="682"/>
      <c r="CO33" s="682"/>
      <c r="CP33" s="682"/>
      <c r="CQ33" s="683"/>
      <c r="CR33" s="642">
        <v>259300826</v>
      </c>
      <c r="CS33" s="661"/>
      <c r="CT33" s="661"/>
      <c r="CU33" s="661"/>
      <c r="CV33" s="661"/>
      <c r="CW33" s="661"/>
      <c r="CX33" s="661"/>
      <c r="CY33" s="662"/>
      <c r="CZ33" s="645">
        <v>45.1</v>
      </c>
      <c r="DA33" s="663"/>
      <c r="DB33" s="663"/>
      <c r="DC33" s="664"/>
      <c r="DD33" s="648">
        <v>108216142</v>
      </c>
      <c r="DE33" s="661"/>
      <c r="DF33" s="661"/>
      <c r="DG33" s="661"/>
      <c r="DH33" s="661"/>
      <c r="DI33" s="661"/>
      <c r="DJ33" s="661"/>
      <c r="DK33" s="662"/>
      <c r="DL33" s="648">
        <v>85014025</v>
      </c>
      <c r="DM33" s="661"/>
      <c r="DN33" s="661"/>
      <c r="DO33" s="661"/>
      <c r="DP33" s="661"/>
      <c r="DQ33" s="661"/>
      <c r="DR33" s="661"/>
      <c r="DS33" s="661"/>
      <c r="DT33" s="661"/>
      <c r="DU33" s="661"/>
      <c r="DV33" s="662"/>
      <c r="DW33" s="645">
        <v>32.700000000000003</v>
      </c>
      <c r="DX33" s="663"/>
      <c r="DY33" s="663"/>
      <c r="DZ33" s="663"/>
      <c r="EA33" s="663"/>
      <c r="EB33" s="663"/>
      <c r="EC33" s="684"/>
    </row>
    <row r="34" spans="2:133" ht="11.25" customHeight="1" x14ac:dyDescent="0.2">
      <c r="B34" s="639" t="s">
        <v>313</v>
      </c>
      <c r="C34" s="640"/>
      <c r="D34" s="640"/>
      <c r="E34" s="640"/>
      <c r="F34" s="640"/>
      <c r="G34" s="640"/>
      <c r="H34" s="640"/>
      <c r="I34" s="640"/>
      <c r="J34" s="640"/>
      <c r="K34" s="640"/>
      <c r="L34" s="640"/>
      <c r="M34" s="640"/>
      <c r="N34" s="640"/>
      <c r="O34" s="640"/>
      <c r="P34" s="640"/>
      <c r="Q34" s="641"/>
      <c r="R34" s="642">
        <v>2923437</v>
      </c>
      <c r="S34" s="643"/>
      <c r="T34" s="643"/>
      <c r="U34" s="643"/>
      <c r="V34" s="643"/>
      <c r="W34" s="643"/>
      <c r="X34" s="643"/>
      <c r="Y34" s="644"/>
      <c r="Z34" s="675">
        <v>0.5</v>
      </c>
      <c r="AA34" s="675"/>
      <c r="AB34" s="675"/>
      <c r="AC34" s="675"/>
      <c r="AD34" s="676">
        <v>529619</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314</v>
      </c>
      <c r="CE34" s="682"/>
      <c r="CF34" s="682"/>
      <c r="CG34" s="682"/>
      <c r="CH34" s="682"/>
      <c r="CI34" s="682"/>
      <c r="CJ34" s="682"/>
      <c r="CK34" s="682"/>
      <c r="CL34" s="682"/>
      <c r="CM34" s="682"/>
      <c r="CN34" s="682"/>
      <c r="CO34" s="682"/>
      <c r="CP34" s="682"/>
      <c r="CQ34" s="683"/>
      <c r="CR34" s="642">
        <v>60858474</v>
      </c>
      <c r="CS34" s="643"/>
      <c r="CT34" s="643"/>
      <c r="CU34" s="643"/>
      <c r="CV34" s="643"/>
      <c r="CW34" s="643"/>
      <c r="CX34" s="643"/>
      <c r="CY34" s="644"/>
      <c r="CZ34" s="645">
        <v>10.6</v>
      </c>
      <c r="DA34" s="663"/>
      <c r="DB34" s="663"/>
      <c r="DC34" s="664"/>
      <c r="DD34" s="648">
        <v>42860910</v>
      </c>
      <c r="DE34" s="643"/>
      <c r="DF34" s="643"/>
      <c r="DG34" s="643"/>
      <c r="DH34" s="643"/>
      <c r="DI34" s="643"/>
      <c r="DJ34" s="643"/>
      <c r="DK34" s="644"/>
      <c r="DL34" s="648">
        <v>38423372</v>
      </c>
      <c r="DM34" s="643"/>
      <c r="DN34" s="643"/>
      <c r="DO34" s="643"/>
      <c r="DP34" s="643"/>
      <c r="DQ34" s="643"/>
      <c r="DR34" s="643"/>
      <c r="DS34" s="643"/>
      <c r="DT34" s="643"/>
      <c r="DU34" s="643"/>
      <c r="DV34" s="644"/>
      <c r="DW34" s="645">
        <v>14.8</v>
      </c>
      <c r="DX34" s="663"/>
      <c r="DY34" s="663"/>
      <c r="DZ34" s="663"/>
      <c r="EA34" s="663"/>
      <c r="EB34" s="663"/>
      <c r="EC34" s="684"/>
    </row>
    <row r="35" spans="2:133" ht="11.25" customHeight="1" x14ac:dyDescent="0.2">
      <c r="B35" s="639" t="s">
        <v>315</v>
      </c>
      <c r="C35" s="640"/>
      <c r="D35" s="640"/>
      <c r="E35" s="640"/>
      <c r="F35" s="640"/>
      <c r="G35" s="640"/>
      <c r="H35" s="640"/>
      <c r="I35" s="640"/>
      <c r="J35" s="640"/>
      <c r="K35" s="640"/>
      <c r="L35" s="640"/>
      <c r="M35" s="640"/>
      <c r="N35" s="640"/>
      <c r="O35" s="640"/>
      <c r="P35" s="640"/>
      <c r="Q35" s="641"/>
      <c r="R35" s="642">
        <v>734411</v>
      </c>
      <c r="S35" s="643"/>
      <c r="T35" s="643"/>
      <c r="U35" s="643"/>
      <c r="V35" s="643"/>
      <c r="W35" s="643"/>
      <c r="X35" s="643"/>
      <c r="Y35" s="644"/>
      <c r="Z35" s="675">
        <v>0.1</v>
      </c>
      <c r="AA35" s="675"/>
      <c r="AB35" s="675"/>
      <c r="AC35" s="675"/>
      <c r="AD35" s="676" t="s">
        <v>126</v>
      </c>
      <c r="AE35" s="676"/>
      <c r="AF35" s="676"/>
      <c r="AG35" s="676"/>
      <c r="AH35" s="676"/>
      <c r="AI35" s="676"/>
      <c r="AJ35" s="676"/>
      <c r="AK35" s="676"/>
      <c r="AL35" s="645" t="s">
        <v>126</v>
      </c>
      <c r="AM35" s="646"/>
      <c r="AN35" s="646"/>
      <c r="AO35" s="677"/>
      <c r="AP35" s="235"/>
      <c r="AQ35" s="703" t="s">
        <v>316</v>
      </c>
      <c r="AR35" s="704"/>
      <c r="AS35" s="704"/>
      <c r="AT35" s="704"/>
      <c r="AU35" s="704"/>
      <c r="AV35" s="704"/>
      <c r="AW35" s="704"/>
      <c r="AX35" s="704"/>
      <c r="AY35" s="704"/>
      <c r="AZ35" s="704"/>
      <c r="BA35" s="704"/>
      <c r="BB35" s="704"/>
      <c r="BC35" s="704"/>
      <c r="BD35" s="704"/>
      <c r="BE35" s="704"/>
      <c r="BF35" s="705"/>
      <c r="BG35" s="703" t="s">
        <v>317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318</v>
      </c>
      <c r="CE35" s="682"/>
      <c r="CF35" s="682"/>
      <c r="CG35" s="682"/>
      <c r="CH35" s="682"/>
      <c r="CI35" s="682"/>
      <c r="CJ35" s="682"/>
      <c r="CK35" s="682"/>
      <c r="CL35" s="682"/>
      <c r="CM35" s="682"/>
      <c r="CN35" s="682"/>
      <c r="CO35" s="682"/>
      <c r="CP35" s="682"/>
      <c r="CQ35" s="683"/>
      <c r="CR35" s="642">
        <v>9128909</v>
      </c>
      <c r="CS35" s="661"/>
      <c r="CT35" s="661"/>
      <c r="CU35" s="661"/>
      <c r="CV35" s="661"/>
      <c r="CW35" s="661"/>
      <c r="CX35" s="661"/>
      <c r="CY35" s="662"/>
      <c r="CZ35" s="645">
        <v>1.6</v>
      </c>
      <c r="DA35" s="663"/>
      <c r="DB35" s="663"/>
      <c r="DC35" s="664"/>
      <c r="DD35" s="648">
        <v>8221569</v>
      </c>
      <c r="DE35" s="661"/>
      <c r="DF35" s="661"/>
      <c r="DG35" s="661"/>
      <c r="DH35" s="661"/>
      <c r="DI35" s="661"/>
      <c r="DJ35" s="661"/>
      <c r="DK35" s="662"/>
      <c r="DL35" s="648">
        <v>8221569</v>
      </c>
      <c r="DM35" s="661"/>
      <c r="DN35" s="661"/>
      <c r="DO35" s="661"/>
      <c r="DP35" s="661"/>
      <c r="DQ35" s="661"/>
      <c r="DR35" s="661"/>
      <c r="DS35" s="661"/>
      <c r="DT35" s="661"/>
      <c r="DU35" s="661"/>
      <c r="DV35" s="662"/>
      <c r="DW35" s="645">
        <v>3.2</v>
      </c>
      <c r="DX35" s="663"/>
      <c r="DY35" s="663"/>
      <c r="DZ35" s="663"/>
      <c r="EA35" s="663"/>
      <c r="EB35" s="663"/>
      <c r="EC35" s="684"/>
    </row>
    <row r="36" spans="2:133" ht="11.25" customHeight="1" x14ac:dyDescent="0.2">
      <c r="B36" s="639" t="s">
        <v>319</v>
      </c>
      <c r="C36" s="640"/>
      <c r="D36" s="640"/>
      <c r="E36" s="640"/>
      <c r="F36" s="640"/>
      <c r="G36" s="640"/>
      <c r="H36" s="640"/>
      <c r="I36" s="640"/>
      <c r="J36" s="640"/>
      <c r="K36" s="640"/>
      <c r="L36" s="640"/>
      <c r="M36" s="640"/>
      <c r="N36" s="640"/>
      <c r="O36" s="640"/>
      <c r="P36" s="640"/>
      <c r="Q36" s="641"/>
      <c r="R36" s="642">
        <v>3437422</v>
      </c>
      <c r="S36" s="643"/>
      <c r="T36" s="643"/>
      <c r="U36" s="643"/>
      <c r="V36" s="643"/>
      <c r="W36" s="643"/>
      <c r="X36" s="643"/>
      <c r="Y36" s="644"/>
      <c r="Z36" s="675">
        <v>0.6</v>
      </c>
      <c r="AA36" s="675"/>
      <c r="AB36" s="675"/>
      <c r="AC36" s="675"/>
      <c r="AD36" s="676" t="s">
        <v>126</v>
      </c>
      <c r="AE36" s="676"/>
      <c r="AF36" s="676"/>
      <c r="AG36" s="676"/>
      <c r="AH36" s="676"/>
      <c r="AI36" s="676"/>
      <c r="AJ36" s="676"/>
      <c r="AK36" s="676"/>
      <c r="AL36" s="645" t="s">
        <v>126</v>
      </c>
      <c r="AM36" s="646"/>
      <c r="AN36" s="646"/>
      <c r="AO36" s="677"/>
      <c r="AP36" s="235"/>
      <c r="AQ36" s="694" t="s">
        <v>320</v>
      </c>
      <c r="AR36" s="695"/>
      <c r="AS36" s="695"/>
      <c r="AT36" s="695"/>
      <c r="AU36" s="695"/>
      <c r="AV36" s="695"/>
      <c r="AW36" s="695"/>
      <c r="AX36" s="695"/>
      <c r="AY36" s="696"/>
      <c r="AZ36" s="697">
        <v>44746208</v>
      </c>
      <c r="BA36" s="698"/>
      <c r="BB36" s="698"/>
      <c r="BC36" s="698"/>
      <c r="BD36" s="698"/>
      <c r="BE36" s="698"/>
      <c r="BF36" s="699"/>
      <c r="BG36" s="700" t="s">
        <v>321</v>
      </c>
      <c r="BH36" s="701"/>
      <c r="BI36" s="701"/>
      <c r="BJ36" s="701"/>
      <c r="BK36" s="701"/>
      <c r="BL36" s="701"/>
      <c r="BM36" s="701"/>
      <c r="BN36" s="701"/>
      <c r="BO36" s="701"/>
      <c r="BP36" s="701"/>
      <c r="BQ36" s="701"/>
      <c r="BR36" s="701"/>
      <c r="BS36" s="701"/>
      <c r="BT36" s="701"/>
      <c r="BU36" s="702"/>
      <c r="BV36" s="697">
        <v>999899</v>
      </c>
      <c r="BW36" s="698"/>
      <c r="BX36" s="698"/>
      <c r="BY36" s="698"/>
      <c r="BZ36" s="698"/>
      <c r="CA36" s="698"/>
      <c r="CB36" s="699"/>
      <c r="CD36" s="681" t="s">
        <v>322</v>
      </c>
      <c r="CE36" s="682"/>
      <c r="CF36" s="682"/>
      <c r="CG36" s="682"/>
      <c r="CH36" s="682"/>
      <c r="CI36" s="682"/>
      <c r="CJ36" s="682"/>
      <c r="CK36" s="682"/>
      <c r="CL36" s="682"/>
      <c r="CM36" s="682"/>
      <c r="CN36" s="682"/>
      <c r="CO36" s="682"/>
      <c r="CP36" s="682"/>
      <c r="CQ36" s="683"/>
      <c r="CR36" s="642">
        <v>128797845</v>
      </c>
      <c r="CS36" s="643"/>
      <c r="CT36" s="643"/>
      <c r="CU36" s="643"/>
      <c r="CV36" s="643"/>
      <c r="CW36" s="643"/>
      <c r="CX36" s="643"/>
      <c r="CY36" s="644"/>
      <c r="CZ36" s="645">
        <v>22.4</v>
      </c>
      <c r="DA36" s="663"/>
      <c r="DB36" s="663"/>
      <c r="DC36" s="664"/>
      <c r="DD36" s="648">
        <v>26850607</v>
      </c>
      <c r="DE36" s="643"/>
      <c r="DF36" s="643"/>
      <c r="DG36" s="643"/>
      <c r="DH36" s="643"/>
      <c r="DI36" s="643"/>
      <c r="DJ36" s="643"/>
      <c r="DK36" s="644"/>
      <c r="DL36" s="648">
        <v>18130333</v>
      </c>
      <c r="DM36" s="643"/>
      <c r="DN36" s="643"/>
      <c r="DO36" s="643"/>
      <c r="DP36" s="643"/>
      <c r="DQ36" s="643"/>
      <c r="DR36" s="643"/>
      <c r="DS36" s="643"/>
      <c r="DT36" s="643"/>
      <c r="DU36" s="643"/>
      <c r="DV36" s="644"/>
      <c r="DW36" s="645">
        <v>7</v>
      </c>
      <c r="DX36" s="663"/>
      <c r="DY36" s="663"/>
      <c r="DZ36" s="663"/>
      <c r="EA36" s="663"/>
      <c r="EB36" s="663"/>
      <c r="EC36" s="684"/>
    </row>
    <row r="37" spans="2:133" ht="11.25" customHeight="1" x14ac:dyDescent="0.2">
      <c r="B37" s="639" t="s">
        <v>323</v>
      </c>
      <c r="C37" s="640"/>
      <c r="D37" s="640"/>
      <c r="E37" s="640"/>
      <c r="F37" s="640"/>
      <c r="G37" s="640"/>
      <c r="H37" s="640"/>
      <c r="I37" s="640"/>
      <c r="J37" s="640"/>
      <c r="K37" s="640"/>
      <c r="L37" s="640"/>
      <c r="M37" s="640"/>
      <c r="N37" s="640"/>
      <c r="O37" s="640"/>
      <c r="P37" s="640"/>
      <c r="Q37" s="641"/>
      <c r="R37" s="642">
        <v>7195439</v>
      </c>
      <c r="S37" s="643"/>
      <c r="T37" s="643"/>
      <c r="U37" s="643"/>
      <c r="V37" s="643"/>
      <c r="W37" s="643"/>
      <c r="X37" s="643"/>
      <c r="Y37" s="644"/>
      <c r="Z37" s="675">
        <v>1.2</v>
      </c>
      <c r="AA37" s="675"/>
      <c r="AB37" s="675"/>
      <c r="AC37" s="675"/>
      <c r="AD37" s="676" t="s">
        <v>126</v>
      </c>
      <c r="AE37" s="676"/>
      <c r="AF37" s="676"/>
      <c r="AG37" s="676"/>
      <c r="AH37" s="676"/>
      <c r="AI37" s="676"/>
      <c r="AJ37" s="676"/>
      <c r="AK37" s="676"/>
      <c r="AL37" s="645" t="s">
        <v>126</v>
      </c>
      <c r="AM37" s="646"/>
      <c r="AN37" s="646"/>
      <c r="AO37" s="677"/>
      <c r="AQ37" s="685" t="s">
        <v>324</v>
      </c>
      <c r="AR37" s="686"/>
      <c r="AS37" s="686"/>
      <c r="AT37" s="686"/>
      <c r="AU37" s="686"/>
      <c r="AV37" s="686"/>
      <c r="AW37" s="686"/>
      <c r="AX37" s="686"/>
      <c r="AY37" s="687"/>
      <c r="AZ37" s="642">
        <v>9578748</v>
      </c>
      <c r="BA37" s="643"/>
      <c r="BB37" s="643"/>
      <c r="BC37" s="643"/>
      <c r="BD37" s="661"/>
      <c r="BE37" s="661"/>
      <c r="BF37" s="688"/>
      <c r="BG37" s="681" t="s">
        <v>325</v>
      </c>
      <c r="BH37" s="682"/>
      <c r="BI37" s="682"/>
      <c r="BJ37" s="682"/>
      <c r="BK37" s="682"/>
      <c r="BL37" s="682"/>
      <c r="BM37" s="682"/>
      <c r="BN37" s="682"/>
      <c r="BO37" s="682"/>
      <c r="BP37" s="682"/>
      <c r="BQ37" s="682"/>
      <c r="BR37" s="682"/>
      <c r="BS37" s="682"/>
      <c r="BT37" s="682"/>
      <c r="BU37" s="683"/>
      <c r="BV37" s="642">
        <v>777454</v>
      </c>
      <c r="BW37" s="643"/>
      <c r="BX37" s="643"/>
      <c r="BY37" s="643"/>
      <c r="BZ37" s="643"/>
      <c r="CA37" s="643"/>
      <c r="CB37" s="689"/>
      <c r="CD37" s="681" t="s">
        <v>326</v>
      </c>
      <c r="CE37" s="682"/>
      <c r="CF37" s="682"/>
      <c r="CG37" s="682"/>
      <c r="CH37" s="682"/>
      <c r="CI37" s="682"/>
      <c r="CJ37" s="682"/>
      <c r="CK37" s="682"/>
      <c r="CL37" s="682"/>
      <c r="CM37" s="682"/>
      <c r="CN37" s="682"/>
      <c r="CO37" s="682"/>
      <c r="CP37" s="682"/>
      <c r="CQ37" s="683"/>
      <c r="CR37" s="642">
        <v>59865</v>
      </c>
      <c r="CS37" s="661"/>
      <c r="CT37" s="661"/>
      <c r="CU37" s="661"/>
      <c r="CV37" s="661"/>
      <c r="CW37" s="661"/>
      <c r="CX37" s="661"/>
      <c r="CY37" s="662"/>
      <c r="CZ37" s="645">
        <v>0</v>
      </c>
      <c r="DA37" s="663"/>
      <c r="DB37" s="663"/>
      <c r="DC37" s="664"/>
      <c r="DD37" s="648">
        <v>59865</v>
      </c>
      <c r="DE37" s="661"/>
      <c r="DF37" s="661"/>
      <c r="DG37" s="661"/>
      <c r="DH37" s="661"/>
      <c r="DI37" s="661"/>
      <c r="DJ37" s="661"/>
      <c r="DK37" s="662"/>
      <c r="DL37" s="648">
        <v>59865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327</v>
      </c>
      <c r="C38" s="640"/>
      <c r="D38" s="640"/>
      <c r="E38" s="640"/>
      <c r="F38" s="640"/>
      <c r="G38" s="640"/>
      <c r="H38" s="640"/>
      <c r="I38" s="640"/>
      <c r="J38" s="640"/>
      <c r="K38" s="640"/>
      <c r="L38" s="640"/>
      <c r="M38" s="640"/>
      <c r="N38" s="640"/>
      <c r="O38" s="640"/>
      <c r="P38" s="640"/>
      <c r="Q38" s="641"/>
      <c r="R38" s="642">
        <v>34403952</v>
      </c>
      <c r="S38" s="643"/>
      <c r="T38" s="643"/>
      <c r="U38" s="643"/>
      <c r="V38" s="643"/>
      <c r="W38" s="643"/>
      <c r="X38" s="643"/>
      <c r="Y38" s="644"/>
      <c r="Z38" s="675">
        <v>5.9</v>
      </c>
      <c r="AA38" s="675"/>
      <c r="AB38" s="675"/>
      <c r="AC38" s="675"/>
      <c r="AD38" s="676">
        <v>146053</v>
      </c>
      <c r="AE38" s="676"/>
      <c r="AF38" s="676"/>
      <c r="AG38" s="676"/>
      <c r="AH38" s="676"/>
      <c r="AI38" s="676"/>
      <c r="AJ38" s="676"/>
      <c r="AK38" s="676"/>
      <c r="AL38" s="645">
        <v>0.1</v>
      </c>
      <c r="AM38" s="646"/>
      <c r="AN38" s="646"/>
      <c r="AO38" s="677"/>
      <c r="AQ38" s="685" t="s">
        <v>328</v>
      </c>
      <c r="AR38" s="686"/>
      <c r="AS38" s="686"/>
      <c r="AT38" s="686"/>
      <c r="AU38" s="686"/>
      <c r="AV38" s="686"/>
      <c r="AW38" s="686"/>
      <c r="AX38" s="686"/>
      <c r="AY38" s="687"/>
      <c r="AZ38" s="642">
        <v>5731433</v>
      </c>
      <c r="BA38" s="643"/>
      <c r="BB38" s="643"/>
      <c r="BC38" s="643"/>
      <c r="BD38" s="661"/>
      <c r="BE38" s="661"/>
      <c r="BF38" s="688"/>
      <c r="BG38" s="681" t="s">
        <v>329</v>
      </c>
      <c r="BH38" s="682"/>
      <c r="BI38" s="682"/>
      <c r="BJ38" s="682"/>
      <c r="BK38" s="682"/>
      <c r="BL38" s="682"/>
      <c r="BM38" s="682"/>
      <c r="BN38" s="682"/>
      <c r="BO38" s="682"/>
      <c r="BP38" s="682"/>
      <c r="BQ38" s="682"/>
      <c r="BR38" s="682"/>
      <c r="BS38" s="682"/>
      <c r="BT38" s="682"/>
      <c r="BU38" s="683"/>
      <c r="BV38" s="642">
        <v>126674</v>
      </c>
      <c r="BW38" s="643"/>
      <c r="BX38" s="643"/>
      <c r="BY38" s="643"/>
      <c r="BZ38" s="643"/>
      <c r="CA38" s="643"/>
      <c r="CB38" s="689"/>
      <c r="CD38" s="681" t="s">
        <v>330</v>
      </c>
      <c r="CE38" s="682"/>
      <c r="CF38" s="682"/>
      <c r="CG38" s="682"/>
      <c r="CH38" s="682"/>
      <c r="CI38" s="682"/>
      <c r="CJ38" s="682"/>
      <c r="CK38" s="682"/>
      <c r="CL38" s="682"/>
      <c r="CM38" s="682"/>
      <c r="CN38" s="682"/>
      <c r="CO38" s="682"/>
      <c r="CP38" s="682"/>
      <c r="CQ38" s="683"/>
      <c r="CR38" s="642">
        <v>28302593</v>
      </c>
      <c r="CS38" s="643"/>
      <c r="CT38" s="643"/>
      <c r="CU38" s="643"/>
      <c r="CV38" s="643"/>
      <c r="CW38" s="643"/>
      <c r="CX38" s="643"/>
      <c r="CY38" s="644"/>
      <c r="CZ38" s="645">
        <v>4.9000000000000004</v>
      </c>
      <c r="DA38" s="663"/>
      <c r="DB38" s="663"/>
      <c r="DC38" s="664"/>
      <c r="DD38" s="648">
        <v>23239787</v>
      </c>
      <c r="DE38" s="643"/>
      <c r="DF38" s="643"/>
      <c r="DG38" s="643"/>
      <c r="DH38" s="643"/>
      <c r="DI38" s="643"/>
      <c r="DJ38" s="643"/>
      <c r="DK38" s="644"/>
      <c r="DL38" s="648">
        <v>20234621</v>
      </c>
      <c r="DM38" s="643"/>
      <c r="DN38" s="643"/>
      <c r="DO38" s="643"/>
      <c r="DP38" s="643"/>
      <c r="DQ38" s="643"/>
      <c r="DR38" s="643"/>
      <c r="DS38" s="643"/>
      <c r="DT38" s="643"/>
      <c r="DU38" s="643"/>
      <c r="DV38" s="644"/>
      <c r="DW38" s="645">
        <v>7.8</v>
      </c>
      <c r="DX38" s="663"/>
      <c r="DY38" s="663"/>
      <c r="DZ38" s="663"/>
      <c r="EA38" s="663"/>
      <c r="EB38" s="663"/>
      <c r="EC38" s="684"/>
    </row>
    <row r="39" spans="2:133" ht="11.25" customHeight="1" x14ac:dyDescent="0.2">
      <c r="B39" s="639" t="s">
        <v>331</v>
      </c>
      <c r="C39" s="640"/>
      <c r="D39" s="640"/>
      <c r="E39" s="640"/>
      <c r="F39" s="640"/>
      <c r="G39" s="640"/>
      <c r="H39" s="640"/>
      <c r="I39" s="640"/>
      <c r="J39" s="640"/>
      <c r="K39" s="640"/>
      <c r="L39" s="640"/>
      <c r="M39" s="640"/>
      <c r="N39" s="640"/>
      <c r="O39" s="640"/>
      <c r="P39" s="640"/>
      <c r="Q39" s="641"/>
      <c r="R39" s="642">
        <v>50831098</v>
      </c>
      <c r="S39" s="643"/>
      <c r="T39" s="643"/>
      <c r="U39" s="643"/>
      <c r="V39" s="643"/>
      <c r="W39" s="643"/>
      <c r="X39" s="643"/>
      <c r="Y39" s="644"/>
      <c r="Z39" s="675">
        <v>8.6999999999999993</v>
      </c>
      <c r="AA39" s="675"/>
      <c r="AB39" s="675"/>
      <c r="AC39" s="675"/>
      <c r="AD39" s="676" t="s">
        <v>126</v>
      </c>
      <c r="AE39" s="676"/>
      <c r="AF39" s="676"/>
      <c r="AG39" s="676"/>
      <c r="AH39" s="676"/>
      <c r="AI39" s="676"/>
      <c r="AJ39" s="676"/>
      <c r="AK39" s="676"/>
      <c r="AL39" s="645" t="s">
        <v>126</v>
      </c>
      <c r="AM39" s="646"/>
      <c r="AN39" s="646"/>
      <c r="AO39" s="677"/>
      <c r="AQ39" s="685" t="s">
        <v>332</v>
      </c>
      <c r="AR39" s="686"/>
      <c r="AS39" s="686"/>
      <c r="AT39" s="686"/>
      <c r="AU39" s="686"/>
      <c r="AV39" s="686"/>
      <c r="AW39" s="686"/>
      <c r="AX39" s="686"/>
      <c r="AY39" s="687"/>
      <c r="AZ39" s="642">
        <v>1645365</v>
      </c>
      <c r="BA39" s="643"/>
      <c r="BB39" s="643"/>
      <c r="BC39" s="643"/>
      <c r="BD39" s="661"/>
      <c r="BE39" s="661"/>
      <c r="BF39" s="688"/>
      <c r="BG39" s="681" t="s">
        <v>333</v>
      </c>
      <c r="BH39" s="682"/>
      <c r="BI39" s="682"/>
      <c r="BJ39" s="682"/>
      <c r="BK39" s="682"/>
      <c r="BL39" s="682"/>
      <c r="BM39" s="682"/>
      <c r="BN39" s="682"/>
      <c r="BO39" s="682"/>
      <c r="BP39" s="682"/>
      <c r="BQ39" s="682"/>
      <c r="BR39" s="682"/>
      <c r="BS39" s="682"/>
      <c r="BT39" s="682"/>
      <c r="BU39" s="683"/>
      <c r="BV39" s="642">
        <v>186338</v>
      </c>
      <c r="BW39" s="643"/>
      <c r="BX39" s="643"/>
      <c r="BY39" s="643"/>
      <c r="BZ39" s="643"/>
      <c r="CA39" s="643"/>
      <c r="CB39" s="689"/>
      <c r="CD39" s="681" t="s">
        <v>334</v>
      </c>
      <c r="CE39" s="682"/>
      <c r="CF39" s="682"/>
      <c r="CG39" s="682"/>
      <c r="CH39" s="682"/>
      <c r="CI39" s="682"/>
      <c r="CJ39" s="682"/>
      <c r="CK39" s="682"/>
      <c r="CL39" s="682"/>
      <c r="CM39" s="682"/>
      <c r="CN39" s="682"/>
      <c r="CO39" s="682"/>
      <c r="CP39" s="682"/>
      <c r="CQ39" s="683"/>
      <c r="CR39" s="642">
        <v>6217723</v>
      </c>
      <c r="CS39" s="661"/>
      <c r="CT39" s="661"/>
      <c r="CU39" s="661"/>
      <c r="CV39" s="661"/>
      <c r="CW39" s="661"/>
      <c r="CX39" s="661"/>
      <c r="CY39" s="662"/>
      <c r="CZ39" s="645">
        <v>1.1000000000000001</v>
      </c>
      <c r="DA39" s="663"/>
      <c r="DB39" s="663"/>
      <c r="DC39" s="664"/>
      <c r="DD39" s="648">
        <v>4000153</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4"/>
    </row>
    <row r="40" spans="2:133" ht="11.25" customHeight="1" x14ac:dyDescent="0.2">
      <c r="B40" s="639" t="s">
        <v>335</v>
      </c>
      <c r="C40" s="640"/>
      <c r="D40" s="640"/>
      <c r="E40" s="640"/>
      <c r="F40" s="640"/>
      <c r="G40" s="640"/>
      <c r="H40" s="640"/>
      <c r="I40" s="640"/>
      <c r="J40" s="640"/>
      <c r="K40" s="640"/>
      <c r="L40" s="640"/>
      <c r="M40" s="640"/>
      <c r="N40" s="640"/>
      <c r="O40" s="640"/>
      <c r="P40" s="640"/>
      <c r="Q40" s="641"/>
      <c r="R40" s="642">
        <v>1750000</v>
      </c>
      <c r="S40" s="643"/>
      <c r="T40" s="643"/>
      <c r="U40" s="643"/>
      <c r="V40" s="643"/>
      <c r="W40" s="643"/>
      <c r="X40" s="643"/>
      <c r="Y40" s="644"/>
      <c r="Z40" s="675">
        <v>0.3</v>
      </c>
      <c r="AA40" s="675"/>
      <c r="AB40" s="675"/>
      <c r="AC40" s="675"/>
      <c r="AD40" s="676" t="s">
        <v>126</v>
      </c>
      <c r="AE40" s="676"/>
      <c r="AF40" s="676"/>
      <c r="AG40" s="676"/>
      <c r="AH40" s="676"/>
      <c r="AI40" s="676"/>
      <c r="AJ40" s="676"/>
      <c r="AK40" s="676"/>
      <c r="AL40" s="645" t="s">
        <v>126</v>
      </c>
      <c r="AM40" s="646"/>
      <c r="AN40" s="646"/>
      <c r="AO40" s="677"/>
      <c r="AQ40" s="685" t="s">
        <v>336</v>
      </c>
      <c r="AR40" s="686"/>
      <c r="AS40" s="686"/>
      <c r="AT40" s="686"/>
      <c r="AU40" s="686"/>
      <c r="AV40" s="686"/>
      <c r="AW40" s="686"/>
      <c r="AX40" s="686"/>
      <c r="AY40" s="687"/>
      <c r="AZ40" s="642">
        <v>924769</v>
      </c>
      <c r="BA40" s="643"/>
      <c r="BB40" s="643"/>
      <c r="BC40" s="643"/>
      <c r="BD40" s="661"/>
      <c r="BE40" s="661"/>
      <c r="BF40" s="688"/>
      <c r="BG40" s="690" t="s">
        <v>337</v>
      </c>
      <c r="BH40" s="691"/>
      <c r="BI40" s="691"/>
      <c r="BJ40" s="691"/>
      <c r="BK40" s="691"/>
      <c r="BL40" s="236"/>
      <c r="BM40" s="682" t="s">
        <v>338</v>
      </c>
      <c r="BN40" s="682"/>
      <c r="BO40" s="682"/>
      <c r="BP40" s="682"/>
      <c r="BQ40" s="682"/>
      <c r="BR40" s="682"/>
      <c r="BS40" s="682"/>
      <c r="BT40" s="682"/>
      <c r="BU40" s="683"/>
      <c r="BV40" s="642">
        <v>98</v>
      </c>
      <c r="BW40" s="643"/>
      <c r="BX40" s="643"/>
      <c r="BY40" s="643"/>
      <c r="BZ40" s="643"/>
      <c r="CA40" s="643"/>
      <c r="CB40" s="689"/>
      <c r="CD40" s="681" t="s">
        <v>339</v>
      </c>
      <c r="CE40" s="682"/>
      <c r="CF40" s="682"/>
      <c r="CG40" s="682"/>
      <c r="CH40" s="682"/>
      <c r="CI40" s="682"/>
      <c r="CJ40" s="682"/>
      <c r="CK40" s="682"/>
      <c r="CL40" s="682"/>
      <c r="CM40" s="682"/>
      <c r="CN40" s="682"/>
      <c r="CO40" s="682"/>
      <c r="CP40" s="682"/>
      <c r="CQ40" s="683"/>
      <c r="CR40" s="642">
        <v>25995282</v>
      </c>
      <c r="CS40" s="643"/>
      <c r="CT40" s="643"/>
      <c r="CU40" s="643"/>
      <c r="CV40" s="643"/>
      <c r="CW40" s="643"/>
      <c r="CX40" s="643"/>
      <c r="CY40" s="644"/>
      <c r="CZ40" s="645">
        <v>4.5</v>
      </c>
      <c r="DA40" s="663"/>
      <c r="DB40" s="663"/>
      <c r="DC40" s="664"/>
      <c r="DD40" s="648">
        <v>3043116</v>
      </c>
      <c r="DE40" s="643"/>
      <c r="DF40" s="643"/>
      <c r="DG40" s="643"/>
      <c r="DH40" s="643"/>
      <c r="DI40" s="643"/>
      <c r="DJ40" s="643"/>
      <c r="DK40" s="644"/>
      <c r="DL40" s="648">
        <v>4130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340</v>
      </c>
      <c r="C41" s="640"/>
      <c r="D41" s="640"/>
      <c r="E41" s="640"/>
      <c r="F41" s="640"/>
      <c r="G41" s="640"/>
      <c r="H41" s="640"/>
      <c r="I41" s="640"/>
      <c r="J41" s="640"/>
      <c r="K41" s="640"/>
      <c r="L41" s="640"/>
      <c r="M41" s="640"/>
      <c r="N41" s="640"/>
      <c r="O41" s="640"/>
      <c r="P41" s="640"/>
      <c r="Q41" s="641"/>
      <c r="R41" s="642">
        <v>1640000</v>
      </c>
      <c r="S41" s="643"/>
      <c r="T41" s="643"/>
      <c r="U41" s="643"/>
      <c r="V41" s="643"/>
      <c r="W41" s="643"/>
      <c r="X41" s="643"/>
      <c r="Y41" s="644"/>
      <c r="Z41" s="675">
        <v>0.3</v>
      </c>
      <c r="AA41" s="675"/>
      <c r="AB41" s="675"/>
      <c r="AC41" s="675"/>
      <c r="AD41" s="676" t="s">
        <v>126</v>
      </c>
      <c r="AE41" s="676"/>
      <c r="AF41" s="676"/>
      <c r="AG41" s="676"/>
      <c r="AH41" s="676"/>
      <c r="AI41" s="676"/>
      <c r="AJ41" s="676"/>
      <c r="AK41" s="676"/>
      <c r="AL41" s="645" t="s">
        <v>126</v>
      </c>
      <c r="AM41" s="646"/>
      <c r="AN41" s="646"/>
      <c r="AO41" s="677"/>
      <c r="AQ41" s="685" t="s">
        <v>341</v>
      </c>
      <c r="AR41" s="686"/>
      <c r="AS41" s="686"/>
      <c r="AT41" s="686"/>
      <c r="AU41" s="686"/>
      <c r="AV41" s="686"/>
      <c r="AW41" s="686"/>
      <c r="AX41" s="686"/>
      <c r="AY41" s="687"/>
      <c r="AZ41" s="642">
        <v>6150341</v>
      </c>
      <c r="BA41" s="643"/>
      <c r="BB41" s="643"/>
      <c r="BC41" s="643"/>
      <c r="BD41" s="661"/>
      <c r="BE41" s="661"/>
      <c r="BF41" s="688"/>
      <c r="BG41" s="690"/>
      <c r="BH41" s="691"/>
      <c r="BI41" s="691"/>
      <c r="BJ41" s="691"/>
      <c r="BK41" s="691"/>
      <c r="BL41" s="236"/>
      <c r="BM41" s="682" t="s">
        <v>342</v>
      </c>
      <c r="BN41" s="682"/>
      <c r="BO41" s="682"/>
      <c r="BP41" s="682"/>
      <c r="BQ41" s="682"/>
      <c r="BR41" s="682"/>
      <c r="BS41" s="682"/>
      <c r="BT41" s="682"/>
      <c r="BU41" s="683"/>
      <c r="BV41" s="642">
        <v>1</v>
      </c>
      <c r="BW41" s="643"/>
      <c r="BX41" s="643"/>
      <c r="BY41" s="643"/>
      <c r="BZ41" s="643"/>
      <c r="CA41" s="643"/>
      <c r="CB41" s="689"/>
      <c r="CD41" s="681" t="s">
        <v>343</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126</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344</v>
      </c>
      <c r="C42" s="640"/>
      <c r="D42" s="640"/>
      <c r="E42" s="640"/>
      <c r="F42" s="640"/>
      <c r="G42" s="640"/>
      <c r="H42" s="640"/>
      <c r="I42" s="640"/>
      <c r="J42" s="640"/>
      <c r="K42" s="640"/>
      <c r="L42" s="640"/>
      <c r="M42" s="640"/>
      <c r="N42" s="640"/>
      <c r="O42" s="640"/>
      <c r="P42" s="640"/>
      <c r="Q42" s="641"/>
      <c r="R42" s="642">
        <v>14665098</v>
      </c>
      <c r="S42" s="643"/>
      <c r="T42" s="643"/>
      <c r="U42" s="643"/>
      <c r="V42" s="643"/>
      <c r="W42" s="643"/>
      <c r="X42" s="643"/>
      <c r="Y42" s="644"/>
      <c r="Z42" s="675">
        <v>2.5</v>
      </c>
      <c r="AA42" s="675"/>
      <c r="AB42" s="675"/>
      <c r="AC42" s="675"/>
      <c r="AD42" s="676" t="s">
        <v>126</v>
      </c>
      <c r="AE42" s="676"/>
      <c r="AF42" s="676"/>
      <c r="AG42" s="676"/>
      <c r="AH42" s="676"/>
      <c r="AI42" s="676"/>
      <c r="AJ42" s="676"/>
      <c r="AK42" s="676"/>
      <c r="AL42" s="645" t="s">
        <v>126</v>
      </c>
      <c r="AM42" s="646"/>
      <c r="AN42" s="646"/>
      <c r="AO42" s="677"/>
      <c r="AQ42" s="678" t="s">
        <v>345</v>
      </c>
      <c r="AR42" s="679"/>
      <c r="AS42" s="679"/>
      <c r="AT42" s="679"/>
      <c r="AU42" s="679"/>
      <c r="AV42" s="679"/>
      <c r="AW42" s="679"/>
      <c r="AX42" s="679"/>
      <c r="AY42" s="680"/>
      <c r="AZ42" s="626">
        <v>20715552</v>
      </c>
      <c r="BA42" s="665"/>
      <c r="BB42" s="665"/>
      <c r="BC42" s="665"/>
      <c r="BD42" s="627"/>
      <c r="BE42" s="627"/>
      <c r="BF42" s="671"/>
      <c r="BG42" s="692"/>
      <c r="BH42" s="693"/>
      <c r="BI42" s="693"/>
      <c r="BJ42" s="693"/>
      <c r="BK42" s="693"/>
      <c r="BL42" s="237"/>
      <c r="BM42" s="672" t="s">
        <v>346</v>
      </c>
      <c r="BN42" s="672"/>
      <c r="BO42" s="672"/>
      <c r="BP42" s="672"/>
      <c r="BQ42" s="672"/>
      <c r="BR42" s="672"/>
      <c r="BS42" s="672"/>
      <c r="BT42" s="672"/>
      <c r="BU42" s="673"/>
      <c r="BV42" s="626">
        <v>288</v>
      </c>
      <c r="BW42" s="665"/>
      <c r="BX42" s="665"/>
      <c r="BY42" s="665"/>
      <c r="BZ42" s="665"/>
      <c r="CA42" s="665"/>
      <c r="CB42" s="674"/>
      <c r="CD42" s="639" t="s">
        <v>347</v>
      </c>
      <c r="CE42" s="640"/>
      <c r="CF42" s="640"/>
      <c r="CG42" s="640"/>
      <c r="CH42" s="640"/>
      <c r="CI42" s="640"/>
      <c r="CJ42" s="640"/>
      <c r="CK42" s="640"/>
      <c r="CL42" s="640"/>
      <c r="CM42" s="640"/>
      <c r="CN42" s="640"/>
      <c r="CO42" s="640"/>
      <c r="CP42" s="640"/>
      <c r="CQ42" s="641"/>
      <c r="CR42" s="642">
        <v>49664662</v>
      </c>
      <c r="CS42" s="643"/>
      <c r="CT42" s="643"/>
      <c r="CU42" s="643"/>
      <c r="CV42" s="643"/>
      <c r="CW42" s="643"/>
      <c r="CX42" s="643"/>
      <c r="CY42" s="644"/>
      <c r="CZ42" s="645">
        <v>8.6</v>
      </c>
      <c r="DA42" s="646"/>
      <c r="DB42" s="646"/>
      <c r="DC42" s="647"/>
      <c r="DD42" s="648">
        <v>7384926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348</v>
      </c>
      <c r="C43" s="624"/>
      <c r="D43" s="624"/>
      <c r="E43" s="624"/>
      <c r="F43" s="624"/>
      <c r="G43" s="624"/>
      <c r="H43" s="624"/>
      <c r="I43" s="624"/>
      <c r="J43" s="624"/>
      <c r="K43" s="624"/>
      <c r="L43" s="624"/>
      <c r="M43" s="624"/>
      <c r="N43" s="624"/>
      <c r="O43" s="624"/>
      <c r="P43" s="624"/>
      <c r="Q43" s="625"/>
      <c r="R43" s="626">
        <v>582079580</v>
      </c>
      <c r="S43" s="665"/>
      <c r="T43" s="665"/>
      <c r="U43" s="665"/>
      <c r="V43" s="665"/>
      <c r="W43" s="665"/>
      <c r="X43" s="665"/>
      <c r="Y43" s="666"/>
      <c r="Z43" s="667">
        <v>100</v>
      </c>
      <c r="AA43" s="667"/>
      <c r="AB43" s="667"/>
      <c r="AC43" s="667"/>
      <c r="AD43" s="668">
        <v>241913204</v>
      </c>
      <c r="AE43" s="668"/>
      <c r="AF43" s="668"/>
      <c r="AG43" s="668"/>
      <c r="AH43" s="668"/>
      <c r="AI43" s="668"/>
      <c r="AJ43" s="668"/>
      <c r="AK43" s="668"/>
      <c r="AL43" s="629">
        <v>100</v>
      </c>
      <c r="AM43" s="669"/>
      <c r="AN43" s="669"/>
      <c r="AO43" s="670"/>
      <c r="BV43" s="238"/>
      <c r="BW43" s="238"/>
      <c r="BX43" s="238"/>
      <c r="BY43" s="238"/>
      <c r="BZ43" s="238"/>
      <c r="CA43" s="238"/>
      <c r="CB43" s="238"/>
      <c r="CD43" s="639" t="s">
        <v>349</v>
      </c>
      <c r="CE43" s="640"/>
      <c r="CF43" s="640"/>
      <c r="CG43" s="640"/>
      <c r="CH43" s="640"/>
      <c r="CI43" s="640"/>
      <c r="CJ43" s="640"/>
      <c r="CK43" s="640"/>
      <c r="CL43" s="640"/>
      <c r="CM43" s="640"/>
      <c r="CN43" s="640"/>
      <c r="CO43" s="640"/>
      <c r="CP43" s="640"/>
      <c r="CQ43" s="641"/>
      <c r="CR43" s="642">
        <v>1123661</v>
      </c>
      <c r="CS43" s="661"/>
      <c r="CT43" s="661"/>
      <c r="CU43" s="661"/>
      <c r="CV43" s="661"/>
      <c r="CW43" s="661"/>
      <c r="CX43" s="661"/>
      <c r="CY43" s="662"/>
      <c r="CZ43" s="645">
        <v>0.2</v>
      </c>
      <c r="DA43" s="663"/>
      <c r="DB43" s="663"/>
      <c r="DC43" s="664"/>
      <c r="DD43" s="648">
        <v>1123661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297</v>
      </c>
      <c r="CE44" s="656"/>
      <c r="CF44" s="639" t="s">
        <v>350</v>
      </c>
      <c r="CG44" s="640"/>
      <c r="CH44" s="640"/>
      <c r="CI44" s="640"/>
      <c r="CJ44" s="640"/>
      <c r="CK44" s="640"/>
      <c r="CL44" s="640"/>
      <c r="CM44" s="640"/>
      <c r="CN44" s="640"/>
      <c r="CO44" s="640"/>
      <c r="CP44" s="640"/>
      <c r="CQ44" s="641"/>
      <c r="CR44" s="642">
        <v>47875525</v>
      </c>
      <c r="CS44" s="643"/>
      <c r="CT44" s="643"/>
      <c r="CU44" s="643"/>
      <c r="CV44" s="643"/>
      <c r="CW44" s="643"/>
      <c r="CX44" s="643"/>
      <c r="CY44" s="644"/>
      <c r="CZ44" s="645">
        <v>8.3000000000000007</v>
      </c>
      <c r="DA44" s="646"/>
      <c r="DB44" s="646"/>
      <c r="DC44" s="647"/>
      <c r="DD44" s="648">
        <v>7327436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352</v>
      </c>
      <c r="CG45" s="640"/>
      <c r="CH45" s="640"/>
      <c r="CI45" s="640"/>
      <c r="CJ45" s="640"/>
      <c r="CK45" s="640"/>
      <c r="CL45" s="640"/>
      <c r="CM45" s="640"/>
      <c r="CN45" s="640"/>
      <c r="CO45" s="640"/>
      <c r="CP45" s="640"/>
      <c r="CQ45" s="641"/>
      <c r="CR45" s="642">
        <v>19024832</v>
      </c>
      <c r="CS45" s="661"/>
      <c r="CT45" s="661"/>
      <c r="CU45" s="661"/>
      <c r="CV45" s="661"/>
      <c r="CW45" s="661"/>
      <c r="CX45" s="661"/>
      <c r="CY45" s="662"/>
      <c r="CZ45" s="645">
        <v>3.3</v>
      </c>
      <c r="DA45" s="663"/>
      <c r="DB45" s="663"/>
      <c r="DC45" s="664"/>
      <c r="DD45" s="648">
        <v>3170179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354</v>
      </c>
      <c r="CG46" s="640"/>
      <c r="CH46" s="640"/>
      <c r="CI46" s="640"/>
      <c r="CJ46" s="640"/>
      <c r="CK46" s="640"/>
      <c r="CL46" s="640"/>
      <c r="CM46" s="640"/>
      <c r="CN46" s="640"/>
      <c r="CO46" s="640"/>
      <c r="CP46" s="640"/>
      <c r="CQ46" s="641"/>
      <c r="CR46" s="642">
        <v>28283323</v>
      </c>
      <c r="CS46" s="643"/>
      <c r="CT46" s="643"/>
      <c r="CU46" s="643"/>
      <c r="CV46" s="643"/>
      <c r="CW46" s="643"/>
      <c r="CX46" s="643"/>
      <c r="CY46" s="644"/>
      <c r="CZ46" s="645">
        <v>4.9000000000000004</v>
      </c>
      <c r="DA46" s="646"/>
      <c r="DB46" s="646"/>
      <c r="DC46" s="647"/>
      <c r="DD46" s="648">
        <v>4111944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356</v>
      </c>
      <c r="CG47" s="640"/>
      <c r="CH47" s="640"/>
      <c r="CI47" s="640"/>
      <c r="CJ47" s="640"/>
      <c r="CK47" s="640"/>
      <c r="CL47" s="640"/>
      <c r="CM47" s="640"/>
      <c r="CN47" s="640"/>
      <c r="CO47" s="640"/>
      <c r="CP47" s="640"/>
      <c r="CQ47" s="641"/>
      <c r="CR47" s="642">
        <v>1789137</v>
      </c>
      <c r="CS47" s="661"/>
      <c r="CT47" s="661"/>
      <c r="CU47" s="661"/>
      <c r="CV47" s="661"/>
      <c r="CW47" s="661"/>
      <c r="CX47" s="661"/>
      <c r="CY47" s="662"/>
      <c r="CZ47" s="645">
        <v>0.3</v>
      </c>
      <c r="DA47" s="663"/>
      <c r="DB47" s="663"/>
      <c r="DC47" s="664"/>
      <c r="DD47" s="648">
        <v>57490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357</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358</v>
      </c>
      <c r="CE49" s="624"/>
      <c r="CF49" s="624"/>
      <c r="CG49" s="624"/>
      <c r="CH49" s="624"/>
      <c r="CI49" s="624"/>
      <c r="CJ49" s="624"/>
      <c r="CK49" s="624"/>
      <c r="CL49" s="624"/>
      <c r="CM49" s="624"/>
      <c r="CN49" s="624"/>
      <c r="CO49" s="624"/>
      <c r="CP49" s="624"/>
      <c r="CQ49" s="625"/>
      <c r="CR49" s="626">
        <v>575225264</v>
      </c>
      <c r="CS49" s="627"/>
      <c r="CT49" s="627"/>
      <c r="CU49" s="627"/>
      <c r="CV49" s="627"/>
      <c r="CW49" s="627"/>
      <c r="CX49" s="627"/>
      <c r="CY49" s="628"/>
      <c r="CZ49" s="629">
        <v>100</v>
      </c>
      <c r="DA49" s="630"/>
      <c r="DB49" s="630"/>
      <c r="DC49" s="631"/>
      <c r="DD49" s="632">
        <v>287005960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jOp6CD1+1/Gm+6tfC879DEhw9zXV9RyllPToTmdabIU/C9AvqpX2Pv3isF47P82mW9xeF0y+Nb/VCreAMKIWQ==" saltValue="1UtKQnb9x4BQjGRa/gZF0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359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8" t="s">
        <v>360</v>
      </c>
      <c r="DK2" s="1189"/>
      <c r="DL2" s="1189"/>
      <c r="DM2" s="1189"/>
      <c r="DN2" s="1189"/>
      <c r="DO2" s="1190"/>
      <c r="DP2" s="251"/>
      <c r="DQ2" s="1188" t="s">
        <v>361</v>
      </c>
      <c r="DR2" s="1189"/>
      <c r="DS2" s="1189"/>
      <c r="DT2" s="1189"/>
      <c r="DU2" s="1189"/>
      <c r="DV2" s="1189"/>
      <c r="DW2" s="1189"/>
      <c r="DX2" s="1189"/>
      <c r="DY2" s="1189"/>
      <c r="DZ2" s="119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31" t="s">
        <v>362</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54"/>
      <c r="BA4" s="254"/>
      <c r="BB4" s="254"/>
      <c r="BC4" s="254"/>
      <c r="BD4" s="254"/>
      <c r="BE4" s="255"/>
      <c r="BF4" s="255"/>
      <c r="BG4" s="255"/>
      <c r="BH4" s="255"/>
      <c r="BI4" s="255"/>
      <c r="BJ4" s="255"/>
      <c r="BK4" s="255"/>
      <c r="BL4" s="255"/>
      <c r="BM4" s="255"/>
      <c r="BN4" s="255"/>
      <c r="BO4" s="255"/>
      <c r="BP4" s="255"/>
      <c r="BQ4" s="254" t="s">
        <v>363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61" t="s">
        <v>364</v>
      </c>
      <c r="B5" s="1062"/>
      <c r="C5" s="1062"/>
      <c r="D5" s="1062"/>
      <c r="E5" s="1062"/>
      <c r="F5" s="1062"/>
      <c r="G5" s="1062"/>
      <c r="H5" s="1062"/>
      <c r="I5" s="1062"/>
      <c r="J5" s="1062"/>
      <c r="K5" s="1062"/>
      <c r="L5" s="1062"/>
      <c r="M5" s="1062"/>
      <c r="N5" s="1062"/>
      <c r="O5" s="1062"/>
      <c r="P5" s="1063"/>
      <c r="Q5" s="1067" t="s">
        <v>365</v>
      </c>
      <c r="R5" s="1068"/>
      <c r="S5" s="1068"/>
      <c r="T5" s="1068"/>
      <c r="U5" s="1069"/>
      <c r="V5" s="1067" t="s">
        <v>366</v>
      </c>
      <c r="W5" s="1068"/>
      <c r="X5" s="1068"/>
      <c r="Y5" s="1068"/>
      <c r="Z5" s="1069"/>
      <c r="AA5" s="1067" t="s">
        <v>367</v>
      </c>
      <c r="AB5" s="1068"/>
      <c r="AC5" s="1068"/>
      <c r="AD5" s="1068"/>
      <c r="AE5" s="1068"/>
      <c r="AF5" s="1191" t="s">
        <v>368</v>
      </c>
      <c r="AG5" s="1068"/>
      <c r="AH5" s="1068"/>
      <c r="AI5" s="1068"/>
      <c r="AJ5" s="1083"/>
      <c r="AK5" s="1068" t="s">
        <v>369</v>
      </c>
      <c r="AL5" s="1068"/>
      <c r="AM5" s="1068"/>
      <c r="AN5" s="1068"/>
      <c r="AO5" s="1069"/>
      <c r="AP5" s="1067" t="s">
        <v>370</v>
      </c>
      <c r="AQ5" s="1068"/>
      <c r="AR5" s="1068"/>
      <c r="AS5" s="1068"/>
      <c r="AT5" s="1069"/>
      <c r="AU5" s="1067" t="s">
        <v>371</v>
      </c>
      <c r="AV5" s="1068"/>
      <c r="AW5" s="1068"/>
      <c r="AX5" s="1068"/>
      <c r="AY5" s="1083"/>
      <c r="AZ5" s="258"/>
      <c r="BA5" s="258"/>
      <c r="BB5" s="258"/>
      <c r="BC5" s="258"/>
      <c r="BD5" s="258"/>
      <c r="BE5" s="259"/>
      <c r="BF5" s="259"/>
      <c r="BG5" s="259"/>
      <c r="BH5" s="259"/>
      <c r="BI5" s="259"/>
      <c r="BJ5" s="259"/>
      <c r="BK5" s="259"/>
      <c r="BL5" s="259"/>
      <c r="BM5" s="259"/>
      <c r="BN5" s="259"/>
      <c r="BO5" s="259"/>
      <c r="BP5" s="259"/>
      <c r="BQ5" s="1061" t="s">
        <v>372</v>
      </c>
      <c r="BR5" s="1062"/>
      <c r="BS5" s="1062"/>
      <c r="BT5" s="1062"/>
      <c r="BU5" s="1062"/>
      <c r="BV5" s="1062"/>
      <c r="BW5" s="1062"/>
      <c r="BX5" s="1062"/>
      <c r="BY5" s="1062"/>
      <c r="BZ5" s="1062"/>
      <c r="CA5" s="1062"/>
      <c r="CB5" s="1062"/>
      <c r="CC5" s="1062"/>
      <c r="CD5" s="1062"/>
      <c r="CE5" s="1062"/>
      <c r="CF5" s="1062"/>
      <c r="CG5" s="1063"/>
      <c r="CH5" s="1067" t="s">
        <v>373</v>
      </c>
      <c r="CI5" s="1068"/>
      <c r="CJ5" s="1068"/>
      <c r="CK5" s="1068"/>
      <c r="CL5" s="1069"/>
      <c r="CM5" s="1067" t="s">
        <v>374</v>
      </c>
      <c r="CN5" s="1068"/>
      <c r="CO5" s="1068"/>
      <c r="CP5" s="1068"/>
      <c r="CQ5" s="1069"/>
      <c r="CR5" s="1067" t="s">
        <v>375</v>
      </c>
      <c r="CS5" s="1068"/>
      <c r="CT5" s="1068"/>
      <c r="CU5" s="1068"/>
      <c r="CV5" s="1069"/>
      <c r="CW5" s="1067" t="s">
        <v>376</v>
      </c>
      <c r="CX5" s="1068"/>
      <c r="CY5" s="1068"/>
      <c r="CZ5" s="1068"/>
      <c r="DA5" s="1069"/>
      <c r="DB5" s="1067" t="s">
        <v>377</v>
      </c>
      <c r="DC5" s="1068"/>
      <c r="DD5" s="1068"/>
      <c r="DE5" s="1068"/>
      <c r="DF5" s="1069"/>
      <c r="DG5" s="1177" t="s">
        <v>378</v>
      </c>
      <c r="DH5" s="1178"/>
      <c r="DI5" s="1178"/>
      <c r="DJ5" s="1178"/>
      <c r="DK5" s="1179"/>
      <c r="DL5" s="1177" t="s">
        <v>379</v>
      </c>
      <c r="DM5" s="1178"/>
      <c r="DN5" s="1178"/>
      <c r="DO5" s="1178"/>
      <c r="DP5" s="1179"/>
      <c r="DQ5" s="1067" t="s">
        <v>380</v>
      </c>
      <c r="DR5" s="1068"/>
      <c r="DS5" s="1068"/>
      <c r="DT5" s="1068"/>
      <c r="DU5" s="1069"/>
      <c r="DV5" s="1067" t="s">
        <v>371</v>
      </c>
      <c r="DW5" s="1068"/>
      <c r="DX5" s="1068"/>
      <c r="DY5" s="1068"/>
      <c r="DZ5" s="1083"/>
      <c r="EA5" s="256"/>
    </row>
    <row r="6" spans="1:131" s="257"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92"/>
      <c r="AG6" s="1071"/>
      <c r="AH6" s="1071"/>
      <c r="AI6" s="1071"/>
      <c r="AJ6" s="1084"/>
      <c r="AK6" s="1071"/>
      <c r="AL6" s="1071"/>
      <c r="AM6" s="1071"/>
      <c r="AN6" s="1071"/>
      <c r="AO6" s="1072"/>
      <c r="AP6" s="1070"/>
      <c r="AQ6" s="1071"/>
      <c r="AR6" s="1071"/>
      <c r="AS6" s="1071"/>
      <c r="AT6" s="1072"/>
      <c r="AU6" s="1070"/>
      <c r="AV6" s="1071"/>
      <c r="AW6" s="1071"/>
      <c r="AX6" s="1071"/>
      <c r="AY6" s="1084"/>
      <c r="AZ6" s="254"/>
      <c r="BA6" s="254"/>
      <c r="BB6" s="254"/>
      <c r="BC6" s="254"/>
      <c r="BD6" s="254"/>
      <c r="BE6" s="255"/>
      <c r="BF6" s="255"/>
      <c r="BG6" s="255"/>
      <c r="BH6" s="255"/>
      <c r="BI6" s="255"/>
      <c r="BJ6" s="255"/>
      <c r="BK6" s="255"/>
      <c r="BL6" s="255"/>
      <c r="BM6" s="255"/>
      <c r="BN6" s="255"/>
      <c r="BO6" s="255"/>
      <c r="BP6" s="255"/>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80"/>
      <c r="DH6" s="1181"/>
      <c r="DI6" s="1181"/>
      <c r="DJ6" s="1181"/>
      <c r="DK6" s="1182"/>
      <c r="DL6" s="1180"/>
      <c r="DM6" s="1181"/>
      <c r="DN6" s="1181"/>
      <c r="DO6" s="1181"/>
      <c r="DP6" s="1182"/>
      <c r="DQ6" s="1070"/>
      <c r="DR6" s="1071"/>
      <c r="DS6" s="1071"/>
      <c r="DT6" s="1071"/>
      <c r="DU6" s="1072"/>
      <c r="DV6" s="1070"/>
      <c r="DW6" s="1071"/>
      <c r="DX6" s="1071"/>
      <c r="DY6" s="1071"/>
      <c r="DZ6" s="1084"/>
      <c r="EA6" s="256"/>
    </row>
    <row r="7" spans="1:131" s="257" customFormat="1" ht="26.25" customHeight="1" thickTop="1" x14ac:dyDescent="0.2">
      <c r="A7" s="260">
        <v>1</v>
      </c>
      <c r="B7" s="1116" t="s">
        <v>381</v>
      </c>
      <c r="C7" s="1117"/>
      <c r="D7" s="1117"/>
      <c r="E7" s="1117"/>
      <c r="F7" s="1117"/>
      <c r="G7" s="1117"/>
      <c r="H7" s="1117"/>
      <c r="I7" s="1117"/>
      <c r="J7" s="1117"/>
      <c r="K7" s="1117"/>
      <c r="L7" s="1117"/>
      <c r="M7" s="1117"/>
      <c r="N7" s="1117"/>
      <c r="O7" s="1117"/>
      <c r="P7" s="1118"/>
      <c r="Q7" s="1183">
        <v>576771</v>
      </c>
      <c r="R7" s="1122"/>
      <c r="S7" s="1122"/>
      <c r="T7" s="1122"/>
      <c r="U7" s="1184"/>
      <c r="V7" s="1121">
        <v>570189</v>
      </c>
      <c r="W7" s="1122"/>
      <c r="X7" s="1122"/>
      <c r="Y7" s="1122"/>
      <c r="Z7" s="1184"/>
      <c r="AA7" s="1121">
        <f t="shared" ref="AA7:AA14" si="0">Q7-V7</f>
        <v>6582</v>
      </c>
      <c r="AB7" s="1122"/>
      <c r="AC7" s="1122"/>
      <c r="AD7" s="1122"/>
      <c r="AE7" s="1123"/>
      <c r="AF7" s="1185">
        <v>5721</v>
      </c>
      <c r="AG7" s="1186"/>
      <c r="AH7" s="1186"/>
      <c r="AI7" s="1186"/>
      <c r="AJ7" s="1187"/>
      <c r="AK7" s="1170">
        <v>3087</v>
      </c>
      <c r="AL7" s="1171"/>
      <c r="AM7" s="1171"/>
      <c r="AN7" s="1171"/>
      <c r="AO7" s="1171"/>
      <c r="AP7" s="1171">
        <v>804172</v>
      </c>
      <c r="AQ7" s="1171"/>
      <c r="AR7" s="1171"/>
      <c r="AS7" s="1171"/>
      <c r="AT7" s="1171"/>
      <c r="AU7" s="1172"/>
      <c r="AV7" s="1172"/>
      <c r="AW7" s="1172"/>
      <c r="AX7" s="1172"/>
      <c r="AY7" s="1173"/>
      <c r="AZ7" s="254"/>
      <c r="BA7" s="254"/>
      <c r="BB7" s="254"/>
      <c r="BC7" s="254"/>
      <c r="BD7" s="254"/>
      <c r="BE7" s="255"/>
      <c r="BF7" s="255"/>
      <c r="BG7" s="255"/>
      <c r="BH7" s="255"/>
      <c r="BI7" s="255"/>
      <c r="BJ7" s="255"/>
      <c r="BK7" s="255"/>
      <c r="BL7" s="255"/>
      <c r="BM7" s="255"/>
      <c r="BN7" s="255"/>
      <c r="BO7" s="255"/>
      <c r="BP7" s="255"/>
      <c r="BQ7" s="261">
        <v>1</v>
      </c>
      <c r="BR7" s="262"/>
      <c r="BS7" s="1174" t="s">
        <v>604</v>
      </c>
      <c r="BT7" s="1175"/>
      <c r="BU7" s="1175"/>
      <c r="BV7" s="1175"/>
      <c r="BW7" s="1175"/>
      <c r="BX7" s="1175"/>
      <c r="BY7" s="1175"/>
      <c r="BZ7" s="1175"/>
      <c r="CA7" s="1175"/>
      <c r="CB7" s="1175"/>
      <c r="CC7" s="1175"/>
      <c r="CD7" s="1175"/>
      <c r="CE7" s="1175"/>
      <c r="CF7" s="1175"/>
      <c r="CG7" s="1176"/>
      <c r="CH7" s="1167">
        <v>2</v>
      </c>
      <c r="CI7" s="1168"/>
      <c r="CJ7" s="1168"/>
      <c r="CK7" s="1168"/>
      <c r="CL7" s="1169"/>
      <c r="CM7" s="1167">
        <v>314</v>
      </c>
      <c r="CN7" s="1168"/>
      <c r="CO7" s="1168"/>
      <c r="CP7" s="1168"/>
      <c r="CQ7" s="1169"/>
      <c r="CR7" s="1167">
        <v>300</v>
      </c>
      <c r="CS7" s="1168"/>
      <c r="CT7" s="1168"/>
      <c r="CU7" s="1168"/>
      <c r="CV7" s="1169"/>
      <c r="CW7" s="1167">
        <v>64</v>
      </c>
      <c r="CX7" s="1168"/>
      <c r="CY7" s="1168"/>
      <c r="CZ7" s="1168"/>
      <c r="DA7" s="1169"/>
      <c r="DB7" s="1167" t="s">
        <v>605</v>
      </c>
      <c r="DC7" s="1168"/>
      <c r="DD7" s="1168"/>
      <c r="DE7" s="1168"/>
      <c r="DF7" s="1169"/>
      <c r="DG7" s="1167" t="s">
        <v>605</v>
      </c>
      <c r="DH7" s="1168"/>
      <c r="DI7" s="1168"/>
      <c r="DJ7" s="1168"/>
      <c r="DK7" s="1169"/>
      <c r="DL7" s="1167" t="s">
        <v>605</v>
      </c>
      <c r="DM7" s="1168"/>
      <c r="DN7" s="1168"/>
      <c r="DO7" s="1168"/>
      <c r="DP7" s="1169"/>
      <c r="DQ7" s="1167" t="s">
        <v>605</v>
      </c>
      <c r="DR7" s="1168"/>
      <c r="DS7" s="1168"/>
      <c r="DT7" s="1168"/>
      <c r="DU7" s="1169"/>
      <c r="DV7" s="1193"/>
      <c r="DW7" s="1194"/>
      <c r="DX7" s="1194"/>
      <c r="DY7" s="1194"/>
      <c r="DZ7" s="1195"/>
      <c r="EA7" s="256"/>
    </row>
    <row r="8" spans="1:131" s="257" customFormat="1" ht="26.25" customHeight="1" x14ac:dyDescent="0.2">
      <c r="A8" s="263">
        <v>2</v>
      </c>
      <c r="B8" s="1103" t="s">
        <v>382</v>
      </c>
      <c r="C8" s="1104"/>
      <c r="D8" s="1104"/>
      <c r="E8" s="1104"/>
      <c r="F8" s="1104"/>
      <c r="G8" s="1104"/>
      <c r="H8" s="1104"/>
      <c r="I8" s="1104"/>
      <c r="J8" s="1104"/>
      <c r="K8" s="1104"/>
      <c r="L8" s="1104"/>
      <c r="M8" s="1104"/>
      <c r="N8" s="1104"/>
      <c r="O8" s="1104"/>
      <c r="P8" s="1105"/>
      <c r="Q8" s="1165">
        <v>413</v>
      </c>
      <c r="R8" s="1086"/>
      <c r="S8" s="1086"/>
      <c r="T8" s="1086"/>
      <c r="U8" s="1166"/>
      <c r="V8" s="1111">
        <v>200</v>
      </c>
      <c r="W8" s="1086"/>
      <c r="X8" s="1086"/>
      <c r="Y8" s="1086"/>
      <c r="Z8" s="1166"/>
      <c r="AA8" s="1111">
        <f t="shared" si="0"/>
        <v>213</v>
      </c>
      <c r="AB8" s="1086"/>
      <c r="AC8" s="1086"/>
      <c r="AD8" s="1086"/>
      <c r="AE8" s="1087"/>
      <c r="AF8" s="1085" t="s">
        <v>383</v>
      </c>
      <c r="AG8" s="1086"/>
      <c r="AH8" s="1086"/>
      <c r="AI8" s="1086"/>
      <c r="AJ8" s="1087"/>
      <c r="AK8" s="1160">
        <v>8</v>
      </c>
      <c r="AL8" s="1161"/>
      <c r="AM8" s="1161"/>
      <c r="AN8" s="1161"/>
      <c r="AO8" s="1161"/>
      <c r="AP8" s="1161">
        <v>1934</v>
      </c>
      <c r="AQ8" s="1161"/>
      <c r="AR8" s="1161"/>
      <c r="AS8" s="1161"/>
      <c r="AT8" s="1161"/>
      <c r="AU8" s="1152"/>
      <c r="AV8" s="1152"/>
      <c r="AW8" s="1152"/>
      <c r="AX8" s="1152"/>
      <c r="AY8" s="1153"/>
      <c r="AZ8" s="254"/>
      <c r="BA8" s="254"/>
      <c r="BB8" s="254"/>
      <c r="BC8" s="254"/>
      <c r="BD8" s="254"/>
      <c r="BE8" s="255"/>
      <c r="BF8" s="255"/>
      <c r="BG8" s="255"/>
      <c r="BH8" s="255"/>
      <c r="BI8" s="255"/>
      <c r="BJ8" s="255"/>
      <c r="BK8" s="255"/>
      <c r="BL8" s="255"/>
      <c r="BM8" s="255"/>
      <c r="BN8" s="255"/>
      <c r="BO8" s="255"/>
      <c r="BP8" s="255"/>
      <c r="BQ8" s="264">
        <v>2</v>
      </c>
      <c r="BR8" s="265"/>
      <c r="BS8" s="1080" t="s">
        <v>606</v>
      </c>
      <c r="BT8" s="1081"/>
      <c r="BU8" s="1081"/>
      <c r="BV8" s="1081"/>
      <c r="BW8" s="1081"/>
      <c r="BX8" s="1081"/>
      <c r="BY8" s="1081"/>
      <c r="BZ8" s="1081"/>
      <c r="CA8" s="1081"/>
      <c r="CB8" s="1081"/>
      <c r="CC8" s="1081"/>
      <c r="CD8" s="1081"/>
      <c r="CE8" s="1081"/>
      <c r="CF8" s="1081"/>
      <c r="CG8" s="1082"/>
      <c r="CH8" s="1154">
        <v>4</v>
      </c>
      <c r="CI8" s="1155"/>
      <c r="CJ8" s="1155"/>
      <c r="CK8" s="1155"/>
      <c r="CL8" s="1156"/>
      <c r="CM8" s="1154">
        <v>143</v>
      </c>
      <c r="CN8" s="1155"/>
      <c r="CO8" s="1155"/>
      <c r="CP8" s="1155"/>
      <c r="CQ8" s="1156"/>
      <c r="CR8" s="1154">
        <v>20</v>
      </c>
      <c r="CS8" s="1155"/>
      <c r="CT8" s="1155"/>
      <c r="CU8" s="1155"/>
      <c r="CV8" s="1156"/>
      <c r="CW8" s="1154">
        <v>33</v>
      </c>
      <c r="CX8" s="1155"/>
      <c r="CY8" s="1155"/>
      <c r="CZ8" s="1155"/>
      <c r="DA8" s="1156"/>
      <c r="DB8" s="1154" t="s">
        <v>605</v>
      </c>
      <c r="DC8" s="1155"/>
      <c r="DD8" s="1155"/>
      <c r="DE8" s="1155"/>
      <c r="DF8" s="1156"/>
      <c r="DG8" s="1154" t="s">
        <v>605</v>
      </c>
      <c r="DH8" s="1155"/>
      <c r="DI8" s="1155"/>
      <c r="DJ8" s="1155"/>
      <c r="DK8" s="1156"/>
      <c r="DL8" s="1154" t="s">
        <v>605</v>
      </c>
      <c r="DM8" s="1155"/>
      <c r="DN8" s="1155"/>
      <c r="DO8" s="1155"/>
      <c r="DP8" s="1156"/>
      <c r="DQ8" s="1154" t="s">
        <v>605</v>
      </c>
      <c r="DR8" s="1155"/>
      <c r="DS8" s="1155"/>
      <c r="DT8" s="1155"/>
      <c r="DU8" s="1156"/>
      <c r="DV8" s="1157"/>
      <c r="DW8" s="1158"/>
      <c r="DX8" s="1158"/>
      <c r="DY8" s="1158"/>
      <c r="DZ8" s="1159"/>
      <c r="EA8" s="256"/>
    </row>
    <row r="9" spans="1:131" s="257" customFormat="1" ht="26.25" customHeight="1" x14ac:dyDescent="0.2">
      <c r="A9" s="263">
        <v>3</v>
      </c>
      <c r="B9" s="1103" t="s">
        <v>384</v>
      </c>
      <c r="C9" s="1104"/>
      <c r="D9" s="1104"/>
      <c r="E9" s="1104"/>
      <c r="F9" s="1104"/>
      <c r="G9" s="1104"/>
      <c r="H9" s="1104"/>
      <c r="I9" s="1104"/>
      <c r="J9" s="1104"/>
      <c r="K9" s="1104"/>
      <c r="L9" s="1104"/>
      <c r="M9" s="1104"/>
      <c r="N9" s="1104"/>
      <c r="O9" s="1104"/>
      <c r="P9" s="1105"/>
      <c r="Q9" s="1165">
        <v>758</v>
      </c>
      <c r="R9" s="1086"/>
      <c r="S9" s="1086"/>
      <c r="T9" s="1086"/>
      <c r="U9" s="1166"/>
      <c r="V9" s="1111">
        <v>758</v>
      </c>
      <c r="W9" s="1086"/>
      <c r="X9" s="1086"/>
      <c r="Y9" s="1086"/>
      <c r="Z9" s="1166"/>
      <c r="AA9" s="1111">
        <f t="shared" si="0"/>
        <v>0</v>
      </c>
      <c r="AB9" s="1086"/>
      <c r="AC9" s="1086"/>
      <c r="AD9" s="1086"/>
      <c r="AE9" s="1087"/>
      <c r="AF9" s="1085" t="s">
        <v>385</v>
      </c>
      <c r="AG9" s="1086"/>
      <c r="AH9" s="1086"/>
      <c r="AI9" s="1086"/>
      <c r="AJ9" s="1087"/>
      <c r="AK9" s="1160">
        <v>244</v>
      </c>
      <c r="AL9" s="1161"/>
      <c r="AM9" s="1161"/>
      <c r="AN9" s="1161"/>
      <c r="AO9" s="1161"/>
      <c r="AP9" s="1161">
        <v>249</v>
      </c>
      <c r="AQ9" s="1161"/>
      <c r="AR9" s="1161"/>
      <c r="AS9" s="1161"/>
      <c r="AT9" s="1161"/>
      <c r="AU9" s="1152"/>
      <c r="AV9" s="1152"/>
      <c r="AW9" s="1152"/>
      <c r="AX9" s="1152"/>
      <c r="AY9" s="1153"/>
      <c r="AZ9" s="254"/>
      <c r="BA9" s="254"/>
      <c r="BB9" s="254"/>
      <c r="BC9" s="254"/>
      <c r="BD9" s="254"/>
      <c r="BE9" s="255"/>
      <c r="BF9" s="255"/>
      <c r="BG9" s="255"/>
      <c r="BH9" s="255"/>
      <c r="BI9" s="255"/>
      <c r="BJ9" s="255"/>
      <c r="BK9" s="255"/>
      <c r="BL9" s="255"/>
      <c r="BM9" s="255"/>
      <c r="BN9" s="255"/>
      <c r="BO9" s="255"/>
      <c r="BP9" s="255"/>
      <c r="BQ9" s="264">
        <v>3</v>
      </c>
      <c r="BR9" s="265"/>
      <c r="BS9" s="1080" t="s">
        <v>607</v>
      </c>
      <c r="BT9" s="1081"/>
      <c r="BU9" s="1081"/>
      <c r="BV9" s="1081"/>
      <c r="BW9" s="1081"/>
      <c r="BX9" s="1081"/>
      <c r="BY9" s="1081"/>
      <c r="BZ9" s="1081"/>
      <c r="CA9" s="1081"/>
      <c r="CB9" s="1081"/>
      <c r="CC9" s="1081"/>
      <c r="CD9" s="1081"/>
      <c r="CE9" s="1081"/>
      <c r="CF9" s="1081"/>
      <c r="CG9" s="1082"/>
      <c r="CH9" s="1154">
        <v>-6</v>
      </c>
      <c r="CI9" s="1155"/>
      <c r="CJ9" s="1155"/>
      <c r="CK9" s="1155"/>
      <c r="CL9" s="1156"/>
      <c r="CM9" s="1154">
        <v>616</v>
      </c>
      <c r="CN9" s="1155"/>
      <c r="CO9" s="1155"/>
      <c r="CP9" s="1155"/>
      <c r="CQ9" s="1156"/>
      <c r="CR9" s="1154">
        <v>200</v>
      </c>
      <c r="CS9" s="1155"/>
      <c r="CT9" s="1155"/>
      <c r="CU9" s="1155"/>
      <c r="CV9" s="1156"/>
      <c r="CW9" s="1154">
        <v>168</v>
      </c>
      <c r="CX9" s="1155"/>
      <c r="CY9" s="1155"/>
      <c r="CZ9" s="1155"/>
      <c r="DA9" s="1156"/>
      <c r="DB9" s="1154" t="s">
        <v>605</v>
      </c>
      <c r="DC9" s="1155"/>
      <c r="DD9" s="1155"/>
      <c r="DE9" s="1155"/>
      <c r="DF9" s="1156"/>
      <c r="DG9" s="1154" t="s">
        <v>605</v>
      </c>
      <c r="DH9" s="1155"/>
      <c r="DI9" s="1155"/>
      <c r="DJ9" s="1155"/>
      <c r="DK9" s="1156"/>
      <c r="DL9" s="1154" t="s">
        <v>605</v>
      </c>
      <c r="DM9" s="1155"/>
      <c r="DN9" s="1155"/>
      <c r="DO9" s="1155"/>
      <c r="DP9" s="1156"/>
      <c r="DQ9" s="1154" t="s">
        <v>605</v>
      </c>
      <c r="DR9" s="1155"/>
      <c r="DS9" s="1155"/>
      <c r="DT9" s="1155"/>
      <c r="DU9" s="1156"/>
      <c r="DV9" s="1157"/>
      <c r="DW9" s="1158"/>
      <c r="DX9" s="1158"/>
      <c r="DY9" s="1158"/>
      <c r="DZ9" s="1159"/>
      <c r="EA9" s="256"/>
    </row>
    <row r="10" spans="1:131" s="257" customFormat="1" ht="26.25" customHeight="1" x14ac:dyDescent="0.2">
      <c r="A10" s="263">
        <v>4</v>
      </c>
      <c r="B10" s="1103" t="s">
        <v>386</v>
      </c>
      <c r="C10" s="1104"/>
      <c r="D10" s="1104"/>
      <c r="E10" s="1104"/>
      <c r="F10" s="1104"/>
      <c r="G10" s="1104"/>
      <c r="H10" s="1104"/>
      <c r="I10" s="1104"/>
      <c r="J10" s="1104"/>
      <c r="K10" s="1104"/>
      <c r="L10" s="1104"/>
      <c r="M10" s="1104"/>
      <c r="N10" s="1104"/>
      <c r="O10" s="1104"/>
      <c r="P10" s="1105"/>
      <c r="Q10" s="1165">
        <v>597</v>
      </c>
      <c r="R10" s="1086"/>
      <c r="S10" s="1086"/>
      <c r="T10" s="1086"/>
      <c r="U10" s="1166"/>
      <c r="V10" s="1110">
        <v>539</v>
      </c>
      <c r="W10" s="1110"/>
      <c r="X10" s="1110"/>
      <c r="Y10" s="1110"/>
      <c r="Z10" s="1110"/>
      <c r="AA10" s="1111">
        <f t="shared" si="0"/>
        <v>58</v>
      </c>
      <c r="AB10" s="1086"/>
      <c r="AC10" s="1086"/>
      <c r="AD10" s="1086"/>
      <c r="AE10" s="1087"/>
      <c r="AF10" s="1085" t="s">
        <v>385</v>
      </c>
      <c r="AG10" s="1086"/>
      <c r="AH10" s="1086"/>
      <c r="AI10" s="1086"/>
      <c r="AJ10" s="1087"/>
      <c r="AK10" s="1160">
        <v>325</v>
      </c>
      <c r="AL10" s="1161"/>
      <c r="AM10" s="1161"/>
      <c r="AN10" s="1161"/>
      <c r="AO10" s="1161"/>
      <c r="AP10" s="1161">
        <v>1691</v>
      </c>
      <c r="AQ10" s="1161"/>
      <c r="AR10" s="1161"/>
      <c r="AS10" s="1161"/>
      <c r="AT10" s="1161"/>
      <c r="AU10" s="1152"/>
      <c r="AV10" s="1152"/>
      <c r="AW10" s="1152"/>
      <c r="AX10" s="1152"/>
      <c r="AY10" s="1153"/>
      <c r="AZ10" s="254"/>
      <c r="BA10" s="254"/>
      <c r="BB10" s="254"/>
      <c r="BC10" s="254"/>
      <c r="BD10" s="254"/>
      <c r="BE10" s="255"/>
      <c r="BF10" s="255"/>
      <c r="BG10" s="255"/>
      <c r="BH10" s="255"/>
      <c r="BI10" s="255"/>
      <c r="BJ10" s="255"/>
      <c r="BK10" s="255"/>
      <c r="BL10" s="255"/>
      <c r="BM10" s="255"/>
      <c r="BN10" s="255"/>
      <c r="BO10" s="255"/>
      <c r="BP10" s="255"/>
      <c r="BQ10" s="264">
        <v>4</v>
      </c>
      <c r="BR10" s="265"/>
      <c r="BS10" s="1080" t="s">
        <v>608</v>
      </c>
      <c r="BT10" s="1081"/>
      <c r="BU10" s="1081"/>
      <c r="BV10" s="1081"/>
      <c r="BW10" s="1081"/>
      <c r="BX10" s="1081"/>
      <c r="BY10" s="1081"/>
      <c r="BZ10" s="1081"/>
      <c r="CA10" s="1081"/>
      <c r="CB10" s="1081"/>
      <c r="CC10" s="1081"/>
      <c r="CD10" s="1081"/>
      <c r="CE10" s="1081"/>
      <c r="CF10" s="1081"/>
      <c r="CG10" s="1082"/>
      <c r="CH10" s="1154">
        <v>0</v>
      </c>
      <c r="CI10" s="1155"/>
      <c r="CJ10" s="1155"/>
      <c r="CK10" s="1155"/>
      <c r="CL10" s="1156"/>
      <c r="CM10" s="1154">
        <v>209</v>
      </c>
      <c r="CN10" s="1155"/>
      <c r="CO10" s="1155"/>
      <c r="CP10" s="1155"/>
      <c r="CQ10" s="1156"/>
      <c r="CR10" s="1154">
        <v>120</v>
      </c>
      <c r="CS10" s="1155"/>
      <c r="CT10" s="1155"/>
      <c r="CU10" s="1155"/>
      <c r="CV10" s="1156"/>
      <c r="CW10" s="1154">
        <v>220</v>
      </c>
      <c r="CX10" s="1155"/>
      <c r="CY10" s="1155"/>
      <c r="CZ10" s="1155"/>
      <c r="DA10" s="1156"/>
      <c r="DB10" s="1154" t="s">
        <v>605</v>
      </c>
      <c r="DC10" s="1155"/>
      <c r="DD10" s="1155"/>
      <c r="DE10" s="1155"/>
      <c r="DF10" s="1156"/>
      <c r="DG10" s="1154" t="s">
        <v>605</v>
      </c>
      <c r="DH10" s="1155"/>
      <c r="DI10" s="1155"/>
      <c r="DJ10" s="1155"/>
      <c r="DK10" s="1156"/>
      <c r="DL10" s="1154" t="s">
        <v>605</v>
      </c>
      <c r="DM10" s="1155"/>
      <c r="DN10" s="1155"/>
      <c r="DO10" s="1155"/>
      <c r="DP10" s="1156"/>
      <c r="DQ10" s="1154" t="s">
        <v>605</v>
      </c>
      <c r="DR10" s="1155"/>
      <c r="DS10" s="1155"/>
      <c r="DT10" s="1155"/>
      <c r="DU10" s="1156"/>
      <c r="DV10" s="1157"/>
      <c r="DW10" s="1158"/>
      <c r="DX10" s="1158"/>
      <c r="DY10" s="1158"/>
      <c r="DZ10" s="1159"/>
      <c r="EA10" s="256"/>
    </row>
    <row r="11" spans="1:131" s="257" customFormat="1" ht="26.25" customHeight="1" x14ac:dyDescent="0.2">
      <c r="A11" s="263">
        <v>5</v>
      </c>
      <c r="B11" s="1103" t="s">
        <v>387</v>
      </c>
      <c r="C11" s="1104"/>
      <c r="D11" s="1104"/>
      <c r="E11" s="1104"/>
      <c r="F11" s="1104"/>
      <c r="G11" s="1104"/>
      <c r="H11" s="1104"/>
      <c r="I11" s="1104"/>
      <c r="J11" s="1104"/>
      <c r="K11" s="1104"/>
      <c r="L11" s="1104"/>
      <c r="M11" s="1104"/>
      <c r="N11" s="1104"/>
      <c r="O11" s="1104"/>
      <c r="P11" s="1105"/>
      <c r="Q11" s="1165">
        <v>1050</v>
      </c>
      <c r="R11" s="1086"/>
      <c r="S11" s="1086"/>
      <c r="T11" s="1086"/>
      <c r="U11" s="1166"/>
      <c r="V11" s="1111">
        <v>1050</v>
      </c>
      <c r="W11" s="1086"/>
      <c r="X11" s="1086"/>
      <c r="Y11" s="1086"/>
      <c r="Z11" s="1166"/>
      <c r="AA11" s="1111">
        <f t="shared" si="0"/>
        <v>0</v>
      </c>
      <c r="AB11" s="1086"/>
      <c r="AC11" s="1086"/>
      <c r="AD11" s="1086"/>
      <c r="AE11" s="1087"/>
      <c r="AF11" s="1085" t="s">
        <v>388</v>
      </c>
      <c r="AG11" s="1086"/>
      <c r="AH11" s="1086"/>
      <c r="AI11" s="1086"/>
      <c r="AJ11" s="1087"/>
      <c r="AK11" s="1160">
        <v>997</v>
      </c>
      <c r="AL11" s="1161"/>
      <c r="AM11" s="1161"/>
      <c r="AN11" s="1161"/>
      <c r="AO11" s="1161"/>
      <c r="AP11" s="1161">
        <v>7457</v>
      </c>
      <c r="AQ11" s="1161"/>
      <c r="AR11" s="1161"/>
      <c r="AS11" s="1161"/>
      <c r="AT11" s="1161"/>
      <c r="AU11" s="1152"/>
      <c r="AV11" s="1152"/>
      <c r="AW11" s="1152"/>
      <c r="AX11" s="1152"/>
      <c r="AY11" s="1153"/>
      <c r="AZ11" s="254"/>
      <c r="BA11" s="254"/>
      <c r="BB11" s="254"/>
      <c r="BC11" s="254"/>
      <c r="BD11" s="254"/>
      <c r="BE11" s="255"/>
      <c r="BF11" s="255"/>
      <c r="BG11" s="255"/>
      <c r="BH11" s="255"/>
      <c r="BI11" s="255"/>
      <c r="BJ11" s="255"/>
      <c r="BK11" s="255"/>
      <c r="BL11" s="255"/>
      <c r="BM11" s="255"/>
      <c r="BN11" s="255"/>
      <c r="BO11" s="255"/>
      <c r="BP11" s="255"/>
      <c r="BQ11" s="264">
        <v>5</v>
      </c>
      <c r="BR11" s="265"/>
      <c r="BS11" s="1080" t="s">
        <v>609</v>
      </c>
      <c r="BT11" s="1081"/>
      <c r="BU11" s="1081"/>
      <c r="BV11" s="1081"/>
      <c r="BW11" s="1081"/>
      <c r="BX11" s="1081"/>
      <c r="BY11" s="1081"/>
      <c r="BZ11" s="1081"/>
      <c r="CA11" s="1081"/>
      <c r="CB11" s="1081"/>
      <c r="CC11" s="1081"/>
      <c r="CD11" s="1081"/>
      <c r="CE11" s="1081"/>
      <c r="CF11" s="1081"/>
      <c r="CG11" s="1082"/>
      <c r="CH11" s="1154">
        <v>4</v>
      </c>
      <c r="CI11" s="1155"/>
      <c r="CJ11" s="1155"/>
      <c r="CK11" s="1155"/>
      <c r="CL11" s="1156"/>
      <c r="CM11" s="1154">
        <v>312</v>
      </c>
      <c r="CN11" s="1155"/>
      <c r="CO11" s="1155"/>
      <c r="CP11" s="1155"/>
      <c r="CQ11" s="1156"/>
      <c r="CR11" s="1154">
        <v>183</v>
      </c>
      <c r="CS11" s="1155"/>
      <c r="CT11" s="1155"/>
      <c r="CU11" s="1155"/>
      <c r="CV11" s="1156"/>
      <c r="CW11" s="1154">
        <v>253</v>
      </c>
      <c r="CX11" s="1155"/>
      <c r="CY11" s="1155"/>
      <c r="CZ11" s="1155"/>
      <c r="DA11" s="1156"/>
      <c r="DB11" s="1154" t="s">
        <v>605</v>
      </c>
      <c r="DC11" s="1155"/>
      <c r="DD11" s="1155"/>
      <c r="DE11" s="1155"/>
      <c r="DF11" s="1156"/>
      <c r="DG11" s="1154" t="s">
        <v>605</v>
      </c>
      <c r="DH11" s="1155"/>
      <c r="DI11" s="1155"/>
      <c r="DJ11" s="1155"/>
      <c r="DK11" s="1156"/>
      <c r="DL11" s="1154" t="s">
        <v>605</v>
      </c>
      <c r="DM11" s="1155"/>
      <c r="DN11" s="1155"/>
      <c r="DO11" s="1155"/>
      <c r="DP11" s="1156"/>
      <c r="DQ11" s="1154" t="s">
        <v>605</v>
      </c>
      <c r="DR11" s="1155"/>
      <c r="DS11" s="1155"/>
      <c r="DT11" s="1155"/>
      <c r="DU11" s="1156"/>
      <c r="DV11" s="1157"/>
      <c r="DW11" s="1158"/>
      <c r="DX11" s="1158"/>
      <c r="DY11" s="1158"/>
      <c r="DZ11" s="1159"/>
      <c r="EA11" s="256"/>
    </row>
    <row r="12" spans="1:131" s="257" customFormat="1" ht="26.25" customHeight="1" x14ac:dyDescent="0.2">
      <c r="A12" s="263">
        <v>6</v>
      </c>
      <c r="B12" s="1103" t="s">
        <v>389</v>
      </c>
      <c r="C12" s="1104"/>
      <c r="D12" s="1104"/>
      <c r="E12" s="1104"/>
      <c r="F12" s="1104"/>
      <c r="G12" s="1104"/>
      <c r="H12" s="1104"/>
      <c r="I12" s="1104"/>
      <c r="J12" s="1104"/>
      <c r="K12" s="1104"/>
      <c r="L12" s="1104"/>
      <c r="M12" s="1104"/>
      <c r="N12" s="1104"/>
      <c r="O12" s="1104"/>
      <c r="P12" s="1105"/>
      <c r="Q12" s="1165">
        <v>1085</v>
      </c>
      <c r="R12" s="1086"/>
      <c r="S12" s="1086"/>
      <c r="T12" s="1086"/>
      <c r="U12" s="1166"/>
      <c r="V12" s="1111">
        <v>1085</v>
      </c>
      <c r="W12" s="1086"/>
      <c r="X12" s="1086"/>
      <c r="Y12" s="1086"/>
      <c r="Z12" s="1166"/>
      <c r="AA12" s="1111">
        <f t="shared" si="0"/>
        <v>0</v>
      </c>
      <c r="AB12" s="1086"/>
      <c r="AC12" s="1086"/>
      <c r="AD12" s="1086"/>
      <c r="AE12" s="1087"/>
      <c r="AF12" s="1085" t="s">
        <v>385</v>
      </c>
      <c r="AG12" s="1086"/>
      <c r="AH12" s="1086"/>
      <c r="AI12" s="1086"/>
      <c r="AJ12" s="1087"/>
      <c r="AK12" s="1160">
        <v>825</v>
      </c>
      <c r="AL12" s="1161"/>
      <c r="AM12" s="1161"/>
      <c r="AN12" s="1161"/>
      <c r="AO12" s="1161"/>
      <c r="AP12" s="1161">
        <v>3502</v>
      </c>
      <c r="AQ12" s="1161"/>
      <c r="AR12" s="1161"/>
      <c r="AS12" s="1161"/>
      <c r="AT12" s="1161"/>
      <c r="AU12" s="1152"/>
      <c r="AV12" s="1152"/>
      <c r="AW12" s="1152"/>
      <c r="AX12" s="1152"/>
      <c r="AY12" s="1153"/>
      <c r="AZ12" s="254"/>
      <c r="BA12" s="254"/>
      <c r="BB12" s="254"/>
      <c r="BC12" s="254"/>
      <c r="BD12" s="254"/>
      <c r="BE12" s="255"/>
      <c r="BF12" s="255"/>
      <c r="BG12" s="255"/>
      <c r="BH12" s="255"/>
      <c r="BI12" s="255"/>
      <c r="BJ12" s="255"/>
      <c r="BK12" s="255"/>
      <c r="BL12" s="255"/>
      <c r="BM12" s="255"/>
      <c r="BN12" s="255"/>
      <c r="BO12" s="255"/>
      <c r="BP12" s="255"/>
      <c r="BQ12" s="264">
        <v>6</v>
      </c>
      <c r="BR12" s="265"/>
      <c r="BS12" s="1080" t="s">
        <v>610</v>
      </c>
      <c r="BT12" s="1081"/>
      <c r="BU12" s="1081"/>
      <c r="BV12" s="1081"/>
      <c r="BW12" s="1081"/>
      <c r="BX12" s="1081"/>
      <c r="BY12" s="1081"/>
      <c r="BZ12" s="1081"/>
      <c r="CA12" s="1081"/>
      <c r="CB12" s="1081"/>
      <c r="CC12" s="1081"/>
      <c r="CD12" s="1081"/>
      <c r="CE12" s="1081"/>
      <c r="CF12" s="1081"/>
      <c r="CG12" s="1082"/>
      <c r="CH12" s="1154">
        <v>-13</v>
      </c>
      <c r="CI12" s="1155"/>
      <c r="CJ12" s="1155"/>
      <c r="CK12" s="1155"/>
      <c r="CL12" s="1156"/>
      <c r="CM12" s="1154">
        <v>216</v>
      </c>
      <c r="CN12" s="1155"/>
      <c r="CO12" s="1155"/>
      <c r="CP12" s="1155"/>
      <c r="CQ12" s="1156"/>
      <c r="CR12" s="1154">
        <v>200</v>
      </c>
      <c r="CS12" s="1155"/>
      <c r="CT12" s="1155"/>
      <c r="CU12" s="1155"/>
      <c r="CV12" s="1156"/>
      <c r="CW12" s="1154">
        <v>22</v>
      </c>
      <c r="CX12" s="1155"/>
      <c r="CY12" s="1155"/>
      <c r="CZ12" s="1155"/>
      <c r="DA12" s="1156"/>
      <c r="DB12" s="1154" t="s">
        <v>605</v>
      </c>
      <c r="DC12" s="1155"/>
      <c r="DD12" s="1155"/>
      <c r="DE12" s="1155"/>
      <c r="DF12" s="1156"/>
      <c r="DG12" s="1154" t="s">
        <v>605</v>
      </c>
      <c r="DH12" s="1155"/>
      <c r="DI12" s="1155"/>
      <c r="DJ12" s="1155"/>
      <c r="DK12" s="1156"/>
      <c r="DL12" s="1154" t="s">
        <v>605</v>
      </c>
      <c r="DM12" s="1155"/>
      <c r="DN12" s="1155"/>
      <c r="DO12" s="1155"/>
      <c r="DP12" s="1156"/>
      <c r="DQ12" s="1154" t="s">
        <v>605</v>
      </c>
      <c r="DR12" s="1155"/>
      <c r="DS12" s="1155"/>
      <c r="DT12" s="1155"/>
      <c r="DU12" s="1156"/>
      <c r="DV12" s="1157"/>
      <c r="DW12" s="1158"/>
      <c r="DX12" s="1158"/>
      <c r="DY12" s="1158"/>
      <c r="DZ12" s="1159"/>
      <c r="EA12" s="256"/>
    </row>
    <row r="13" spans="1:131" s="257" customFormat="1" ht="26.25" customHeight="1" x14ac:dyDescent="0.2">
      <c r="A13" s="263">
        <v>7</v>
      </c>
      <c r="B13" s="1103" t="s">
        <v>390</v>
      </c>
      <c r="C13" s="1104"/>
      <c r="D13" s="1104"/>
      <c r="E13" s="1104"/>
      <c r="F13" s="1104"/>
      <c r="G13" s="1104"/>
      <c r="H13" s="1104"/>
      <c r="I13" s="1104"/>
      <c r="J13" s="1104"/>
      <c r="K13" s="1104"/>
      <c r="L13" s="1104"/>
      <c r="M13" s="1104"/>
      <c r="N13" s="1104"/>
      <c r="O13" s="1104"/>
      <c r="P13" s="1105"/>
      <c r="Q13" s="1165">
        <v>8378</v>
      </c>
      <c r="R13" s="1086"/>
      <c r="S13" s="1086"/>
      <c r="T13" s="1086"/>
      <c r="U13" s="1166"/>
      <c r="V13" s="1111">
        <v>8378</v>
      </c>
      <c r="W13" s="1086"/>
      <c r="X13" s="1086"/>
      <c r="Y13" s="1086"/>
      <c r="Z13" s="1166"/>
      <c r="AA13" s="1111">
        <f t="shared" si="0"/>
        <v>0</v>
      </c>
      <c r="AB13" s="1086"/>
      <c r="AC13" s="1086"/>
      <c r="AD13" s="1086"/>
      <c r="AE13" s="1087"/>
      <c r="AF13" s="1085" t="s">
        <v>385</v>
      </c>
      <c r="AG13" s="1086"/>
      <c r="AH13" s="1086"/>
      <c r="AI13" s="1086"/>
      <c r="AJ13" s="1087"/>
      <c r="AK13" s="1160">
        <v>4493</v>
      </c>
      <c r="AL13" s="1161"/>
      <c r="AM13" s="1161"/>
      <c r="AN13" s="1161"/>
      <c r="AO13" s="1161"/>
      <c r="AP13" s="1161">
        <v>21</v>
      </c>
      <c r="AQ13" s="1161"/>
      <c r="AR13" s="1161"/>
      <c r="AS13" s="1161"/>
      <c r="AT13" s="1161"/>
      <c r="AU13" s="1152"/>
      <c r="AV13" s="1152"/>
      <c r="AW13" s="1152"/>
      <c r="AX13" s="1152"/>
      <c r="AY13" s="1153"/>
      <c r="AZ13" s="254"/>
      <c r="BA13" s="254"/>
      <c r="BB13" s="254"/>
      <c r="BC13" s="254"/>
      <c r="BD13" s="254"/>
      <c r="BE13" s="255"/>
      <c r="BF13" s="255"/>
      <c r="BG13" s="255"/>
      <c r="BH13" s="255"/>
      <c r="BI13" s="255"/>
      <c r="BJ13" s="255"/>
      <c r="BK13" s="255"/>
      <c r="BL13" s="255"/>
      <c r="BM13" s="255"/>
      <c r="BN13" s="255"/>
      <c r="BO13" s="255"/>
      <c r="BP13" s="255"/>
      <c r="BQ13" s="264">
        <v>7</v>
      </c>
      <c r="BR13" s="265"/>
      <c r="BS13" s="1080" t="s">
        <v>611</v>
      </c>
      <c r="BT13" s="1081"/>
      <c r="BU13" s="1081"/>
      <c r="BV13" s="1081"/>
      <c r="BW13" s="1081"/>
      <c r="BX13" s="1081"/>
      <c r="BY13" s="1081"/>
      <c r="BZ13" s="1081"/>
      <c r="CA13" s="1081"/>
      <c r="CB13" s="1081"/>
      <c r="CC13" s="1081"/>
      <c r="CD13" s="1081"/>
      <c r="CE13" s="1081"/>
      <c r="CF13" s="1081"/>
      <c r="CG13" s="1082"/>
      <c r="CH13" s="1154">
        <v>8</v>
      </c>
      <c r="CI13" s="1155"/>
      <c r="CJ13" s="1155"/>
      <c r="CK13" s="1155"/>
      <c r="CL13" s="1156"/>
      <c r="CM13" s="1154">
        <v>462</v>
      </c>
      <c r="CN13" s="1155"/>
      <c r="CO13" s="1155"/>
      <c r="CP13" s="1155"/>
      <c r="CQ13" s="1156"/>
      <c r="CR13" s="1154">
        <v>200</v>
      </c>
      <c r="CS13" s="1155"/>
      <c r="CT13" s="1155"/>
      <c r="CU13" s="1155"/>
      <c r="CV13" s="1156"/>
      <c r="CW13" s="1154" t="s">
        <v>605</v>
      </c>
      <c r="CX13" s="1155"/>
      <c r="CY13" s="1155"/>
      <c r="CZ13" s="1155"/>
      <c r="DA13" s="1156"/>
      <c r="DB13" s="1154" t="s">
        <v>605</v>
      </c>
      <c r="DC13" s="1155"/>
      <c r="DD13" s="1155"/>
      <c r="DE13" s="1155"/>
      <c r="DF13" s="1156"/>
      <c r="DG13" s="1154" t="s">
        <v>605</v>
      </c>
      <c r="DH13" s="1155"/>
      <c r="DI13" s="1155"/>
      <c r="DJ13" s="1155"/>
      <c r="DK13" s="1156"/>
      <c r="DL13" s="1154" t="s">
        <v>605</v>
      </c>
      <c r="DM13" s="1155"/>
      <c r="DN13" s="1155"/>
      <c r="DO13" s="1155"/>
      <c r="DP13" s="1156"/>
      <c r="DQ13" s="1154" t="s">
        <v>605</v>
      </c>
      <c r="DR13" s="1155"/>
      <c r="DS13" s="1155"/>
      <c r="DT13" s="1155"/>
      <c r="DU13" s="1156"/>
      <c r="DV13" s="1157"/>
      <c r="DW13" s="1158"/>
      <c r="DX13" s="1158"/>
      <c r="DY13" s="1158"/>
      <c r="DZ13" s="1159"/>
      <c r="EA13" s="256"/>
    </row>
    <row r="14" spans="1:131" s="257" customFormat="1" ht="26.25" customHeight="1" x14ac:dyDescent="0.2">
      <c r="A14" s="263">
        <v>8</v>
      </c>
      <c r="B14" s="1103" t="s">
        <v>391</v>
      </c>
      <c r="C14" s="1104"/>
      <c r="D14" s="1104"/>
      <c r="E14" s="1104"/>
      <c r="F14" s="1104"/>
      <c r="G14" s="1104"/>
      <c r="H14" s="1104"/>
      <c r="I14" s="1104"/>
      <c r="J14" s="1104"/>
      <c r="K14" s="1104"/>
      <c r="L14" s="1104"/>
      <c r="M14" s="1104"/>
      <c r="N14" s="1104"/>
      <c r="O14" s="1104"/>
      <c r="P14" s="1105"/>
      <c r="Q14" s="1165">
        <v>127533</v>
      </c>
      <c r="R14" s="1086"/>
      <c r="S14" s="1086"/>
      <c r="T14" s="1086"/>
      <c r="U14" s="1166"/>
      <c r="V14" s="1111">
        <v>127533</v>
      </c>
      <c r="W14" s="1086"/>
      <c r="X14" s="1086"/>
      <c r="Y14" s="1086"/>
      <c r="Z14" s="1166"/>
      <c r="AA14" s="1111">
        <f t="shared" si="0"/>
        <v>0</v>
      </c>
      <c r="AB14" s="1086"/>
      <c r="AC14" s="1086"/>
      <c r="AD14" s="1086"/>
      <c r="AE14" s="1087"/>
      <c r="AF14" s="1085" t="s">
        <v>388</v>
      </c>
      <c r="AG14" s="1086"/>
      <c r="AH14" s="1086"/>
      <c r="AI14" s="1086"/>
      <c r="AJ14" s="1087"/>
      <c r="AK14" s="1160">
        <v>98323</v>
      </c>
      <c r="AL14" s="1161"/>
      <c r="AM14" s="1161"/>
      <c r="AN14" s="1161"/>
      <c r="AO14" s="1161"/>
      <c r="AP14" s="1161">
        <v>0</v>
      </c>
      <c r="AQ14" s="1161"/>
      <c r="AR14" s="1161"/>
      <c r="AS14" s="1161"/>
      <c r="AT14" s="1161"/>
      <c r="AU14" s="1152"/>
      <c r="AV14" s="1152"/>
      <c r="AW14" s="1152"/>
      <c r="AX14" s="1152"/>
      <c r="AY14" s="1153"/>
      <c r="AZ14" s="254"/>
      <c r="BA14" s="254"/>
      <c r="BB14" s="254"/>
      <c r="BC14" s="254"/>
      <c r="BD14" s="254"/>
      <c r="BE14" s="255"/>
      <c r="BF14" s="255"/>
      <c r="BG14" s="255"/>
      <c r="BH14" s="255"/>
      <c r="BI14" s="255"/>
      <c r="BJ14" s="255"/>
      <c r="BK14" s="255"/>
      <c r="BL14" s="255"/>
      <c r="BM14" s="255"/>
      <c r="BN14" s="255"/>
      <c r="BO14" s="255"/>
      <c r="BP14" s="255"/>
      <c r="BQ14" s="264">
        <v>8</v>
      </c>
      <c r="BR14" s="265"/>
      <c r="BS14" s="1080" t="s">
        <v>612</v>
      </c>
      <c r="BT14" s="1081"/>
      <c r="BU14" s="1081"/>
      <c r="BV14" s="1081"/>
      <c r="BW14" s="1081"/>
      <c r="BX14" s="1081"/>
      <c r="BY14" s="1081"/>
      <c r="BZ14" s="1081"/>
      <c r="CA14" s="1081"/>
      <c r="CB14" s="1081"/>
      <c r="CC14" s="1081"/>
      <c r="CD14" s="1081"/>
      <c r="CE14" s="1081"/>
      <c r="CF14" s="1081"/>
      <c r="CG14" s="1082"/>
      <c r="CH14" s="1154">
        <v>5</v>
      </c>
      <c r="CI14" s="1155"/>
      <c r="CJ14" s="1155"/>
      <c r="CK14" s="1155"/>
      <c r="CL14" s="1156"/>
      <c r="CM14" s="1154">
        <v>62</v>
      </c>
      <c r="CN14" s="1155"/>
      <c r="CO14" s="1155"/>
      <c r="CP14" s="1155"/>
      <c r="CQ14" s="1156"/>
      <c r="CR14" s="1154" t="s">
        <v>605</v>
      </c>
      <c r="CS14" s="1155"/>
      <c r="CT14" s="1155"/>
      <c r="CU14" s="1155"/>
      <c r="CV14" s="1156"/>
      <c r="CW14" s="1154">
        <v>75</v>
      </c>
      <c r="CX14" s="1155"/>
      <c r="CY14" s="1155"/>
      <c r="CZ14" s="1155"/>
      <c r="DA14" s="1156"/>
      <c r="DB14" s="1154" t="s">
        <v>605</v>
      </c>
      <c r="DC14" s="1155"/>
      <c r="DD14" s="1155"/>
      <c r="DE14" s="1155"/>
      <c r="DF14" s="1156"/>
      <c r="DG14" s="1154" t="s">
        <v>605</v>
      </c>
      <c r="DH14" s="1155"/>
      <c r="DI14" s="1155"/>
      <c r="DJ14" s="1155"/>
      <c r="DK14" s="1156"/>
      <c r="DL14" s="1154" t="s">
        <v>605</v>
      </c>
      <c r="DM14" s="1155"/>
      <c r="DN14" s="1155"/>
      <c r="DO14" s="1155"/>
      <c r="DP14" s="1156"/>
      <c r="DQ14" s="1154" t="s">
        <v>605</v>
      </c>
      <c r="DR14" s="1155"/>
      <c r="DS14" s="1155"/>
      <c r="DT14" s="1155"/>
      <c r="DU14" s="1156"/>
      <c r="DV14" s="1157"/>
      <c r="DW14" s="1158"/>
      <c r="DX14" s="1158"/>
      <c r="DY14" s="1158"/>
      <c r="DZ14" s="1159"/>
      <c r="EA14" s="256"/>
    </row>
    <row r="15" spans="1:131" s="257" customFormat="1" ht="26.25" customHeight="1" x14ac:dyDescent="0.2">
      <c r="A15" s="263">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60"/>
      <c r="AL15" s="1161"/>
      <c r="AM15" s="1161"/>
      <c r="AN15" s="1161"/>
      <c r="AO15" s="1161"/>
      <c r="AP15" s="1161"/>
      <c r="AQ15" s="1161"/>
      <c r="AR15" s="1161"/>
      <c r="AS15" s="1161"/>
      <c r="AT15" s="1161"/>
      <c r="AU15" s="1152"/>
      <c r="AV15" s="1152"/>
      <c r="AW15" s="1152"/>
      <c r="AX15" s="1152"/>
      <c r="AY15" s="1153"/>
      <c r="AZ15" s="254"/>
      <c r="BA15" s="254"/>
      <c r="BB15" s="254"/>
      <c r="BC15" s="254"/>
      <c r="BD15" s="254"/>
      <c r="BE15" s="255"/>
      <c r="BF15" s="255"/>
      <c r="BG15" s="255"/>
      <c r="BH15" s="255"/>
      <c r="BI15" s="255"/>
      <c r="BJ15" s="255"/>
      <c r="BK15" s="255"/>
      <c r="BL15" s="255"/>
      <c r="BM15" s="255"/>
      <c r="BN15" s="255"/>
      <c r="BO15" s="255"/>
      <c r="BP15" s="255"/>
      <c r="BQ15" s="264">
        <v>9</v>
      </c>
      <c r="BR15" s="265"/>
      <c r="BS15" s="1080" t="s">
        <v>613</v>
      </c>
      <c r="BT15" s="1081"/>
      <c r="BU15" s="1081"/>
      <c r="BV15" s="1081"/>
      <c r="BW15" s="1081"/>
      <c r="BX15" s="1081"/>
      <c r="BY15" s="1081"/>
      <c r="BZ15" s="1081"/>
      <c r="CA15" s="1081"/>
      <c r="CB15" s="1081"/>
      <c r="CC15" s="1081"/>
      <c r="CD15" s="1081"/>
      <c r="CE15" s="1081"/>
      <c r="CF15" s="1081"/>
      <c r="CG15" s="1082"/>
      <c r="CH15" s="1154">
        <v>4</v>
      </c>
      <c r="CI15" s="1155"/>
      <c r="CJ15" s="1155"/>
      <c r="CK15" s="1155"/>
      <c r="CL15" s="1156"/>
      <c r="CM15" s="1154">
        <v>10</v>
      </c>
      <c r="CN15" s="1155"/>
      <c r="CO15" s="1155"/>
      <c r="CP15" s="1155"/>
      <c r="CQ15" s="1156"/>
      <c r="CR15" s="1154" t="s">
        <v>605</v>
      </c>
      <c r="CS15" s="1155"/>
      <c r="CT15" s="1155"/>
      <c r="CU15" s="1155"/>
      <c r="CV15" s="1156"/>
      <c r="CW15" s="1154">
        <v>54</v>
      </c>
      <c r="CX15" s="1155"/>
      <c r="CY15" s="1155"/>
      <c r="CZ15" s="1155"/>
      <c r="DA15" s="1156"/>
      <c r="DB15" s="1154" t="s">
        <v>605</v>
      </c>
      <c r="DC15" s="1155"/>
      <c r="DD15" s="1155"/>
      <c r="DE15" s="1155"/>
      <c r="DF15" s="1156"/>
      <c r="DG15" s="1154" t="s">
        <v>605</v>
      </c>
      <c r="DH15" s="1155"/>
      <c r="DI15" s="1155"/>
      <c r="DJ15" s="1155"/>
      <c r="DK15" s="1156"/>
      <c r="DL15" s="1154" t="s">
        <v>605</v>
      </c>
      <c r="DM15" s="1155"/>
      <c r="DN15" s="1155"/>
      <c r="DO15" s="1155"/>
      <c r="DP15" s="1156"/>
      <c r="DQ15" s="1154" t="s">
        <v>605</v>
      </c>
      <c r="DR15" s="1155"/>
      <c r="DS15" s="1155"/>
      <c r="DT15" s="1155"/>
      <c r="DU15" s="1156"/>
      <c r="DV15" s="1157"/>
      <c r="DW15" s="1158"/>
      <c r="DX15" s="1158"/>
      <c r="DY15" s="1158"/>
      <c r="DZ15" s="1159"/>
      <c r="EA15" s="256"/>
    </row>
    <row r="16" spans="1:131" s="257" customFormat="1" ht="26.25" customHeight="1" x14ac:dyDescent="0.2">
      <c r="A16" s="263">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60"/>
      <c r="AL16" s="1161"/>
      <c r="AM16" s="1161"/>
      <c r="AN16" s="1161"/>
      <c r="AO16" s="1161"/>
      <c r="AP16" s="1161"/>
      <c r="AQ16" s="1161"/>
      <c r="AR16" s="1161"/>
      <c r="AS16" s="1161"/>
      <c r="AT16" s="1161"/>
      <c r="AU16" s="1152"/>
      <c r="AV16" s="1152"/>
      <c r="AW16" s="1152"/>
      <c r="AX16" s="1152"/>
      <c r="AY16" s="1153"/>
      <c r="AZ16" s="254"/>
      <c r="BA16" s="254"/>
      <c r="BB16" s="254"/>
      <c r="BC16" s="254"/>
      <c r="BD16" s="254"/>
      <c r="BE16" s="255"/>
      <c r="BF16" s="255"/>
      <c r="BG16" s="255"/>
      <c r="BH16" s="255"/>
      <c r="BI16" s="255"/>
      <c r="BJ16" s="255"/>
      <c r="BK16" s="255"/>
      <c r="BL16" s="255"/>
      <c r="BM16" s="255"/>
      <c r="BN16" s="255"/>
      <c r="BO16" s="255"/>
      <c r="BP16" s="255"/>
      <c r="BQ16" s="264">
        <v>10</v>
      </c>
      <c r="BR16" s="265"/>
      <c r="BS16" s="1080" t="s">
        <v>614</v>
      </c>
      <c r="BT16" s="1081"/>
      <c r="BU16" s="1081"/>
      <c r="BV16" s="1081"/>
      <c r="BW16" s="1081"/>
      <c r="BX16" s="1081"/>
      <c r="BY16" s="1081"/>
      <c r="BZ16" s="1081"/>
      <c r="CA16" s="1081"/>
      <c r="CB16" s="1081"/>
      <c r="CC16" s="1081"/>
      <c r="CD16" s="1081"/>
      <c r="CE16" s="1081"/>
      <c r="CF16" s="1081"/>
      <c r="CG16" s="1082"/>
      <c r="CH16" s="1154">
        <v>-1</v>
      </c>
      <c r="CI16" s="1155"/>
      <c r="CJ16" s="1155"/>
      <c r="CK16" s="1155"/>
      <c r="CL16" s="1156"/>
      <c r="CM16" s="1154">
        <v>241</v>
      </c>
      <c r="CN16" s="1155"/>
      <c r="CO16" s="1155"/>
      <c r="CP16" s="1155"/>
      <c r="CQ16" s="1156"/>
      <c r="CR16" s="1162">
        <v>100</v>
      </c>
      <c r="CS16" s="1163"/>
      <c r="CT16" s="1163"/>
      <c r="CU16" s="1163"/>
      <c r="CV16" s="1164"/>
      <c r="CW16" s="1154" t="s">
        <v>605</v>
      </c>
      <c r="CX16" s="1155"/>
      <c r="CY16" s="1155"/>
      <c r="CZ16" s="1155"/>
      <c r="DA16" s="1156"/>
      <c r="DB16" s="1154" t="s">
        <v>605</v>
      </c>
      <c r="DC16" s="1155"/>
      <c r="DD16" s="1155"/>
      <c r="DE16" s="1155"/>
      <c r="DF16" s="1156"/>
      <c r="DG16" s="1154" t="s">
        <v>605</v>
      </c>
      <c r="DH16" s="1155"/>
      <c r="DI16" s="1155"/>
      <c r="DJ16" s="1155"/>
      <c r="DK16" s="1156"/>
      <c r="DL16" s="1154" t="s">
        <v>605</v>
      </c>
      <c r="DM16" s="1155"/>
      <c r="DN16" s="1155"/>
      <c r="DO16" s="1155"/>
      <c r="DP16" s="1156"/>
      <c r="DQ16" s="1154" t="s">
        <v>605</v>
      </c>
      <c r="DR16" s="1155"/>
      <c r="DS16" s="1155"/>
      <c r="DT16" s="1155"/>
      <c r="DU16" s="1156"/>
      <c r="DV16" s="1157"/>
      <c r="DW16" s="1158"/>
      <c r="DX16" s="1158"/>
      <c r="DY16" s="1158"/>
      <c r="DZ16" s="1159"/>
      <c r="EA16" s="256"/>
    </row>
    <row r="17" spans="1:131" s="257" customFormat="1" ht="26.25" customHeight="1" x14ac:dyDescent="0.2">
      <c r="A17" s="263">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60"/>
      <c r="AL17" s="1161"/>
      <c r="AM17" s="1161"/>
      <c r="AN17" s="1161"/>
      <c r="AO17" s="1161"/>
      <c r="AP17" s="1161"/>
      <c r="AQ17" s="1161"/>
      <c r="AR17" s="1161"/>
      <c r="AS17" s="1161"/>
      <c r="AT17" s="1161"/>
      <c r="AU17" s="1152"/>
      <c r="AV17" s="1152"/>
      <c r="AW17" s="1152"/>
      <c r="AX17" s="1152"/>
      <c r="AY17" s="1153"/>
      <c r="AZ17" s="254"/>
      <c r="BA17" s="254"/>
      <c r="BB17" s="254"/>
      <c r="BC17" s="254"/>
      <c r="BD17" s="254"/>
      <c r="BE17" s="255"/>
      <c r="BF17" s="255"/>
      <c r="BG17" s="255"/>
      <c r="BH17" s="255"/>
      <c r="BI17" s="255"/>
      <c r="BJ17" s="255"/>
      <c r="BK17" s="255"/>
      <c r="BL17" s="255"/>
      <c r="BM17" s="255"/>
      <c r="BN17" s="255"/>
      <c r="BO17" s="255"/>
      <c r="BP17" s="255"/>
      <c r="BQ17" s="264">
        <v>11</v>
      </c>
      <c r="BR17" s="265"/>
      <c r="BS17" s="1080" t="s">
        <v>615</v>
      </c>
      <c r="BT17" s="1081"/>
      <c r="BU17" s="1081"/>
      <c r="BV17" s="1081"/>
      <c r="BW17" s="1081"/>
      <c r="BX17" s="1081"/>
      <c r="BY17" s="1081"/>
      <c r="BZ17" s="1081"/>
      <c r="CA17" s="1081"/>
      <c r="CB17" s="1081"/>
      <c r="CC17" s="1081"/>
      <c r="CD17" s="1081"/>
      <c r="CE17" s="1081"/>
      <c r="CF17" s="1081"/>
      <c r="CG17" s="1082"/>
      <c r="CH17" s="1154">
        <v>119</v>
      </c>
      <c r="CI17" s="1155"/>
      <c r="CJ17" s="1155"/>
      <c r="CK17" s="1155"/>
      <c r="CL17" s="1156"/>
      <c r="CM17" s="1154">
        <v>2661</v>
      </c>
      <c r="CN17" s="1155"/>
      <c r="CO17" s="1155"/>
      <c r="CP17" s="1155"/>
      <c r="CQ17" s="1156"/>
      <c r="CR17" s="1154">
        <v>20</v>
      </c>
      <c r="CS17" s="1155"/>
      <c r="CT17" s="1155"/>
      <c r="CU17" s="1155"/>
      <c r="CV17" s="1156"/>
      <c r="CW17" s="1154" t="s">
        <v>605</v>
      </c>
      <c r="CX17" s="1155"/>
      <c r="CY17" s="1155"/>
      <c r="CZ17" s="1155"/>
      <c r="DA17" s="1156"/>
      <c r="DB17" s="1154" t="s">
        <v>605</v>
      </c>
      <c r="DC17" s="1155"/>
      <c r="DD17" s="1155"/>
      <c r="DE17" s="1155"/>
      <c r="DF17" s="1156"/>
      <c r="DG17" s="1154" t="s">
        <v>605</v>
      </c>
      <c r="DH17" s="1155"/>
      <c r="DI17" s="1155"/>
      <c r="DJ17" s="1155"/>
      <c r="DK17" s="1156"/>
      <c r="DL17" s="1154" t="s">
        <v>605</v>
      </c>
      <c r="DM17" s="1155"/>
      <c r="DN17" s="1155"/>
      <c r="DO17" s="1155"/>
      <c r="DP17" s="1156"/>
      <c r="DQ17" s="1154" t="s">
        <v>605</v>
      </c>
      <c r="DR17" s="1155"/>
      <c r="DS17" s="1155"/>
      <c r="DT17" s="1155"/>
      <c r="DU17" s="1156"/>
      <c r="DV17" s="1157"/>
      <c r="DW17" s="1158"/>
      <c r="DX17" s="1158"/>
      <c r="DY17" s="1158"/>
      <c r="DZ17" s="1159"/>
      <c r="EA17" s="256"/>
    </row>
    <row r="18" spans="1:131" s="257" customFormat="1" ht="26.25" customHeight="1" x14ac:dyDescent="0.2">
      <c r="A18" s="263">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60"/>
      <c r="AL18" s="1161"/>
      <c r="AM18" s="1161"/>
      <c r="AN18" s="1161"/>
      <c r="AO18" s="1161"/>
      <c r="AP18" s="1161"/>
      <c r="AQ18" s="1161"/>
      <c r="AR18" s="1161"/>
      <c r="AS18" s="1161"/>
      <c r="AT18" s="1161"/>
      <c r="AU18" s="1152"/>
      <c r="AV18" s="1152"/>
      <c r="AW18" s="1152"/>
      <c r="AX18" s="1152"/>
      <c r="AY18" s="1153"/>
      <c r="AZ18" s="254"/>
      <c r="BA18" s="254"/>
      <c r="BB18" s="254"/>
      <c r="BC18" s="254"/>
      <c r="BD18" s="254"/>
      <c r="BE18" s="255"/>
      <c r="BF18" s="255"/>
      <c r="BG18" s="255"/>
      <c r="BH18" s="255"/>
      <c r="BI18" s="255"/>
      <c r="BJ18" s="255"/>
      <c r="BK18" s="255"/>
      <c r="BL18" s="255"/>
      <c r="BM18" s="255"/>
      <c r="BN18" s="255"/>
      <c r="BO18" s="255"/>
      <c r="BP18" s="255"/>
      <c r="BQ18" s="264">
        <v>12</v>
      </c>
      <c r="BR18" s="265"/>
      <c r="BS18" s="1080" t="s">
        <v>616</v>
      </c>
      <c r="BT18" s="1081"/>
      <c r="BU18" s="1081"/>
      <c r="BV18" s="1081"/>
      <c r="BW18" s="1081"/>
      <c r="BX18" s="1081"/>
      <c r="BY18" s="1081"/>
      <c r="BZ18" s="1081"/>
      <c r="CA18" s="1081"/>
      <c r="CB18" s="1081"/>
      <c r="CC18" s="1081"/>
      <c r="CD18" s="1081"/>
      <c r="CE18" s="1081"/>
      <c r="CF18" s="1081"/>
      <c r="CG18" s="1082"/>
      <c r="CH18" s="1154">
        <v>29</v>
      </c>
      <c r="CI18" s="1155"/>
      <c r="CJ18" s="1155"/>
      <c r="CK18" s="1155"/>
      <c r="CL18" s="1156"/>
      <c r="CM18" s="1154">
        <v>1252</v>
      </c>
      <c r="CN18" s="1155"/>
      <c r="CO18" s="1155"/>
      <c r="CP18" s="1155"/>
      <c r="CQ18" s="1156"/>
      <c r="CR18" s="1154">
        <v>40</v>
      </c>
      <c r="CS18" s="1155"/>
      <c r="CT18" s="1155"/>
      <c r="CU18" s="1155"/>
      <c r="CV18" s="1156"/>
      <c r="CW18" s="1154" t="s">
        <v>605</v>
      </c>
      <c r="CX18" s="1155"/>
      <c r="CY18" s="1155"/>
      <c r="CZ18" s="1155"/>
      <c r="DA18" s="1156"/>
      <c r="DB18" s="1154" t="s">
        <v>605</v>
      </c>
      <c r="DC18" s="1155"/>
      <c r="DD18" s="1155"/>
      <c r="DE18" s="1155"/>
      <c r="DF18" s="1156"/>
      <c r="DG18" s="1154" t="s">
        <v>605</v>
      </c>
      <c r="DH18" s="1155"/>
      <c r="DI18" s="1155"/>
      <c r="DJ18" s="1155"/>
      <c r="DK18" s="1156"/>
      <c r="DL18" s="1154" t="s">
        <v>605</v>
      </c>
      <c r="DM18" s="1155"/>
      <c r="DN18" s="1155"/>
      <c r="DO18" s="1155"/>
      <c r="DP18" s="1156"/>
      <c r="DQ18" s="1154" t="s">
        <v>605</v>
      </c>
      <c r="DR18" s="1155"/>
      <c r="DS18" s="1155"/>
      <c r="DT18" s="1155"/>
      <c r="DU18" s="1156"/>
      <c r="DV18" s="1157"/>
      <c r="DW18" s="1158"/>
      <c r="DX18" s="1158"/>
      <c r="DY18" s="1158"/>
      <c r="DZ18" s="1159"/>
      <c r="EA18" s="256"/>
    </row>
    <row r="19" spans="1:131" s="257" customFormat="1" ht="26.25" customHeight="1" x14ac:dyDescent="0.2">
      <c r="A19" s="263">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60"/>
      <c r="AL19" s="1161"/>
      <c r="AM19" s="1161"/>
      <c r="AN19" s="1161"/>
      <c r="AO19" s="1161"/>
      <c r="AP19" s="1161"/>
      <c r="AQ19" s="1161"/>
      <c r="AR19" s="1161"/>
      <c r="AS19" s="1161"/>
      <c r="AT19" s="1161"/>
      <c r="AU19" s="1152"/>
      <c r="AV19" s="1152"/>
      <c r="AW19" s="1152"/>
      <c r="AX19" s="1152"/>
      <c r="AY19" s="1153"/>
      <c r="AZ19" s="254"/>
      <c r="BA19" s="254"/>
      <c r="BB19" s="254"/>
      <c r="BC19" s="254"/>
      <c r="BD19" s="254"/>
      <c r="BE19" s="255"/>
      <c r="BF19" s="255"/>
      <c r="BG19" s="255"/>
      <c r="BH19" s="255"/>
      <c r="BI19" s="255"/>
      <c r="BJ19" s="255"/>
      <c r="BK19" s="255"/>
      <c r="BL19" s="255"/>
      <c r="BM19" s="255"/>
      <c r="BN19" s="255"/>
      <c r="BO19" s="255"/>
      <c r="BP19" s="255"/>
      <c r="BQ19" s="264">
        <v>13</v>
      </c>
      <c r="BR19" s="265"/>
      <c r="BS19" s="1080" t="s">
        <v>617</v>
      </c>
      <c r="BT19" s="1081"/>
      <c r="BU19" s="1081"/>
      <c r="BV19" s="1081"/>
      <c r="BW19" s="1081"/>
      <c r="BX19" s="1081"/>
      <c r="BY19" s="1081"/>
      <c r="BZ19" s="1081"/>
      <c r="CA19" s="1081"/>
      <c r="CB19" s="1081"/>
      <c r="CC19" s="1081"/>
      <c r="CD19" s="1081"/>
      <c r="CE19" s="1081"/>
      <c r="CF19" s="1081"/>
      <c r="CG19" s="1082"/>
      <c r="CH19" s="1154">
        <v>-141</v>
      </c>
      <c r="CI19" s="1155"/>
      <c r="CJ19" s="1155"/>
      <c r="CK19" s="1155"/>
      <c r="CL19" s="1156"/>
      <c r="CM19" s="1154">
        <v>6863</v>
      </c>
      <c r="CN19" s="1155"/>
      <c r="CO19" s="1155"/>
      <c r="CP19" s="1155"/>
      <c r="CQ19" s="1156"/>
      <c r="CR19" s="1154">
        <v>93</v>
      </c>
      <c r="CS19" s="1155"/>
      <c r="CT19" s="1155"/>
      <c r="CU19" s="1155"/>
      <c r="CV19" s="1156"/>
      <c r="CW19" s="1154">
        <v>576</v>
      </c>
      <c r="CX19" s="1155"/>
      <c r="CY19" s="1155"/>
      <c r="CZ19" s="1155"/>
      <c r="DA19" s="1156"/>
      <c r="DB19" s="1154">
        <v>253</v>
      </c>
      <c r="DC19" s="1155"/>
      <c r="DD19" s="1155"/>
      <c r="DE19" s="1155"/>
      <c r="DF19" s="1156"/>
      <c r="DG19" s="1154" t="s">
        <v>605</v>
      </c>
      <c r="DH19" s="1155"/>
      <c r="DI19" s="1155"/>
      <c r="DJ19" s="1155"/>
      <c r="DK19" s="1156"/>
      <c r="DL19" s="1154" t="s">
        <v>605</v>
      </c>
      <c r="DM19" s="1155"/>
      <c r="DN19" s="1155"/>
      <c r="DO19" s="1155"/>
      <c r="DP19" s="1156"/>
      <c r="DQ19" s="1154" t="s">
        <v>605</v>
      </c>
      <c r="DR19" s="1155"/>
      <c r="DS19" s="1155"/>
      <c r="DT19" s="1155"/>
      <c r="DU19" s="1156"/>
      <c r="DV19" s="1157"/>
      <c r="DW19" s="1158"/>
      <c r="DX19" s="1158"/>
      <c r="DY19" s="1158"/>
      <c r="DZ19" s="1159"/>
      <c r="EA19" s="256"/>
    </row>
    <row r="20" spans="1:131" s="257" customFormat="1" ht="26.25" customHeight="1" x14ac:dyDescent="0.2">
      <c r="A20" s="263">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60"/>
      <c r="AL20" s="1161"/>
      <c r="AM20" s="1161"/>
      <c r="AN20" s="1161"/>
      <c r="AO20" s="1161"/>
      <c r="AP20" s="1161"/>
      <c r="AQ20" s="1161"/>
      <c r="AR20" s="1161"/>
      <c r="AS20" s="1161"/>
      <c r="AT20" s="1161"/>
      <c r="AU20" s="1152"/>
      <c r="AV20" s="1152"/>
      <c r="AW20" s="1152"/>
      <c r="AX20" s="1152"/>
      <c r="AY20" s="1153"/>
      <c r="AZ20" s="254"/>
      <c r="BA20" s="254"/>
      <c r="BB20" s="254"/>
      <c r="BC20" s="254"/>
      <c r="BD20" s="254"/>
      <c r="BE20" s="255"/>
      <c r="BF20" s="255"/>
      <c r="BG20" s="255"/>
      <c r="BH20" s="255"/>
      <c r="BI20" s="255"/>
      <c r="BJ20" s="255"/>
      <c r="BK20" s="255"/>
      <c r="BL20" s="255"/>
      <c r="BM20" s="255"/>
      <c r="BN20" s="255"/>
      <c r="BO20" s="255"/>
      <c r="BP20" s="255"/>
      <c r="BQ20" s="264">
        <v>14</v>
      </c>
      <c r="BR20" s="265"/>
      <c r="BS20" s="1080" t="s">
        <v>618</v>
      </c>
      <c r="BT20" s="1081"/>
      <c r="BU20" s="1081"/>
      <c r="BV20" s="1081"/>
      <c r="BW20" s="1081"/>
      <c r="BX20" s="1081"/>
      <c r="BY20" s="1081"/>
      <c r="BZ20" s="1081"/>
      <c r="CA20" s="1081"/>
      <c r="CB20" s="1081"/>
      <c r="CC20" s="1081"/>
      <c r="CD20" s="1081"/>
      <c r="CE20" s="1081"/>
      <c r="CF20" s="1081"/>
      <c r="CG20" s="1082"/>
      <c r="CH20" s="1154">
        <v>5</v>
      </c>
      <c r="CI20" s="1155"/>
      <c r="CJ20" s="1155"/>
      <c r="CK20" s="1155"/>
      <c r="CL20" s="1156"/>
      <c r="CM20" s="1154">
        <v>368</v>
      </c>
      <c r="CN20" s="1155"/>
      <c r="CO20" s="1155"/>
      <c r="CP20" s="1155"/>
      <c r="CQ20" s="1156"/>
      <c r="CR20" s="1154">
        <v>92</v>
      </c>
      <c r="CS20" s="1155"/>
      <c r="CT20" s="1155"/>
      <c r="CU20" s="1155"/>
      <c r="CV20" s="1156"/>
      <c r="CW20" s="1154" t="s">
        <v>605</v>
      </c>
      <c r="CX20" s="1155"/>
      <c r="CY20" s="1155"/>
      <c r="CZ20" s="1155"/>
      <c r="DA20" s="1156"/>
      <c r="DB20" s="1154" t="s">
        <v>605</v>
      </c>
      <c r="DC20" s="1155"/>
      <c r="DD20" s="1155"/>
      <c r="DE20" s="1155"/>
      <c r="DF20" s="1156"/>
      <c r="DG20" s="1154" t="s">
        <v>605</v>
      </c>
      <c r="DH20" s="1155"/>
      <c r="DI20" s="1155"/>
      <c r="DJ20" s="1155"/>
      <c r="DK20" s="1156"/>
      <c r="DL20" s="1154" t="s">
        <v>605</v>
      </c>
      <c r="DM20" s="1155"/>
      <c r="DN20" s="1155"/>
      <c r="DO20" s="1155"/>
      <c r="DP20" s="1156"/>
      <c r="DQ20" s="1154" t="s">
        <v>605</v>
      </c>
      <c r="DR20" s="1155"/>
      <c r="DS20" s="1155"/>
      <c r="DT20" s="1155"/>
      <c r="DU20" s="1156"/>
      <c r="DV20" s="1157"/>
      <c r="DW20" s="1158"/>
      <c r="DX20" s="1158"/>
      <c r="DY20" s="1158"/>
      <c r="DZ20" s="1159"/>
      <c r="EA20" s="256"/>
    </row>
    <row r="21" spans="1:131" s="257" customFormat="1" ht="26.25" customHeight="1" thickBot="1" x14ac:dyDescent="0.25">
      <c r="A21" s="263">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60"/>
      <c r="AL21" s="1161"/>
      <c r="AM21" s="1161"/>
      <c r="AN21" s="1161"/>
      <c r="AO21" s="1161"/>
      <c r="AP21" s="1161"/>
      <c r="AQ21" s="1161"/>
      <c r="AR21" s="1161"/>
      <c r="AS21" s="1161"/>
      <c r="AT21" s="1161"/>
      <c r="AU21" s="1152"/>
      <c r="AV21" s="1152"/>
      <c r="AW21" s="1152"/>
      <c r="AX21" s="1152"/>
      <c r="AY21" s="1153"/>
      <c r="AZ21" s="254"/>
      <c r="BA21" s="254"/>
      <c r="BB21" s="254"/>
      <c r="BC21" s="254"/>
      <c r="BD21" s="254"/>
      <c r="BE21" s="255"/>
      <c r="BF21" s="255"/>
      <c r="BG21" s="255"/>
      <c r="BH21" s="255"/>
      <c r="BI21" s="255"/>
      <c r="BJ21" s="255"/>
      <c r="BK21" s="255"/>
      <c r="BL21" s="255"/>
      <c r="BM21" s="255"/>
      <c r="BN21" s="255"/>
      <c r="BO21" s="255"/>
      <c r="BP21" s="255"/>
      <c r="BQ21" s="264">
        <v>15</v>
      </c>
      <c r="BR21" s="265"/>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56"/>
    </row>
    <row r="22" spans="1:131" s="257" customFormat="1" ht="26.25" customHeight="1" x14ac:dyDescent="0.2">
      <c r="A22" s="263">
        <v>16</v>
      </c>
      <c r="B22" s="1103"/>
      <c r="C22" s="1104"/>
      <c r="D22" s="1104"/>
      <c r="E22" s="1104"/>
      <c r="F22" s="1104"/>
      <c r="G22" s="1104"/>
      <c r="H22" s="1104"/>
      <c r="I22" s="1104"/>
      <c r="J22" s="1104"/>
      <c r="K22" s="1104"/>
      <c r="L22" s="1104"/>
      <c r="M22" s="1104"/>
      <c r="N22" s="1104"/>
      <c r="O22" s="1104"/>
      <c r="P22" s="1105"/>
      <c r="Q22" s="1149"/>
      <c r="R22" s="1150"/>
      <c r="S22" s="1150"/>
      <c r="T22" s="1150"/>
      <c r="U22" s="1150"/>
      <c r="V22" s="1150"/>
      <c r="W22" s="1150"/>
      <c r="X22" s="1150"/>
      <c r="Y22" s="1150"/>
      <c r="Z22" s="1150"/>
      <c r="AA22" s="1150"/>
      <c r="AB22" s="1150"/>
      <c r="AC22" s="1150"/>
      <c r="AD22" s="1150"/>
      <c r="AE22" s="1151"/>
      <c r="AF22" s="1085"/>
      <c r="AG22" s="1086"/>
      <c r="AH22" s="1086"/>
      <c r="AI22" s="1086"/>
      <c r="AJ22" s="1087"/>
      <c r="AK22" s="1145"/>
      <c r="AL22" s="1146"/>
      <c r="AM22" s="1146"/>
      <c r="AN22" s="1146"/>
      <c r="AO22" s="1146"/>
      <c r="AP22" s="1146"/>
      <c r="AQ22" s="1146"/>
      <c r="AR22" s="1146"/>
      <c r="AS22" s="1146"/>
      <c r="AT22" s="1146"/>
      <c r="AU22" s="1147"/>
      <c r="AV22" s="1147"/>
      <c r="AW22" s="1147"/>
      <c r="AX22" s="1147"/>
      <c r="AY22" s="1148"/>
      <c r="AZ22" s="1101" t="s">
        <v>392</v>
      </c>
      <c r="BA22" s="1101"/>
      <c r="BB22" s="1101"/>
      <c r="BC22" s="1101"/>
      <c r="BD22" s="1102"/>
      <c r="BE22" s="255"/>
      <c r="BF22" s="255"/>
      <c r="BG22" s="255"/>
      <c r="BH22" s="255"/>
      <c r="BI22" s="255"/>
      <c r="BJ22" s="255"/>
      <c r="BK22" s="255"/>
      <c r="BL22" s="255"/>
      <c r="BM22" s="255"/>
      <c r="BN22" s="255"/>
      <c r="BO22" s="255"/>
      <c r="BP22" s="255"/>
      <c r="BQ22" s="264">
        <v>16</v>
      </c>
      <c r="BR22" s="265"/>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56"/>
    </row>
    <row r="23" spans="1:131" s="257" customFormat="1" ht="26.25" customHeight="1" thickBot="1" x14ac:dyDescent="0.25">
      <c r="A23" s="266" t="s">
        <v>393</v>
      </c>
      <c r="B23" s="1001" t="s">
        <v>394</v>
      </c>
      <c r="C23" s="1002"/>
      <c r="D23" s="1002"/>
      <c r="E23" s="1002"/>
      <c r="F23" s="1002"/>
      <c r="G23" s="1002"/>
      <c r="H23" s="1002"/>
      <c r="I23" s="1002"/>
      <c r="J23" s="1002"/>
      <c r="K23" s="1002"/>
      <c r="L23" s="1002"/>
      <c r="M23" s="1002"/>
      <c r="N23" s="1002"/>
      <c r="O23" s="1002"/>
      <c r="P23" s="1003"/>
      <c r="Q23" s="1136">
        <v>582853</v>
      </c>
      <c r="R23" s="1137"/>
      <c r="S23" s="1137"/>
      <c r="T23" s="1137"/>
      <c r="U23" s="1137"/>
      <c r="V23" s="1137">
        <v>575999</v>
      </c>
      <c r="W23" s="1137"/>
      <c r="X23" s="1137"/>
      <c r="Y23" s="1137"/>
      <c r="Z23" s="1137"/>
      <c r="AA23" s="1137">
        <f>Q23-V23</f>
        <v>6854</v>
      </c>
      <c r="AB23" s="1137"/>
      <c r="AC23" s="1137"/>
      <c r="AD23" s="1137"/>
      <c r="AE23" s="1138"/>
      <c r="AF23" s="1139">
        <v>5721</v>
      </c>
      <c r="AG23" s="1137"/>
      <c r="AH23" s="1137"/>
      <c r="AI23" s="1137"/>
      <c r="AJ23" s="1140"/>
      <c r="AK23" s="1141"/>
      <c r="AL23" s="1142"/>
      <c r="AM23" s="1142"/>
      <c r="AN23" s="1142"/>
      <c r="AO23" s="1142"/>
      <c r="AP23" s="1137">
        <f>SUM(AP7:AT22)</f>
        <v>819026</v>
      </c>
      <c r="AQ23" s="1137"/>
      <c r="AR23" s="1137"/>
      <c r="AS23" s="1137"/>
      <c r="AT23" s="1137"/>
      <c r="AU23" s="1143"/>
      <c r="AV23" s="1143"/>
      <c r="AW23" s="1143"/>
      <c r="AX23" s="1143"/>
      <c r="AY23" s="1144"/>
      <c r="AZ23" s="1133" t="s">
        <v>395</v>
      </c>
      <c r="BA23" s="1134"/>
      <c r="BB23" s="1134"/>
      <c r="BC23" s="1134"/>
      <c r="BD23" s="1135"/>
      <c r="BE23" s="255"/>
      <c r="BF23" s="255"/>
      <c r="BG23" s="255"/>
      <c r="BH23" s="255"/>
      <c r="BI23" s="255"/>
      <c r="BJ23" s="255"/>
      <c r="BK23" s="255"/>
      <c r="BL23" s="255"/>
      <c r="BM23" s="255"/>
      <c r="BN23" s="255"/>
      <c r="BO23" s="255"/>
      <c r="BP23" s="255"/>
      <c r="BQ23" s="264">
        <v>17</v>
      </c>
      <c r="BR23" s="265"/>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56"/>
    </row>
    <row r="24" spans="1:131" s="257" customFormat="1" ht="26.25" customHeight="1" x14ac:dyDescent="0.2">
      <c r="A24" s="1132" t="s">
        <v>396</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54"/>
      <c r="BA24" s="254"/>
      <c r="BB24" s="254"/>
      <c r="BC24" s="254"/>
      <c r="BD24" s="254"/>
      <c r="BE24" s="255"/>
      <c r="BF24" s="255"/>
      <c r="BG24" s="255"/>
      <c r="BH24" s="255"/>
      <c r="BI24" s="255"/>
      <c r="BJ24" s="255"/>
      <c r="BK24" s="255"/>
      <c r="BL24" s="255"/>
      <c r="BM24" s="255"/>
      <c r="BN24" s="255"/>
      <c r="BO24" s="255"/>
      <c r="BP24" s="255"/>
      <c r="BQ24" s="264">
        <v>18</v>
      </c>
      <c r="BR24" s="265"/>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56"/>
    </row>
    <row r="25" spans="1:131" s="249" customFormat="1" ht="26.25" customHeight="1" thickBot="1" x14ac:dyDescent="0.25">
      <c r="A25" s="1131" t="s">
        <v>397</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54"/>
      <c r="BK25" s="254"/>
      <c r="BL25" s="254"/>
      <c r="BM25" s="254"/>
      <c r="BN25" s="254"/>
      <c r="BO25" s="267"/>
      <c r="BP25" s="267"/>
      <c r="BQ25" s="264">
        <v>19</v>
      </c>
      <c r="BR25" s="265"/>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48"/>
    </row>
    <row r="26" spans="1:131" s="249" customFormat="1" ht="26.25" customHeight="1" x14ac:dyDescent="0.2">
      <c r="A26" s="1061" t="s">
        <v>364</v>
      </c>
      <c r="B26" s="1062"/>
      <c r="C26" s="1062"/>
      <c r="D26" s="1062"/>
      <c r="E26" s="1062"/>
      <c r="F26" s="1062"/>
      <c r="G26" s="1062"/>
      <c r="H26" s="1062"/>
      <c r="I26" s="1062"/>
      <c r="J26" s="1062"/>
      <c r="K26" s="1062"/>
      <c r="L26" s="1062"/>
      <c r="M26" s="1062"/>
      <c r="N26" s="1062"/>
      <c r="O26" s="1062"/>
      <c r="P26" s="1063"/>
      <c r="Q26" s="1067" t="s">
        <v>398</v>
      </c>
      <c r="R26" s="1068"/>
      <c r="S26" s="1068"/>
      <c r="T26" s="1068"/>
      <c r="U26" s="1069"/>
      <c r="V26" s="1067" t="s">
        <v>399</v>
      </c>
      <c r="W26" s="1068"/>
      <c r="X26" s="1068"/>
      <c r="Y26" s="1068"/>
      <c r="Z26" s="1069"/>
      <c r="AA26" s="1067" t="s">
        <v>400</v>
      </c>
      <c r="AB26" s="1068"/>
      <c r="AC26" s="1068"/>
      <c r="AD26" s="1068"/>
      <c r="AE26" s="1068"/>
      <c r="AF26" s="1127" t="s">
        <v>401</v>
      </c>
      <c r="AG26" s="1074"/>
      <c r="AH26" s="1074"/>
      <c r="AI26" s="1074"/>
      <c r="AJ26" s="1128"/>
      <c r="AK26" s="1068" t="s">
        <v>402</v>
      </c>
      <c r="AL26" s="1068"/>
      <c r="AM26" s="1068"/>
      <c r="AN26" s="1068"/>
      <c r="AO26" s="1069"/>
      <c r="AP26" s="1067" t="s">
        <v>403</v>
      </c>
      <c r="AQ26" s="1068"/>
      <c r="AR26" s="1068"/>
      <c r="AS26" s="1068"/>
      <c r="AT26" s="1069"/>
      <c r="AU26" s="1067" t="s">
        <v>404</v>
      </c>
      <c r="AV26" s="1068"/>
      <c r="AW26" s="1068"/>
      <c r="AX26" s="1068"/>
      <c r="AY26" s="1069"/>
      <c r="AZ26" s="1067" t="s">
        <v>405</v>
      </c>
      <c r="BA26" s="1068"/>
      <c r="BB26" s="1068"/>
      <c r="BC26" s="1068"/>
      <c r="BD26" s="1069"/>
      <c r="BE26" s="1067" t="s">
        <v>371</v>
      </c>
      <c r="BF26" s="1068"/>
      <c r="BG26" s="1068"/>
      <c r="BH26" s="1068"/>
      <c r="BI26" s="1083"/>
      <c r="BJ26" s="254"/>
      <c r="BK26" s="254"/>
      <c r="BL26" s="254"/>
      <c r="BM26" s="254"/>
      <c r="BN26" s="254"/>
      <c r="BO26" s="267"/>
      <c r="BP26" s="267"/>
      <c r="BQ26" s="264">
        <v>20</v>
      </c>
      <c r="BR26" s="265"/>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48"/>
    </row>
    <row r="27" spans="1:131" s="249" customFormat="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9"/>
      <c r="AG27" s="1077"/>
      <c r="AH27" s="1077"/>
      <c r="AI27" s="1077"/>
      <c r="AJ27" s="1130"/>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54"/>
      <c r="BK27" s="254"/>
      <c r="BL27" s="254"/>
      <c r="BM27" s="254"/>
      <c r="BN27" s="254"/>
      <c r="BO27" s="267"/>
      <c r="BP27" s="267"/>
      <c r="BQ27" s="264">
        <v>21</v>
      </c>
      <c r="BR27" s="265"/>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48"/>
    </row>
    <row r="28" spans="1:131" s="249" customFormat="1" ht="26.25" customHeight="1" thickTop="1" x14ac:dyDescent="0.2">
      <c r="A28" s="268">
        <v>1</v>
      </c>
      <c r="B28" s="1116" t="s">
        <v>406</v>
      </c>
      <c r="C28" s="1117"/>
      <c r="D28" s="1117"/>
      <c r="E28" s="1117"/>
      <c r="F28" s="1117"/>
      <c r="G28" s="1117"/>
      <c r="H28" s="1117"/>
      <c r="I28" s="1117"/>
      <c r="J28" s="1117"/>
      <c r="K28" s="1117"/>
      <c r="L28" s="1117"/>
      <c r="M28" s="1117"/>
      <c r="N28" s="1117"/>
      <c r="O28" s="1117"/>
      <c r="P28" s="1118"/>
      <c r="Q28" s="1119">
        <v>80334</v>
      </c>
      <c r="R28" s="1120"/>
      <c r="S28" s="1120"/>
      <c r="T28" s="1120"/>
      <c r="U28" s="1120"/>
      <c r="V28" s="1120">
        <v>79334</v>
      </c>
      <c r="W28" s="1120"/>
      <c r="X28" s="1120"/>
      <c r="Y28" s="1120"/>
      <c r="Z28" s="1120"/>
      <c r="AA28" s="1121">
        <f t="shared" ref="AA28:AA31" si="1">Q28-V28</f>
        <v>1000</v>
      </c>
      <c r="AB28" s="1122"/>
      <c r="AC28" s="1122"/>
      <c r="AD28" s="1122"/>
      <c r="AE28" s="1123"/>
      <c r="AF28" s="1124">
        <v>1000</v>
      </c>
      <c r="AG28" s="1120"/>
      <c r="AH28" s="1120"/>
      <c r="AI28" s="1120"/>
      <c r="AJ28" s="1125"/>
      <c r="AK28" s="1126">
        <v>6150</v>
      </c>
      <c r="AL28" s="1112"/>
      <c r="AM28" s="1112"/>
      <c r="AN28" s="1112"/>
      <c r="AO28" s="1112"/>
      <c r="AP28" s="1112" t="s">
        <v>531</v>
      </c>
      <c r="AQ28" s="1112"/>
      <c r="AR28" s="1112"/>
      <c r="AS28" s="1112"/>
      <c r="AT28" s="1112"/>
      <c r="AU28" s="1112"/>
      <c r="AV28" s="1112"/>
      <c r="AW28" s="1112"/>
      <c r="AX28" s="1112"/>
      <c r="AY28" s="1112"/>
      <c r="AZ28" s="1113"/>
      <c r="BA28" s="1113"/>
      <c r="BB28" s="1113"/>
      <c r="BC28" s="1113"/>
      <c r="BD28" s="1113"/>
      <c r="BE28" s="1114"/>
      <c r="BF28" s="1114"/>
      <c r="BG28" s="1114"/>
      <c r="BH28" s="1114"/>
      <c r="BI28" s="1115"/>
      <c r="BJ28" s="254"/>
      <c r="BK28" s="254"/>
      <c r="BL28" s="254"/>
      <c r="BM28" s="254"/>
      <c r="BN28" s="254"/>
      <c r="BO28" s="267"/>
      <c r="BP28" s="267"/>
      <c r="BQ28" s="264">
        <v>22</v>
      </c>
      <c r="BR28" s="265"/>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48"/>
    </row>
    <row r="29" spans="1:131" s="249" customFormat="1" ht="26.25" customHeight="1" x14ac:dyDescent="0.2">
      <c r="A29" s="268">
        <v>2</v>
      </c>
      <c r="B29" s="1103" t="s">
        <v>407</v>
      </c>
      <c r="C29" s="1104"/>
      <c r="D29" s="1104"/>
      <c r="E29" s="1104"/>
      <c r="F29" s="1104"/>
      <c r="G29" s="1104"/>
      <c r="H29" s="1104"/>
      <c r="I29" s="1104"/>
      <c r="J29" s="1104"/>
      <c r="K29" s="1104"/>
      <c r="L29" s="1104"/>
      <c r="M29" s="1104"/>
      <c r="N29" s="1104"/>
      <c r="O29" s="1104"/>
      <c r="P29" s="1105"/>
      <c r="Q29" s="1109">
        <v>71035</v>
      </c>
      <c r="R29" s="1110"/>
      <c r="S29" s="1110"/>
      <c r="T29" s="1110"/>
      <c r="U29" s="1110"/>
      <c r="V29" s="1110">
        <v>70510</v>
      </c>
      <c r="W29" s="1110"/>
      <c r="X29" s="1110"/>
      <c r="Y29" s="1110"/>
      <c r="Z29" s="1110"/>
      <c r="AA29" s="1111">
        <f t="shared" si="1"/>
        <v>525</v>
      </c>
      <c r="AB29" s="1086"/>
      <c r="AC29" s="1086"/>
      <c r="AD29" s="1086"/>
      <c r="AE29" s="1087"/>
      <c r="AF29" s="1085">
        <v>525</v>
      </c>
      <c r="AG29" s="1086"/>
      <c r="AH29" s="1086"/>
      <c r="AI29" s="1086"/>
      <c r="AJ29" s="1087"/>
      <c r="AK29" s="1037">
        <v>10845</v>
      </c>
      <c r="AL29" s="1028"/>
      <c r="AM29" s="1028"/>
      <c r="AN29" s="1028"/>
      <c r="AO29" s="1028"/>
      <c r="AP29" s="1028" t="s">
        <v>531</v>
      </c>
      <c r="AQ29" s="1028"/>
      <c r="AR29" s="1028"/>
      <c r="AS29" s="1028"/>
      <c r="AT29" s="1028"/>
      <c r="AU29" s="1028"/>
      <c r="AV29" s="1028"/>
      <c r="AW29" s="1028"/>
      <c r="AX29" s="1028"/>
      <c r="AY29" s="1028"/>
      <c r="AZ29" s="1108"/>
      <c r="BA29" s="1108"/>
      <c r="BB29" s="1108"/>
      <c r="BC29" s="1108"/>
      <c r="BD29" s="1108"/>
      <c r="BE29" s="1098"/>
      <c r="BF29" s="1098"/>
      <c r="BG29" s="1098"/>
      <c r="BH29" s="1098"/>
      <c r="BI29" s="1099"/>
      <c r="BJ29" s="254"/>
      <c r="BK29" s="254"/>
      <c r="BL29" s="254"/>
      <c r="BM29" s="254"/>
      <c r="BN29" s="254"/>
      <c r="BO29" s="267"/>
      <c r="BP29" s="267"/>
      <c r="BQ29" s="264">
        <v>23</v>
      </c>
      <c r="BR29" s="265"/>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48"/>
    </row>
    <row r="30" spans="1:131" s="249" customFormat="1" ht="26.25" customHeight="1" x14ac:dyDescent="0.2">
      <c r="A30" s="268">
        <v>3</v>
      </c>
      <c r="B30" s="1103" t="s">
        <v>408</v>
      </c>
      <c r="C30" s="1104"/>
      <c r="D30" s="1104"/>
      <c r="E30" s="1104"/>
      <c r="F30" s="1104"/>
      <c r="G30" s="1104"/>
      <c r="H30" s="1104"/>
      <c r="I30" s="1104"/>
      <c r="J30" s="1104"/>
      <c r="K30" s="1104"/>
      <c r="L30" s="1104"/>
      <c r="M30" s="1104"/>
      <c r="N30" s="1104"/>
      <c r="O30" s="1104"/>
      <c r="P30" s="1105"/>
      <c r="Q30" s="1109">
        <v>12691</v>
      </c>
      <c r="R30" s="1110"/>
      <c r="S30" s="1110"/>
      <c r="T30" s="1110"/>
      <c r="U30" s="1110"/>
      <c r="V30" s="1110">
        <v>12672</v>
      </c>
      <c r="W30" s="1110"/>
      <c r="X30" s="1110"/>
      <c r="Y30" s="1110"/>
      <c r="Z30" s="1110"/>
      <c r="AA30" s="1111">
        <f t="shared" si="1"/>
        <v>19</v>
      </c>
      <c r="AB30" s="1086"/>
      <c r="AC30" s="1086"/>
      <c r="AD30" s="1086"/>
      <c r="AE30" s="1087"/>
      <c r="AF30" s="1085">
        <v>19</v>
      </c>
      <c r="AG30" s="1086"/>
      <c r="AH30" s="1086"/>
      <c r="AI30" s="1086"/>
      <c r="AJ30" s="1087"/>
      <c r="AK30" s="1037">
        <v>1738</v>
      </c>
      <c r="AL30" s="1028"/>
      <c r="AM30" s="1028"/>
      <c r="AN30" s="1028"/>
      <c r="AO30" s="1028"/>
      <c r="AP30" s="1028" t="s">
        <v>531</v>
      </c>
      <c r="AQ30" s="1028"/>
      <c r="AR30" s="1028"/>
      <c r="AS30" s="1028"/>
      <c r="AT30" s="1028"/>
      <c r="AU30" s="1028"/>
      <c r="AV30" s="1028"/>
      <c r="AW30" s="1028"/>
      <c r="AX30" s="1028"/>
      <c r="AY30" s="1028"/>
      <c r="AZ30" s="1108"/>
      <c r="BA30" s="1108"/>
      <c r="BB30" s="1108"/>
      <c r="BC30" s="1108"/>
      <c r="BD30" s="1108"/>
      <c r="BE30" s="1098"/>
      <c r="BF30" s="1098"/>
      <c r="BG30" s="1098"/>
      <c r="BH30" s="1098"/>
      <c r="BI30" s="1099"/>
      <c r="BJ30" s="254"/>
      <c r="BK30" s="254"/>
      <c r="BL30" s="254"/>
      <c r="BM30" s="254"/>
      <c r="BN30" s="254"/>
      <c r="BO30" s="267"/>
      <c r="BP30" s="267"/>
      <c r="BQ30" s="264">
        <v>24</v>
      </c>
      <c r="BR30" s="265"/>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48"/>
    </row>
    <row r="31" spans="1:131" s="249" customFormat="1" ht="26.25" customHeight="1" x14ac:dyDescent="0.2">
      <c r="A31" s="268">
        <v>4</v>
      </c>
      <c r="B31" s="1103" t="s">
        <v>409</v>
      </c>
      <c r="C31" s="1104"/>
      <c r="D31" s="1104"/>
      <c r="E31" s="1104"/>
      <c r="F31" s="1104"/>
      <c r="G31" s="1104"/>
      <c r="H31" s="1104"/>
      <c r="I31" s="1104"/>
      <c r="J31" s="1104"/>
      <c r="K31" s="1104"/>
      <c r="L31" s="1104"/>
      <c r="M31" s="1104"/>
      <c r="N31" s="1104"/>
      <c r="O31" s="1104"/>
      <c r="P31" s="1105"/>
      <c r="Q31" s="1109">
        <v>8248</v>
      </c>
      <c r="R31" s="1110"/>
      <c r="S31" s="1110"/>
      <c r="T31" s="1110"/>
      <c r="U31" s="1110"/>
      <c r="V31" s="1110">
        <v>8133</v>
      </c>
      <c r="W31" s="1110"/>
      <c r="X31" s="1110"/>
      <c r="Y31" s="1110"/>
      <c r="Z31" s="1110"/>
      <c r="AA31" s="1111">
        <f t="shared" si="1"/>
        <v>115</v>
      </c>
      <c r="AB31" s="1086"/>
      <c r="AC31" s="1086"/>
      <c r="AD31" s="1086"/>
      <c r="AE31" s="1087"/>
      <c r="AF31" s="1085">
        <v>115</v>
      </c>
      <c r="AG31" s="1086"/>
      <c r="AH31" s="1086"/>
      <c r="AI31" s="1086"/>
      <c r="AJ31" s="1087"/>
      <c r="AK31" s="1037">
        <v>111</v>
      </c>
      <c r="AL31" s="1028"/>
      <c r="AM31" s="1028"/>
      <c r="AN31" s="1028"/>
      <c r="AO31" s="1028"/>
      <c r="AP31" s="1028" t="s">
        <v>531</v>
      </c>
      <c r="AQ31" s="1028"/>
      <c r="AR31" s="1028"/>
      <c r="AS31" s="1028"/>
      <c r="AT31" s="1028"/>
      <c r="AU31" s="1028"/>
      <c r="AV31" s="1028"/>
      <c r="AW31" s="1028"/>
      <c r="AX31" s="1028"/>
      <c r="AY31" s="1028"/>
      <c r="AZ31" s="1108"/>
      <c r="BA31" s="1108"/>
      <c r="BB31" s="1108"/>
      <c r="BC31" s="1108"/>
      <c r="BD31" s="1108"/>
      <c r="BE31" s="1098"/>
      <c r="BF31" s="1098"/>
      <c r="BG31" s="1098"/>
      <c r="BH31" s="1098"/>
      <c r="BI31" s="1099"/>
      <c r="BJ31" s="254"/>
      <c r="BK31" s="254"/>
      <c r="BL31" s="254"/>
      <c r="BM31" s="254"/>
      <c r="BN31" s="254"/>
      <c r="BO31" s="267"/>
      <c r="BP31" s="267"/>
      <c r="BQ31" s="264">
        <v>25</v>
      </c>
      <c r="BR31" s="265"/>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48"/>
    </row>
    <row r="32" spans="1:131" s="249" customFormat="1" ht="26.25" customHeight="1" x14ac:dyDescent="0.2">
      <c r="A32" s="268">
        <v>5</v>
      </c>
      <c r="B32" s="1103" t="s">
        <v>410</v>
      </c>
      <c r="C32" s="1104"/>
      <c r="D32" s="1104"/>
      <c r="E32" s="1104"/>
      <c r="F32" s="1104"/>
      <c r="G32" s="1104"/>
      <c r="H32" s="1104"/>
      <c r="I32" s="1104"/>
      <c r="J32" s="1104"/>
      <c r="K32" s="1104"/>
      <c r="L32" s="1104"/>
      <c r="M32" s="1104"/>
      <c r="N32" s="1104"/>
      <c r="O32" s="1104"/>
      <c r="P32" s="1105"/>
      <c r="Q32" s="1109">
        <v>23311</v>
      </c>
      <c r="R32" s="1110"/>
      <c r="S32" s="1110"/>
      <c r="T32" s="1110"/>
      <c r="U32" s="1110"/>
      <c r="V32" s="1110">
        <v>22155</v>
      </c>
      <c r="W32" s="1110"/>
      <c r="X32" s="1110"/>
      <c r="Y32" s="1110"/>
      <c r="Z32" s="1110"/>
      <c r="AA32" s="1111">
        <f t="shared" ref="AA32:AA37" si="2">Q32-V32</f>
        <v>1156</v>
      </c>
      <c r="AB32" s="1086"/>
      <c r="AC32" s="1086"/>
      <c r="AD32" s="1086"/>
      <c r="AE32" s="1087"/>
      <c r="AF32" s="1085">
        <v>2924</v>
      </c>
      <c r="AG32" s="1086"/>
      <c r="AH32" s="1086"/>
      <c r="AI32" s="1086"/>
      <c r="AJ32" s="1087"/>
      <c r="AK32" s="1037">
        <v>5731</v>
      </c>
      <c r="AL32" s="1028"/>
      <c r="AM32" s="1028"/>
      <c r="AN32" s="1028"/>
      <c r="AO32" s="1028"/>
      <c r="AP32" s="1028">
        <v>16272</v>
      </c>
      <c r="AQ32" s="1028"/>
      <c r="AR32" s="1028"/>
      <c r="AS32" s="1028"/>
      <c r="AT32" s="1028"/>
      <c r="AU32" s="1028">
        <v>10430</v>
      </c>
      <c r="AV32" s="1028"/>
      <c r="AW32" s="1028"/>
      <c r="AX32" s="1028"/>
      <c r="AY32" s="1028"/>
      <c r="AZ32" s="1108" t="s">
        <v>531</v>
      </c>
      <c r="BA32" s="1108"/>
      <c r="BB32" s="1108"/>
      <c r="BC32" s="1108"/>
      <c r="BD32" s="1108"/>
      <c r="BE32" s="1098" t="s">
        <v>411</v>
      </c>
      <c r="BF32" s="1098"/>
      <c r="BG32" s="1098"/>
      <c r="BH32" s="1098"/>
      <c r="BI32" s="1099"/>
      <c r="BJ32" s="254"/>
      <c r="BK32" s="254"/>
      <c r="BL32" s="254"/>
      <c r="BM32" s="254"/>
      <c r="BN32" s="254"/>
      <c r="BO32" s="267"/>
      <c r="BP32" s="267"/>
      <c r="BQ32" s="264">
        <v>26</v>
      </c>
      <c r="BR32" s="265"/>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48"/>
    </row>
    <row r="33" spans="1:131" s="249" customFormat="1" ht="26.25" customHeight="1" x14ac:dyDescent="0.2">
      <c r="A33" s="268">
        <v>6</v>
      </c>
      <c r="B33" s="1103" t="s">
        <v>412</v>
      </c>
      <c r="C33" s="1104"/>
      <c r="D33" s="1104"/>
      <c r="E33" s="1104"/>
      <c r="F33" s="1104"/>
      <c r="G33" s="1104"/>
      <c r="H33" s="1104"/>
      <c r="I33" s="1104"/>
      <c r="J33" s="1104"/>
      <c r="K33" s="1104"/>
      <c r="L33" s="1104"/>
      <c r="M33" s="1104"/>
      <c r="N33" s="1104"/>
      <c r="O33" s="1104"/>
      <c r="P33" s="1105"/>
      <c r="Q33" s="1109">
        <f>27631+909</f>
        <v>28540</v>
      </c>
      <c r="R33" s="1110"/>
      <c r="S33" s="1110"/>
      <c r="T33" s="1110"/>
      <c r="U33" s="1110"/>
      <c r="V33" s="1110">
        <f>26882+974</f>
        <v>27856</v>
      </c>
      <c r="W33" s="1110"/>
      <c r="X33" s="1110"/>
      <c r="Y33" s="1110"/>
      <c r="Z33" s="1110"/>
      <c r="AA33" s="1111">
        <f t="shared" si="2"/>
        <v>684</v>
      </c>
      <c r="AB33" s="1086"/>
      <c r="AC33" s="1086"/>
      <c r="AD33" s="1086"/>
      <c r="AE33" s="1087"/>
      <c r="AF33" s="1085">
        <v>964</v>
      </c>
      <c r="AG33" s="1086"/>
      <c r="AH33" s="1086"/>
      <c r="AI33" s="1086"/>
      <c r="AJ33" s="1087"/>
      <c r="AK33" s="1037">
        <f>8331+736</f>
        <v>9067</v>
      </c>
      <c r="AL33" s="1028"/>
      <c r="AM33" s="1028"/>
      <c r="AN33" s="1028"/>
      <c r="AO33" s="1028"/>
      <c r="AP33" s="1028">
        <v>223861</v>
      </c>
      <c r="AQ33" s="1028"/>
      <c r="AR33" s="1028"/>
      <c r="AS33" s="1028"/>
      <c r="AT33" s="1028"/>
      <c r="AU33" s="1028">
        <v>102529</v>
      </c>
      <c r="AV33" s="1028"/>
      <c r="AW33" s="1028"/>
      <c r="AX33" s="1028"/>
      <c r="AY33" s="1028"/>
      <c r="AZ33" s="1108" t="s">
        <v>531</v>
      </c>
      <c r="BA33" s="1108"/>
      <c r="BB33" s="1108"/>
      <c r="BC33" s="1108"/>
      <c r="BD33" s="1108"/>
      <c r="BE33" s="1098" t="s">
        <v>413</v>
      </c>
      <c r="BF33" s="1098"/>
      <c r="BG33" s="1098"/>
      <c r="BH33" s="1098"/>
      <c r="BI33" s="1099"/>
      <c r="BJ33" s="254"/>
      <c r="BK33" s="254"/>
      <c r="BL33" s="254"/>
      <c r="BM33" s="254"/>
      <c r="BN33" s="254"/>
      <c r="BO33" s="267"/>
      <c r="BP33" s="267"/>
      <c r="BQ33" s="264">
        <v>27</v>
      </c>
      <c r="BR33" s="265"/>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48"/>
    </row>
    <row r="34" spans="1:131" s="249" customFormat="1" ht="26.25" customHeight="1" x14ac:dyDescent="0.2">
      <c r="A34" s="268">
        <v>7</v>
      </c>
      <c r="B34" s="1103" t="s">
        <v>414</v>
      </c>
      <c r="C34" s="1104"/>
      <c r="D34" s="1104"/>
      <c r="E34" s="1104"/>
      <c r="F34" s="1104"/>
      <c r="G34" s="1104"/>
      <c r="H34" s="1104"/>
      <c r="I34" s="1104"/>
      <c r="J34" s="1104"/>
      <c r="K34" s="1104"/>
      <c r="L34" s="1104"/>
      <c r="M34" s="1104"/>
      <c r="N34" s="1104"/>
      <c r="O34" s="1104"/>
      <c r="P34" s="1105"/>
      <c r="Q34" s="1109">
        <v>2010</v>
      </c>
      <c r="R34" s="1110"/>
      <c r="S34" s="1110"/>
      <c r="T34" s="1110"/>
      <c r="U34" s="1110"/>
      <c r="V34" s="1110">
        <v>2010</v>
      </c>
      <c r="W34" s="1110"/>
      <c r="X34" s="1110"/>
      <c r="Y34" s="1110"/>
      <c r="Z34" s="1110"/>
      <c r="AA34" s="1111">
        <f t="shared" si="2"/>
        <v>0</v>
      </c>
      <c r="AB34" s="1086"/>
      <c r="AC34" s="1086"/>
      <c r="AD34" s="1086"/>
      <c r="AE34" s="1087"/>
      <c r="AF34" s="1085">
        <v>144</v>
      </c>
      <c r="AG34" s="1086"/>
      <c r="AH34" s="1086"/>
      <c r="AI34" s="1086"/>
      <c r="AJ34" s="1087"/>
      <c r="AK34" s="1037">
        <v>1645</v>
      </c>
      <c r="AL34" s="1028"/>
      <c r="AM34" s="1028"/>
      <c r="AN34" s="1028"/>
      <c r="AO34" s="1028"/>
      <c r="AP34" s="1028">
        <v>16114</v>
      </c>
      <c r="AQ34" s="1028"/>
      <c r="AR34" s="1028"/>
      <c r="AS34" s="1028"/>
      <c r="AT34" s="1028"/>
      <c r="AU34" s="1028">
        <v>6687</v>
      </c>
      <c r="AV34" s="1028"/>
      <c r="AW34" s="1028"/>
      <c r="AX34" s="1028"/>
      <c r="AY34" s="1028"/>
      <c r="AZ34" s="1108" t="s">
        <v>531</v>
      </c>
      <c r="BA34" s="1108"/>
      <c r="BB34" s="1108"/>
      <c r="BC34" s="1108"/>
      <c r="BD34" s="1108"/>
      <c r="BE34" s="1098" t="s">
        <v>413</v>
      </c>
      <c r="BF34" s="1098"/>
      <c r="BG34" s="1098"/>
      <c r="BH34" s="1098"/>
      <c r="BI34" s="1099"/>
      <c r="BJ34" s="254"/>
      <c r="BK34" s="254"/>
      <c r="BL34" s="254"/>
      <c r="BM34" s="254"/>
      <c r="BN34" s="254"/>
      <c r="BO34" s="267"/>
      <c r="BP34" s="267"/>
      <c r="BQ34" s="264">
        <v>28</v>
      </c>
      <c r="BR34" s="265"/>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48"/>
    </row>
    <row r="35" spans="1:131" s="249" customFormat="1" ht="26.25" customHeight="1" x14ac:dyDescent="0.2">
      <c r="A35" s="268">
        <v>8</v>
      </c>
      <c r="B35" s="1103" t="s">
        <v>415</v>
      </c>
      <c r="C35" s="1104"/>
      <c r="D35" s="1104"/>
      <c r="E35" s="1104"/>
      <c r="F35" s="1104"/>
      <c r="G35" s="1104"/>
      <c r="H35" s="1104"/>
      <c r="I35" s="1104"/>
      <c r="J35" s="1104"/>
      <c r="K35" s="1104"/>
      <c r="L35" s="1104"/>
      <c r="M35" s="1104"/>
      <c r="N35" s="1104"/>
      <c r="O35" s="1104"/>
      <c r="P35" s="1105"/>
      <c r="Q35" s="1109">
        <v>989</v>
      </c>
      <c r="R35" s="1110"/>
      <c r="S35" s="1110"/>
      <c r="T35" s="1110"/>
      <c r="U35" s="1110"/>
      <c r="V35" s="1110">
        <v>989</v>
      </c>
      <c r="W35" s="1110"/>
      <c r="X35" s="1110"/>
      <c r="Y35" s="1110"/>
      <c r="Z35" s="1110"/>
      <c r="AA35" s="1111">
        <f t="shared" si="2"/>
        <v>0</v>
      </c>
      <c r="AB35" s="1086"/>
      <c r="AC35" s="1086"/>
      <c r="AD35" s="1086"/>
      <c r="AE35" s="1087"/>
      <c r="AF35" s="1085" t="s">
        <v>416</v>
      </c>
      <c r="AG35" s="1086"/>
      <c r="AH35" s="1086"/>
      <c r="AI35" s="1086"/>
      <c r="AJ35" s="1087"/>
      <c r="AK35" s="1037">
        <v>512</v>
      </c>
      <c r="AL35" s="1028"/>
      <c r="AM35" s="1028"/>
      <c r="AN35" s="1028"/>
      <c r="AO35" s="1028"/>
      <c r="AP35" s="1028">
        <v>2953</v>
      </c>
      <c r="AQ35" s="1028"/>
      <c r="AR35" s="1028"/>
      <c r="AS35" s="1028"/>
      <c r="AT35" s="1028"/>
      <c r="AU35" s="1028">
        <v>2784</v>
      </c>
      <c r="AV35" s="1028"/>
      <c r="AW35" s="1028"/>
      <c r="AX35" s="1028"/>
      <c r="AY35" s="1028"/>
      <c r="AZ35" s="1108" t="s">
        <v>531</v>
      </c>
      <c r="BA35" s="1108"/>
      <c r="BB35" s="1108"/>
      <c r="BC35" s="1108"/>
      <c r="BD35" s="1108"/>
      <c r="BE35" s="1098" t="s">
        <v>417</v>
      </c>
      <c r="BF35" s="1098"/>
      <c r="BG35" s="1098"/>
      <c r="BH35" s="1098"/>
      <c r="BI35" s="1099"/>
      <c r="BJ35" s="254"/>
      <c r="BK35" s="254"/>
      <c r="BL35" s="254"/>
      <c r="BM35" s="254"/>
      <c r="BN35" s="254"/>
      <c r="BO35" s="267"/>
      <c r="BP35" s="267"/>
      <c r="BQ35" s="264">
        <v>29</v>
      </c>
      <c r="BR35" s="265"/>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48"/>
    </row>
    <row r="36" spans="1:131" s="249" customFormat="1" ht="26.25" customHeight="1" x14ac:dyDescent="0.2">
      <c r="A36" s="268">
        <v>9</v>
      </c>
      <c r="B36" s="1103" t="s">
        <v>418</v>
      </c>
      <c r="C36" s="1104"/>
      <c r="D36" s="1104"/>
      <c r="E36" s="1104"/>
      <c r="F36" s="1104"/>
      <c r="G36" s="1104"/>
      <c r="H36" s="1104"/>
      <c r="I36" s="1104"/>
      <c r="J36" s="1104"/>
      <c r="K36" s="1104"/>
      <c r="L36" s="1104"/>
      <c r="M36" s="1104"/>
      <c r="N36" s="1104"/>
      <c r="O36" s="1104"/>
      <c r="P36" s="1105"/>
      <c r="Q36" s="1109">
        <v>1029</v>
      </c>
      <c r="R36" s="1110"/>
      <c r="S36" s="1110"/>
      <c r="T36" s="1110"/>
      <c r="U36" s="1110"/>
      <c r="V36" s="1110">
        <v>1028</v>
      </c>
      <c r="W36" s="1110"/>
      <c r="X36" s="1110"/>
      <c r="Y36" s="1110"/>
      <c r="Z36" s="1110"/>
      <c r="AA36" s="1111">
        <f t="shared" si="2"/>
        <v>1</v>
      </c>
      <c r="AB36" s="1086"/>
      <c r="AC36" s="1086"/>
      <c r="AD36" s="1086"/>
      <c r="AE36" s="1087"/>
      <c r="AF36" s="1085" t="s">
        <v>419</v>
      </c>
      <c r="AG36" s="1086"/>
      <c r="AH36" s="1086"/>
      <c r="AI36" s="1086"/>
      <c r="AJ36" s="1087"/>
      <c r="AK36" s="1037">
        <v>102</v>
      </c>
      <c r="AL36" s="1028"/>
      <c r="AM36" s="1028"/>
      <c r="AN36" s="1028"/>
      <c r="AO36" s="1028"/>
      <c r="AP36" s="1028">
        <v>1511</v>
      </c>
      <c r="AQ36" s="1028"/>
      <c r="AR36" s="1028"/>
      <c r="AS36" s="1028"/>
      <c r="AT36" s="1028"/>
      <c r="AU36" s="1028">
        <v>712</v>
      </c>
      <c r="AV36" s="1028"/>
      <c r="AW36" s="1028"/>
      <c r="AX36" s="1028"/>
      <c r="AY36" s="1028"/>
      <c r="AZ36" s="1108" t="s">
        <v>531</v>
      </c>
      <c r="BA36" s="1108"/>
      <c r="BB36" s="1108"/>
      <c r="BC36" s="1108"/>
      <c r="BD36" s="1108"/>
      <c r="BE36" s="1098" t="s">
        <v>420</v>
      </c>
      <c r="BF36" s="1098"/>
      <c r="BG36" s="1098"/>
      <c r="BH36" s="1098"/>
      <c r="BI36" s="1099"/>
      <c r="BJ36" s="254"/>
      <c r="BK36" s="254"/>
      <c r="BL36" s="254"/>
      <c r="BM36" s="254"/>
      <c r="BN36" s="254"/>
      <c r="BO36" s="267"/>
      <c r="BP36" s="267"/>
      <c r="BQ36" s="264">
        <v>30</v>
      </c>
      <c r="BR36" s="265"/>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48"/>
    </row>
    <row r="37" spans="1:131" s="249" customFormat="1" ht="26.25" customHeight="1" x14ac:dyDescent="0.2">
      <c r="A37" s="268">
        <v>10</v>
      </c>
      <c r="B37" s="1103" t="s">
        <v>421</v>
      </c>
      <c r="C37" s="1104"/>
      <c r="D37" s="1104"/>
      <c r="E37" s="1104"/>
      <c r="F37" s="1104"/>
      <c r="G37" s="1104"/>
      <c r="H37" s="1104"/>
      <c r="I37" s="1104"/>
      <c r="J37" s="1104"/>
      <c r="K37" s="1104"/>
      <c r="L37" s="1104"/>
      <c r="M37" s="1104"/>
      <c r="N37" s="1104"/>
      <c r="O37" s="1104"/>
      <c r="P37" s="1105"/>
      <c r="Q37" s="1109">
        <v>1588</v>
      </c>
      <c r="R37" s="1110"/>
      <c r="S37" s="1110"/>
      <c r="T37" s="1110"/>
      <c r="U37" s="1110"/>
      <c r="V37" s="1110">
        <v>1587</v>
      </c>
      <c r="W37" s="1110"/>
      <c r="X37" s="1110"/>
      <c r="Y37" s="1110"/>
      <c r="Z37" s="1110"/>
      <c r="AA37" s="1111">
        <f t="shared" si="2"/>
        <v>1</v>
      </c>
      <c r="AB37" s="1086"/>
      <c r="AC37" s="1086"/>
      <c r="AD37" s="1086"/>
      <c r="AE37" s="1087"/>
      <c r="AF37" s="1085" t="s">
        <v>419</v>
      </c>
      <c r="AG37" s="1086"/>
      <c r="AH37" s="1086"/>
      <c r="AI37" s="1086"/>
      <c r="AJ37" s="1087"/>
      <c r="AK37" s="1037">
        <v>560</v>
      </c>
      <c r="AL37" s="1028"/>
      <c r="AM37" s="1028"/>
      <c r="AN37" s="1028"/>
      <c r="AO37" s="1028"/>
      <c r="AP37" s="1028">
        <v>2652</v>
      </c>
      <c r="AQ37" s="1028"/>
      <c r="AR37" s="1028"/>
      <c r="AS37" s="1028"/>
      <c r="AT37" s="1028"/>
      <c r="AU37" s="1028">
        <v>1788</v>
      </c>
      <c r="AV37" s="1028"/>
      <c r="AW37" s="1028"/>
      <c r="AX37" s="1028"/>
      <c r="AY37" s="1028"/>
      <c r="AZ37" s="1108" t="s">
        <v>531</v>
      </c>
      <c r="BA37" s="1108"/>
      <c r="BB37" s="1108"/>
      <c r="BC37" s="1108"/>
      <c r="BD37" s="1108"/>
      <c r="BE37" s="1098" t="s">
        <v>417</v>
      </c>
      <c r="BF37" s="1098"/>
      <c r="BG37" s="1098"/>
      <c r="BH37" s="1098"/>
      <c r="BI37" s="1099"/>
      <c r="BJ37" s="254"/>
      <c r="BK37" s="254"/>
      <c r="BL37" s="254"/>
      <c r="BM37" s="254"/>
      <c r="BN37" s="254"/>
      <c r="BO37" s="267"/>
      <c r="BP37" s="267"/>
      <c r="BQ37" s="264">
        <v>31</v>
      </c>
      <c r="BR37" s="265"/>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48"/>
    </row>
    <row r="38" spans="1:131" s="249" customFormat="1" ht="26.25" customHeight="1" x14ac:dyDescent="0.2">
      <c r="A38" s="268">
        <v>11</v>
      </c>
      <c r="B38" s="1103"/>
      <c r="C38" s="1104"/>
      <c r="D38" s="1104"/>
      <c r="E38" s="1104"/>
      <c r="F38" s="1104"/>
      <c r="G38" s="1104"/>
      <c r="H38" s="1104"/>
      <c r="I38" s="1104"/>
      <c r="J38" s="1104"/>
      <c r="K38" s="1104"/>
      <c r="L38" s="1104"/>
      <c r="M38" s="1104"/>
      <c r="N38" s="1104"/>
      <c r="O38" s="1104"/>
      <c r="P38" s="1105"/>
      <c r="Q38" s="1109"/>
      <c r="R38" s="1110"/>
      <c r="S38" s="1110"/>
      <c r="T38" s="1110"/>
      <c r="U38" s="1110"/>
      <c r="V38" s="1110"/>
      <c r="W38" s="1110"/>
      <c r="X38" s="1110"/>
      <c r="Y38" s="1110"/>
      <c r="Z38" s="1110"/>
      <c r="AA38" s="1110"/>
      <c r="AB38" s="1110"/>
      <c r="AC38" s="1110"/>
      <c r="AD38" s="1110"/>
      <c r="AE38" s="1111"/>
      <c r="AF38" s="1085"/>
      <c r="AG38" s="1086"/>
      <c r="AH38" s="1086"/>
      <c r="AI38" s="1086"/>
      <c r="AJ38" s="1087"/>
      <c r="AK38" s="1037"/>
      <c r="AL38" s="1028"/>
      <c r="AM38" s="1028"/>
      <c r="AN38" s="1028"/>
      <c r="AO38" s="1028"/>
      <c r="AP38" s="1028"/>
      <c r="AQ38" s="1028"/>
      <c r="AR38" s="1028"/>
      <c r="AS38" s="1028"/>
      <c r="AT38" s="1028"/>
      <c r="AU38" s="1028"/>
      <c r="AV38" s="1028"/>
      <c r="AW38" s="1028"/>
      <c r="AX38" s="1028"/>
      <c r="AY38" s="1028"/>
      <c r="AZ38" s="1108"/>
      <c r="BA38" s="1108"/>
      <c r="BB38" s="1108"/>
      <c r="BC38" s="1108"/>
      <c r="BD38" s="1108"/>
      <c r="BE38" s="1098"/>
      <c r="BF38" s="1098"/>
      <c r="BG38" s="1098"/>
      <c r="BH38" s="1098"/>
      <c r="BI38" s="1099"/>
      <c r="BJ38" s="254"/>
      <c r="BK38" s="254"/>
      <c r="BL38" s="254"/>
      <c r="BM38" s="254"/>
      <c r="BN38" s="254"/>
      <c r="BO38" s="267"/>
      <c r="BP38" s="267"/>
      <c r="BQ38" s="264">
        <v>32</v>
      </c>
      <c r="BR38" s="265"/>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48"/>
    </row>
    <row r="39" spans="1:131" s="249" customFormat="1" ht="26.25" customHeight="1" x14ac:dyDescent="0.2">
      <c r="A39" s="268">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37"/>
      <c r="AL39" s="1028"/>
      <c r="AM39" s="1028"/>
      <c r="AN39" s="1028"/>
      <c r="AO39" s="1028"/>
      <c r="AP39" s="1028"/>
      <c r="AQ39" s="1028"/>
      <c r="AR39" s="1028"/>
      <c r="AS39" s="1028"/>
      <c r="AT39" s="1028"/>
      <c r="AU39" s="1028"/>
      <c r="AV39" s="1028"/>
      <c r="AW39" s="1028"/>
      <c r="AX39" s="1028"/>
      <c r="AY39" s="1028"/>
      <c r="AZ39" s="1108"/>
      <c r="BA39" s="1108"/>
      <c r="BB39" s="1108"/>
      <c r="BC39" s="1108"/>
      <c r="BD39" s="1108"/>
      <c r="BE39" s="1098"/>
      <c r="BF39" s="1098"/>
      <c r="BG39" s="1098"/>
      <c r="BH39" s="1098"/>
      <c r="BI39" s="1099"/>
      <c r="BJ39" s="254"/>
      <c r="BK39" s="254"/>
      <c r="BL39" s="254"/>
      <c r="BM39" s="254"/>
      <c r="BN39" s="254"/>
      <c r="BO39" s="267"/>
      <c r="BP39" s="267"/>
      <c r="BQ39" s="264">
        <v>33</v>
      </c>
      <c r="BR39" s="265"/>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48"/>
    </row>
    <row r="40" spans="1:131" s="249" customFormat="1" ht="26.25" customHeight="1" x14ac:dyDescent="0.2">
      <c r="A40" s="263">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37"/>
      <c r="AL40" s="1028"/>
      <c r="AM40" s="1028"/>
      <c r="AN40" s="1028"/>
      <c r="AO40" s="1028"/>
      <c r="AP40" s="1028"/>
      <c r="AQ40" s="1028"/>
      <c r="AR40" s="1028"/>
      <c r="AS40" s="1028"/>
      <c r="AT40" s="1028"/>
      <c r="AU40" s="1028"/>
      <c r="AV40" s="1028"/>
      <c r="AW40" s="1028"/>
      <c r="AX40" s="1028"/>
      <c r="AY40" s="1028"/>
      <c r="AZ40" s="1108"/>
      <c r="BA40" s="1108"/>
      <c r="BB40" s="1108"/>
      <c r="BC40" s="1108"/>
      <c r="BD40" s="1108"/>
      <c r="BE40" s="1098"/>
      <c r="BF40" s="1098"/>
      <c r="BG40" s="1098"/>
      <c r="BH40" s="1098"/>
      <c r="BI40" s="1099"/>
      <c r="BJ40" s="254"/>
      <c r="BK40" s="254"/>
      <c r="BL40" s="254"/>
      <c r="BM40" s="254"/>
      <c r="BN40" s="254"/>
      <c r="BO40" s="267"/>
      <c r="BP40" s="267"/>
      <c r="BQ40" s="264">
        <v>34</v>
      </c>
      <c r="BR40" s="265"/>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48"/>
    </row>
    <row r="41" spans="1:131" s="249" customFormat="1" ht="26.25" customHeight="1" x14ac:dyDescent="0.2">
      <c r="A41" s="263">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37"/>
      <c r="AL41" s="1028"/>
      <c r="AM41" s="1028"/>
      <c r="AN41" s="1028"/>
      <c r="AO41" s="1028"/>
      <c r="AP41" s="1028"/>
      <c r="AQ41" s="1028"/>
      <c r="AR41" s="1028"/>
      <c r="AS41" s="1028"/>
      <c r="AT41" s="1028"/>
      <c r="AU41" s="1028"/>
      <c r="AV41" s="1028"/>
      <c r="AW41" s="1028"/>
      <c r="AX41" s="1028"/>
      <c r="AY41" s="1028"/>
      <c r="AZ41" s="1108"/>
      <c r="BA41" s="1108"/>
      <c r="BB41" s="1108"/>
      <c r="BC41" s="1108"/>
      <c r="BD41" s="1108"/>
      <c r="BE41" s="1098"/>
      <c r="BF41" s="1098"/>
      <c r="BG41" s="1098"/>
      <c r="BH41" s="1098"/>
      <c r="BI41" s="1099"/>
      <c r="BJ41" s="254"/>
      <c r="BK41" s="254"/>
      <c r="BL41" s="254"/>
      <c r="BM41" s="254"/>
      <c r="BN41" s="254"/>
      <c r="BO41" s="267"/>
      <c r="BP41" s="267"/>
      <c r="BQ41" s="264">
        <v>35</v>
      </c>
      <c r="BR41" s="265"/>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48"/>
    </row>
    <row r="42" spans="1:131" s="249" customFormat="1" ht="26.25" customHeight="1" x14ac:dyDescent="0.2">
      <c r="A42" s="263">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37"/>
      <c r="AL42" s="1028"/>
      <c r="AM42" s="1028"/>
      <c r="AN42" s="1028"/>
      <c r="AO42" s="1028"/>
      <c r="AP42" s="1028"/>
      <c r="AQ42" s="1028"/>
      <c r="AR42" s="1028"/>
      <c r="AS42" s="1028"/>
      <c r="AT42" s="1028"/>
      <c r="AU42" s="1028"/>
      <c r="AV42" s="1028"/>
      <c r="AW42" s="1028"/>
      <c r="AX42" s="1028"/>
      <c r="AY42" s="1028"/>
      <c r="AZ42" s="1108"/>
      <c r="BA42" s="1108"/>
      <c r="BB42" s="1108"/>
      <c r="BC42" s="1108"/>
      <c r="BD42" s="1108"/>
      <c r="BE42" s="1098"/>
      <c r="BF42" s="1098"/>
      <c r="BG42" s="1098"/>
      <c r="BH42" s="1098"/>
      <c r="BI42" s="1099"/>
      <c r="BJ42" s="254"/>
      <c r="BK42" s="254"/>
      <c r="BL42" s="254"/>
      <c r="BM42" s="254"/>
      <c r="BN42" s="254"/>
      <c r="BO42" s="267"/>
      <c r="BP42" s="267"/>
      <c r="BQ42" s="264">
        <v>36</v>
      </c>
      <c r="BR42" s="265"/>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48"/>
    </row>
    <row r="43" spans="1:131" s="249" customFormat="1" ht="26.25" customHeight="1" x14ac:dyDescent="0.2">
      <c r="A43" s="263">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37"/>
      <c r="AL43" s="1028"/>
      <c r="AM43" s="1028"/>
      <c r="AN43" s="1028"/>
      <c r="AO43" s="1028"/>
      <c r="AP43" s="1028"/>
      <c r="AQ43" s="1028"/>
      <c r="AR43" s="1028"/>
      <c r="AS43" s="1028"/>
      <c r="AT43" s="1028"/>
      <c r="AU43" s="1028"/>
      <c r="AV43" s="1028"/>
      <c r="AW43" s="1028"/>
      <c r="AX43" s="1028"/>
      <c r="AY43" s="1028"/>
      <c r="AZ43" s="1108"/>
      <c r="BA43" s="1108"/>
      <c r="BB43" s="1108"/>
      <c r="BC43" s="1108"/>
      <c r="BD43" s="1108"/>
      <c r="BE43" s="1098"/>
      <c r="BF43" s="1098"/>
      <c r="BG43" s="1098"/>
      <c r="BH43" s="1098"/>
      <c r="BI43" s="1099"/>
      <c r="BJ43" s="254"/>
      <c r="BK43" s="254"/>
      <c r="BL43" s="254"/>
      <c r="BM43" s="254"/>
      <c r="BN43" s="254"/>
      <c r="BO43" s="267"/>
      <c r="BP43" s="267"/>
      <c r="BQ43" s="264">
        <v>37</v>
      </c>
      <c r="BR43" s="265"/>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48"/>
    </row>
    <row r="44" spans="1:131" s="249" customFormat="1" ht="26.25" customHeight="1" x14ac:dyDescent="0.2">
      <c r="A44" s="263">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37"/>
      <c r="AL44" s="1028"/>
      <c r="AM44" s="1028"/>
      <c r="AN44" s="1028"/>
      <c r="AO44" s="1028"/>
      <c r="AP44" s="1028"/>
      <c r="AQ44" s="1028"/>
      <c r="AR44" s="1028"/>
      <c r="AS44" s="1028"/>
      <c r="AT44" s="1028"/>
      <c r="AU44" s="1028"/>
      <c r="AV44" s="1028"/>
      <c r="AW44" s="1028"/>
      <c r="AX44" s="1028"/>
      <c r="AY44" s="1028"/>
      <c r="AZ44" s="1108"/>
      <c r="BA44" s="1108"/>
      <c r="BB44" s="1108"/>
      <c r="BC44" s="1108"/>
      <c r="BD44" s="1108"/>
      <c r="BE44" s="1098"/>
      <c r="BF44" s="1098"/>
      <c r="BG44" s="1098"/>
      <c r="BH44" s="1098"/>
      <c r="BI44" s="1099"/>
      <c r="BJ44" s="254"/>
      <c r="BK44" s="254"/>
      <c r="BL44" s="254"/>
      <c r="BM44" s="254"/>
      <c r="BN44" s="254"/>
      <c r="BO44" s="267"/>
      <c r="BP44" s="267"/>
      <c r="BQ44" s="264">
        <v>38</v>
      </c>
      <c r="BR44" s="265"/>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48"/>
    </row>
    <row r="45" spans="1:131" s="249" customFormat="1" ht="26.25" customHeight="1" x14ac:dyDescent="0.2">
      <c r="A45" s="263">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37"/>
      <c r="AL45" s="1028"/>
      <c r="AM45" s="1028"/>
      <c r="AN45" s="1028"/>
      <c r="AO45" s="1028"/>
      <c r="AP45" s="1028"/>
      <c r="AQ45" s="1028"/>
      <c r="AR45" s="1028"/>
      <c r="AS45" s="1028"/>
      <c r="AT45" s="1028"/>
      <c r="AU45" s="1028"/>
      <c r="AV45" s="1028"/>
      <c r="AW45" s="1028"/>
      <c r="AX45" s="1028"/>
      <c r="AY45" s="1028"/>
      <c r="AZ45" s="1108"/>
      <c r="BA45" s="1108"/>
      <c r="BB45" s="1108"/>
      <c r="BC45" s="1108"/>
      <c r="BD45" s="1108"/>
      <c r="BE45" s="1098"/>
      <c r="BF45" s="1098"/>
      <c r="BG45" s="1098"/>
      <c r="BH45" s="1098"/>
      <c r="BI45" s="1099"/>
      <c r="BJ45" s="254"/>
      <c r="BK45" s="254"/>
      <c r="BL45" s="254"/>
      <c r="BM45" s="254"/>
      <c r="BN45" s="254"/>
      <c r="BO45" s="267"/>
      <c r="BP45" s="267"/>
      <c r="BQ45" s="264">
        <v>39</v>
      </c>
      <c r="BR45" s="265"/>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48"/>
    </row>
    <row r="46" spans="1:131" s="249" customFormat="1" ht="26.25" customHeight="1" x14ac:dyDescent="0.2">
      <c r="A46" s="263">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37"/>
      <c r="AL46" s="1028"/>
      <c r="AM46" s="1028"/>
      <c r="AN46" s="1028"/>
      <c r="AO46" s="1028"/>
      <c r="AP46" s="1028"/>
      <c r="AQ46" s="1028"/>
      <c r="AR46" s="1028"/>
      <c r="AS46" s="1028"/>
      <c r="AT46" s="1028"/>
      <c r="AU46" s="1028"/>
      <c r="AV46" s="1028"/>
      <c r="AW46" s="1028"/>
      <c r="AX46" s="1028"/>
      <c r="AY46" s="1028"/>
      <c r="AZ46" s="1108"/>
      <c r="BA46" s="1108"/>
      <c r="BB46" s="1108"/>
      <c r="BC46" s="1108"/>
      <c r="BD46" s="1108"/>
      <c r="BE46" s="1098"/>
      <c r="BF46" s="1098"/>
      <c r="BG46" s="1098"/>
      <c r="BH46" s="1098"/>
      <c r="BI46" s="1099"/>
      <c r="BJ46" s="254"/>
      <c r="BK46" s="254"/>
      <c r="BL46" s="254"/>
      <c r="BM46" s="254"/>
      <c r="BN46" s="254"/>
      <c r="BO46" s="267"/>
      <c r="BP46" s="267"/>
      <c r="BQ46" s="264">
        <v>40</v>
      </c>
      <c r="BR46" s="265"/>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48"/>
    </row>
    <row r="47" spans="1:131" s="249" customFormat="1" ht="26.25" customHeight="1" x14ac:dyDescent="0.2">
      <c r="A47" s="263">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37"/>
      <c r="AL47" s="1028"/>
      <c r="AM47" s="1028"/>
      <c r="AN47" s="1028"/>
      <c r="AO47" s="1028"/>
      <c r="AP47" s="1028"/>
      <c r="AQ47" s="1028"/>
      <c r="AR47" s="1028"/>
      <c r="AS47" s="1028"/>
      <c r="AT47" s="1028"/>
      <c r="AU47" s="1028"/>
      <c r="AV47" s="1028"/>
      <c r="AW47" s="1028"/>
      <c r="AX47" s="1028"/>
      <c r="AY47" s="1028"/>
      <c r="AZ47" s="1108"/>
      <c r="BA47" s="1108"/>
      <c r="BB47" s="1108"/>
      <c r="BC47" s="1108"/>
      <c r="BD47" s="1108"/>
      <c r="BE47" s="1098"/>
      <c r="BF47" s="1098"/>
      <c r="BG47" s="1098"/>
      <c r="BH47" s="1098"/>
      <c r="BI47" s="1099"/>
      <c r="BJ47" s="254"/>
      <c r="BK47" s="254"/>
      <c r="BL47" s="254"/>
      <c r="BM47" s="254"/>
      <c r="BN47" s="254"/>
      <c r="BO47" s="267"/>
      <c r="BP47" s="267"/>
      <c r="BQ47" s="264">
        <v>41</v>
      </c>
      <c r="BR47" s="265"/>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48"/>
    </row>
    <row r="48" spans="1:131" s="249" customFormat="1" ht="26.25" customHeight="1" x14ac:dyDescent="0.2">
      <c r="A48" s="263">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37"/>
      <c r="AL48" s="1028"/>
      <c r="AM48" s="1028"/>
      <c r="AN48" s="1028"/>
      <c r="AO48" s="1028"/>
      <c r="AP48" s="1028"/>
      <c r="AQ48" s="1028"/>
      <c r="AR48" s="1028"/>
      <c r="AS48" s="1028"/>
      <c r="AT48" s="1028"/>
      <c r="AU48" s="1028"/>
      <c r="AV48" s="1028"/>
      <c r="AW48" s="1028"/>
      <c r="AX48" s="1028"/>
      <c r="AY48" s="1028"/>
      <c r="AZ48" s="1108"/>
      <c r="BA48" s="1108"/>
      <c r="BB48" s="1108"/>
      <c r="BC48" s="1108"/>
      <c r="BD48" s="1108"/>
      <c r="BE48" s="1098"/>
      <c r="BF48" s="1098"/>
      <c r="BG48" s="1098"/>
      <c r="BH48" s="1098"/>
      <c r="BI48" s="1099"/>
      <c r="BJ48" s="254"/>
      <c r="BK48" s="254"/>
      <c r="BL48" s="254"/>
      <c r="BM48" s="254"/>
      <c r="BN48" s="254"/>
      <c r="BO48" s="267"/>
      <c r="BP48" s="267"/>
      <c r="BQ48" s="264">
        <v>42</v>
      </c>
      <c r="BR48" s="265"/>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48"/>
    </row>
    <row r="49" spans="1:131" s="249" customFormat="1" ht="26.25" customHeight="1" x14ac:dyDescent="0.2">
      <c r="A49" s="263">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37"/>
      <c r="AL49" s="1028"/>
      <c r="AM49" s="1028"/>
      <c r="AN49" s="1028"/>
      <c r="AO49" s="1028"/>
      <c r="AP49" s="1028"/>
      <c r="AQ49" s="1028"/>
      <c r="AR49" s="1028"/>
      <c r="AS49" s="1028"/>
      <c r="AT49" s="1028"/>
      <c r="AU49" s="1028"/>
      <c r="AV49" s="1028"/>
      <c r="AW49" s="1028"/>
      <c r="AX49" s="1028"/>
      <c r="AY49" s="1028"/>
      <c r="AZ49" s="1108"/>
      <c r="BA49" s="1108"/>
      <c r="BB49" s="1108"/>
      <c r="BC49" s="1108"/>
      <c r="BD49" s="1108"/>
      <c r="BE49" s="1098"/>
      <c r="BF49" s="1098"/>
      <c r="BG49" s="1098"/>
      <c r="BH49" s="1098"/>
      <c r="BI49" s="1099"/>
      <c r="BJ49" s="254"/>
      <c r="BK49" s="254"/>
      <c r="BL49" s="254"/>
      <c r="BM49" s="254"/>
      <c r="BN49" s="254"/>
      <c r="BO49" s="267"/>
      <c r="BP49" s="267"/>
      <c r="BQ49" s="264">
        <v>43</v>
      </c>
      <c r="BR49" s="265"/>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48"/>
    </row>
    <row r="50" spans="1:131" s="249" customFormat="1" ht="26.25" customHeight="1" x14ac:dyDescent="0.2">
      <c r="A50" s="263">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54"/>
      <c r="BK50" s="254"/>
      <c r="BL50" s="254"/>
      <c r="BM50" s="254"/>
      <c r="BN50" s="254"/>
      <c r="BO50" s="267"/>
      <c r="BP50" s="267"/>
      <c r="BQ50" s="264">
        <v>44</v>
      </c>
      <c r="BR50" s="265"/>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48"/>
    </row>
    <row r="51" spans="1:131" s="249" customFormat="1" ht="26.25" customHeight="1" x14ac:dyDescent="0.2">
      <c r="A51" s="263">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54"/>
      <c r="BK51" s="254"/>
      <c r="BL51" s="254"/>
      <c r="BM51" s="254"/>
      <c r="BN51" s="254"/>
      <c r="BO51" s="267"/>
      <c r="BP51" s="267"/>
      <c r="BQ51" s="264">
        <v>45</v>
      </c>
      <c r="BR51" s="265"/>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48"/>
    </row>
    <row r="52" spans="1:131" s="249" customFormat="1" ht="26.25" customHeight="1" x14ac:dyDescent="0.2">
      <c r="A52" s="263">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54"/>
      <c r="BK52" s="254"/>
      <c r="BL52" s="254"/>
      <c r="BM52" s="254"/>
      <c r="BN52" s="254"/>
      <c r="BO52" s="267"/>
      <c r="BP52" s="267"/>
      <c r="BQ52" s="264">
        <v>46</v>
      </c>
      <c r="BR52" s="265"/>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48"/>
    </row>
    <row r="53" spans="1:131" s="249" customFormat="1" ht="26.25" customHeight="1" x14ac:dyDescent="0.2">
      <c r="A53" s="263">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54"/>
      <c r="BK53" s="254"/>
      <c r="BL53" s="254"/>
      <c r="BM53" s="254"/>
      <c r="BN53" s="254"/>
      <c r="BO53" s="267"/>
      <c r="BP53" s="267"/>
      <c r="BQ53" s="264">
        <v>47</v>
      </c>
      <c r="BR53" s="265"/>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48"/>
    </row>
    <row r="54" spans="1:131" s="249" customFormat="1" ht="26.25" customHeight="1" x14ac:dyDescent="0.2">
      <c r="A54" s="263">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54"/>
      <c r="BK54" s="254"/>
      <c r="BL54" s="254"/>
      <c r="BM54" s="254"/>
      <c r="BN54" s="254"/>
      <c r="BO54" s="267"/>
      <c r="BP54" s="267"/>
      <c r="BQ54" s="264">
        <v>48</v>
      </c>
      <c r="BR54" s="265"/>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48"/>
    </row>
    <row r="55" spans="1:131" s="249" customFormat="1" ht="26.25" customHeight="1" x14ac:dyDescent="0.2">
      <c r="A55" s="263">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54"/>
      <c r="BK55" s="254"/>
      <c r="BL55" s="254"/>
      <c r="BM55" s="254"/>
      <c r="BN55" s="254"/>
      <c r="BO55" s="267"/>
      <c r="BP55" s="267"/>
      <c r="BQ55" s="264">
        <v>49</v>
      </c>
      <c r="BR55" s="265"/>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48"/>
    </row>
    <row r="56" spans="1:131" s="249" customFormat="1" ht="26.25" customHeight="1" x14ac:dyDescent="0.2">
      <c r="A56" s="263">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54"/>
      <c r="BK56" s="254"/>
      <c r="BL56" s="254"/>
      <c r="BM56" s="254"/>
      <c r="BN56" s="254"/>
      <c r="BO56" s="267"/>
      <c r="BP56" s="267"/>
      <c r="BQ56" s="264">
        <v>50</v>
      </c>
      <c r="BR56" s="265"/>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48"/>
    </row>
    <row r="57" spans="1:131" s="249" customFormat="1" ht="26.25" customHeight="1" x14ac:dyDescent="0.2">
      <c r="A57" s="263">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54"/>
      <c r="BK57" s="254"/>
      <c r="BL57" s="254"/>
      <c r="BM57" s="254"/>
      <c r="BN57" s="254"/>
      <c r="BO57" s="267"/>
      <c r="BP57" s="267"/>
      <c r="BQ57" s="264">
        <v>51</v>
      </c>
      <c r="BR57" s="265"/>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48"/>
    </row>
    <row r="58" spans="1:131" s="249" customFormat="1" ht="26.25" customHeight="1" x14ac:dyDescent="0.2">
      <c r="A58" s="263">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54"/>
      <c r="BK58" s="254"/>
      <c r="BL58" s="254"/>
      <c r="BM58" s="254"/>
      <c r="BN58" s="254"/>
      <c r="BO58" s="267"/>
      <c r="BP58" s="267"/>
      <c r="BQ58" s="264">
        <v>52</v>
      </c>
      <c r="BR58" s="265"/>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48"/>
    </row>
    <row r="59" spans="1:131" s="249" customFormat="1" ht="26.25" customHeight="1" x14ac:dyDescent="0.2">
      <c r="A59" s="263">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54"/>
      <c r="BK59" s="254"/>
      <c r="BL59" s="254"/>
      <c r="BM59" s="254"/>
      <c r="BN59" s="254"/>
      <c r="BO59" s="267"/>
      <c r="BP59" s="267"/>
      <c r="BQ59" s="264">
        <v>53</v>
      </c>
      <c r="BR59" s="265"/>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48"/>
    </row>
    <row r="60" spans="1:131" s="249" customFormat="1" ht="26.25" customHeight="1" x14ac:dyDescent="0.2">
      <c r="A60" s="263">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54"/>
      <c r="BK60" s="254"/>
      <c r="BL60" s="254"/>
      <c r="BM60" s="254"/>
      <c r="BN60" s="254"/>
      <c r="BO60" s="267"/>
      <c r="BP60" s="267"/>
      <c r="BQ60" s="264">
        <v>54</v>
      </c>
      <c r="BR60" s="265"/>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48"/>
    </row>
    <row r="61" spans="1:131" s="249" customFormat="1" ht="26.25" customHeight="1" thickBot="1" x14ac:dyDescent="0.25">
      <c r="A61" s="263">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54"/>
      <c r="BK61" s="254"/>
      <c r="BL61" s="254"/>
      <c r="BM61" s="254"/>
      <c r="BN61" s="254"/>
      <c r="BO61" s="267"/>
      <c r="BP61" s="267"/>
      <c r="BQ61" s="264">
        <v>55</v>
      </c>
      <c r="BR61" s="265"/>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48"/>
    </row>
    <row r="62" spans="1:131" s="249" customFormat="1" ht="26.25" customHeight="1" x14ac:dyDescent="0.2">
      <c r="A62" s="263">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422</v>
      </c>
      <c r="BK62" s="1101"/>
      <c r="BL62" s="1101"/>
      <c r="BM62" s="1101"/>
      <c r="BN62" s="1102"/>
      <c r="BO62" s="267"/>
      <c r="BP62" s="267"/>
      <c r="BQ62" s="264">
        <v>56</v>
      </c>
      <c r="BR62" s="265"/>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48"/>
    </row>
    <row r="63" spans="1:131" s="249" customFormat="1" ht="26.25" customHeight="1" thickBot="1" x14ac:dyDescent="0.25">
      <c r="A63" s="266" t="s">
        <v>393</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4"/>
      <c r="AF63" s="1095">
        <v>5690</v>
      </c>
      <c r="AG63" s="1016"/>
      <c r="AH63" s="1016"/>
      <c r="AI63" s="1016"/>
      <c r="AJ63" s="1096"/>
      <c r="AK63" s="1097"/>
      <c r="AL63" s="1020"/>
      <c r="AM63" s="1020"/>
      <c r="AN63" s="1020"/>
      <c r="AO63" s="1020"/>
      <c r="AP63" s="1016">
        <f t="shared" ref="AP63" si="3">SUM(AP28:AT62)</f>
        <v>263363</v>
      </c>
      <c r="AQ63" s="1016"/>
      <c r="AR63" s="1016"/>
      <c r="AS63" s="1016"/>
      <c r="AT63" s="1016"/>
      <c r="AU63" s="1016">
        <f t="shared" ref="AU63" si="4">SUM(AU28:AY62)</f>
        <v>124930</v>
      </c>
      <c r="AV63" s="1016"/>
      <c r="AW63" s="1016"/>
      <c r="AX63" s="1016"/>
      <c r="AY63" s="1016"/>
      <c r="AZ63" s="1091"/>
      <c r="BA63" s="1091"/>
      <c r="BB63" s="1091"/>
      <c r="BC63" s="1091"/>
      <c r="BD63" s="1091"/>
      <c r="BE63" s="1017"/>
      <c r="BF63" s="1017"/>
      <c r="BG63" s="1017"/>
      <c r="BH63" s="1017"/>
      <c r="BI63" s="1018"/>
      <c r="BJ63" s="1092" t="s">
        <v>419</v>
      </c>
      <c r="BK63" s="1008"/>
      <c r="BL63" s="1008"/>
      <c r="BM63" s="1008"/>
      <c r="BN63" s="1093"/>
      <c r="BO63" s="267"/>
      <c r="BP63" s="267"/>
      <c r="BQ63" s="264">
        <v>57</v>
      </c>
      <c r="BR63" s="265"/>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48"/>
    </row>
    <row r="65" spans="1:131" s="249" customFormat="1" ht="26.25" customHeight="1" thickBot="1" x14ac:dyDescent="0.25">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48"/>
    </row>
    <row r="66" spans="1:131" s="249" customFormat="1" ht="26.25" customHeight="1" x14ac:dyDescent="0.2">
      <c r="A66" s="1061" t="s">
        <v>425</v>
      </c>
      <c r="B66" s="1062"/>
      <c r="C66" s="1062"/>
      <c r="D66" s="1062"/>
      <c r="E66" s="1062"/>
      <c r="F66" s="1062"/>
      <c r="G66" s="1062"/>
      <c r="H66" s="1062"/>
      <c r="I66" s="1062"/>
      <c r="J66" s="1062"/>
      <c r="K66" s="1062"/>
      <c r="L66" s="1062"/>
      <c r="M66" s="1062"/>
      <c r="N66" s="1062"/>
      <c r="O66" s="1062"/>
      <c r="P66" s="1063"/>
      <c r="Q66" s="1067" t="s">
        <v>426</v>
      </c>
      <c r="R66" s="1068"/>
      <c r="S66" s="1068"/>
      <c r="T66" s="1068"/>
      <c r="U66" s="1069"/>
      <c r="V66" s="1067" t="s">
        <v>427</v>
      </c>
      <c r="W66" s="1068"/>
      <c r="X66" s="1068"/>
      <c r="Y66" s="1068"/>
      <c r="Z66" s="1069"/>
      <c r="AA66" s="1067" t="s">
        <v>428</v>
      </c>
      <c r="AB66" s="1068"/>
      <c r="AC66" s="1068"/>
      <c r="AD66" s="1068"/>
      <c r="AE66" s="1069"/>
      <c r="AF66" s="1073" t="s">
        <v>429</v>
      </c>
      <c r="AG66" s="1074"/>
      <c r="AH66" s="1074"/>
      <c r="AI66" s="1074"/>
      <c r="AJ66" s="1075"/>
      <c r="AK66" s="1067" t="s">
        <v>430</v>
      </c>
      <c r="AL66" s="1062"/>
      <c r="AM66" s="1062"/>
      <c r="AN66" s="1062"/>
      <c r="AO66" s="1063"/>
      <c r="AP66" s="1067" t="s">
        <v>431</v>
      </c>
      <c r="AQ66" s="1068"/>
      <c r="AR66" s="1068"/>
      <c r="AS66" s="1068"/>
      <c r="AT66" s="1069"/>
      <c r="AU66" s="1067" t="s">
        <v>432</v>
      </c>
      <c r="AV66" s="1068"/>
      <c r="AW66" s="1068"/>
      <c r="AX66" s="1068"/>
      <c r="AY66" s="1069"/>
      <c r="AZ66" s="1067" t="s">
        <v>371</v>
      </c>
      <c r="BA66" s="1068"/>
      <c r="BB66" s="1068"/>
      <c r="BC66" s="1068"/>
      <c r="BD66" s="1083"/>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8" t="s">
        <v>598</v>
      </c>
      <c r="C68" s="1049"/>
      <c r="D68" s="1049"/>
      <c r="E68" s="1049"/>
      <c r="F68" s="1049"/>
      <c r="G68" s="1049"/>
      <c r="H68" s="1049"/>
      <c r="I68" s="1049"/>
      <c r="J68" s="1049"/>
      <c r="K68" s="1049"/>
      <c r="L68" s="1049"/>
      <c r="M68" s="1049"/>
      <c r="N68" s="1049"/>
      <c r="O68" s="1049"/>
      <c r="P68" s="1050"/>
      <c r="Q68" s="1051">
        <v>21968</v>
      </c>
      <c r="R68" s="1045"/>
      <c r="S68" s="1045"/>
      <c r="T68" s="1045"/>
      <c r="U68" s="1045"/>
      <c r="V68" s="1045">
        <v>21813</v>
      </c>
      <c r="W68" s="1045"/>
      <c r="X68" s="1045"/>
      <c r="Y68" s="1045"/>
      <c r="Z68" s="1045"/>
      <c r="AA68" s="1045">
        <f t="shared" ref="AA68:AA73" si="5">Q68-V68</f>
        <v>155</v>
      </c>
      <c r="AB68" s="1045"/>
      <c r="AC68" s="1045"/>
      <c r="AD68" s="1045"/>
      <c r="AE68" s="1045"/>
      <c r="AF68" s="1044">
        <f t="shared" ref="AF68:AF73" si="6">AA68</f>
        <v>155</v>
      </c>
      <c r="AG68" s="1044"/>
      <c r="AH68" s="1044"/>
      <c r="AI68" s="1044"/>
      <c r="AJ68" s="1044"/>
      <c r="AK68" s="1052" t="s">
        <v>531</v>
      </c>
      <c r="AL68" s="1053"/>
      <c r="AM68" s="1053"/>
      <c r="AN68" s="1053"/>
      <c r="AO68" s="1054"/>
      <c r="AP68" s="1044" t="s">
        <v>531</v>
      </c>
      <c r="AQ68" s="1044"/>
      <c r="AR68" s="1044"/>
      <c r="AS68" s="1044"/>
      <c r="AT68" s="1044"/>
      <c r="AU68" s="1045" t="s">
        <v>531</v>
      </c>
      <c r="AV68" s="1045"/>
      <c r="AW68" s="1045"/>
      <c r="AX68" s="1045"/>
      <c r="AY68" s="1045"/>
      <c r="AZ68" s="1046"/>
      <c r="BA68" s="1046"/>
      <c r="BB68" s="1046"/>
      <c r="BC68" s="1046"/>
      <c r="BD68" s="1047"/>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599</v>
      </c>
      <c r="C69" s="1032"/>
      <c r="D69" s="1032"/>
      <c r="E69" s="1032"/>
      <c r="F69" s="1032"/>
      <c r="G69" s="1032"/>
      <c r="H69" s="1032"/>
      <c r="I69" s="1032"/>
      <c r="J69" s="1032"/>
      <c r="K69" s="1032"/>
      <c r="L69" s="1032"/>
      <c r="M69" s="1032"/>
      <c r="N69" s="1032"/>
      <c r="O69" s="1032"/>
      <c r="P69" s="1033"/>
      <c r="Q69" s="1034">
        <v>191</v>
      </c>
      <c r="R69" s="1028"/>
      <c r="S69" s="1028"/>
      <c r="T69" s="1028"/>
      <c r="U69" s="1028"/>
      <c r="V69" s="1028">
        <v>133</v>
      </c>
      <c r="W69" s="1028"/>
      <c r="X69" s="1028"/>
      <c r="Y69" s="1028"/>
      <c r="Z69" s="1028"/>
      <c r="AA69" s="1028">
        <f t="shared" si="5"/>
        <v>58</v>
      </c>
      <c r="AB69" s="1028"/>
      <c r="AC69" s="1028"/>
      <c r="AD69" s="1028"/>
      <c r="AE69" s="1028"/>
      <c r="AF69" s="1028">
        <f t="shared" si="6"/>
        <v>58</v>
      </c>
      <c r="AG69" s="1028"/>
      <c r="AH69" s="1028"/>
      <c r="AI69" s="1028"/>
      <c r="AJ69" s="1028"/>
      <c r="AK69" s="1040" t="s">
        <v>531</v>
      </c>
      <c r="AL69" s="1041"/>
      <c r="AM69" s="1041"/>
      <c r="AN69" s="1041"/>
      <c r="AO69" s="1042"/>
      <c r="AP69" s="1028" t="s">
        <v>531</v>
      </c>
      <c r="AQ69" s="1028"/>
      <c r="AR69" s="1028"/>
      <c r="AS69" s="1028"/>
      <c r="AT69" s="1028"/>
      <c r="AU69" s="1043" t="s">
        <v>531</v>
      </c>
      <c r="AV69" s="1043"/>
      <c r="AW69" s="1043"/>
      <c r="AX69" s="1043"/>
      <c r="AY69" s="1043"/>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600</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39">
        <f t="shared" si="5"/>
        <v>5</v>
      </c>
      <c r="AB70" s="1039"/>
      <c r="AC70" s="1039"/>
      <c r="AD70" s="1039"/>
      <c r="AE70" s="1039"/>
      <c r="AF70" s="1039">
        <f t="shared" si="6"/>
        <v>5</v>
      </c>
      <c r="AG70" s="1039"/>
      <c r="AH70" s="1039"/>
      <c r="AI70" s="1039"/>
      <c r="AJ70" s="1039"/>
      <c r="AK70" s="1038" t="s">
        <v>531</v>
      </c>
      <c r="AL70" s="1036"/>
      <c r="AM70" s="1036"/>
      <c r="AN70" s="1036"/>
      <c r="AO70" s="1037"/>
      <c r="AP70" s="1028" t="s">
        <v>531</v>
      </c>
      <c r="AQ70" s="1028"/>
      <c r="AR70" s="1028"/>
      <c r="AS70" s="1028"/>
      <c r="AT70" s="1028"/>
      <c r="AU70" s="1028" t="s">
        <v>531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601</v>
      </c>
      <c r="C71" s="1032"/>
      <c r="D71" s="1032"/>
      <c r="E71" s="1032"/>
      <c r="F71" s="1032"/>
      <c r="G71" s="1032"/>
      <c r="H71" s="1032"/>
      <c r="I71" s="1032"/>
      <c r="J71" s="1032"/>
      <c r="K71" s="1032"/>
      <c r="L71" s="1032"/>
      <c r="M71" s="1032"/>
      <c r="N71" s="1032"/>
      <c r="O71" s="1032"/>
      <c r="P71" s="1033"/>
      <c r="Q71" s="1034">
        <v>111</v>
      </c>
      <c r="R71" s="1028"/>
      <c r="S71" s="1028"/>
      <c r="T71" s="1028"/>
      <c r="U71" s="1028"/>
      <c r="V71" s="1028">
        <v>73</v>
      </c>
      <c r="W71" s="1028"/>
      <c r="X71" s="1028"/>
      <c r="Y71" s="1028"/>
      <c r="Z71" s="1028"/>
      <c r="AA71" s="1039">
        <f t="shared" si="5"/>
        <v>38</v>
      </c>
      <c r="AB71" s="1039"/>
      <c r="AC71" s="1039"/>
      <c r="AD71" s="1039"/>
      <c r="AE71" s="1039"/>
      <c r="AF71" s="1039">
        <f t="shared" si="6"/>
        <v>38</v>
      </c>
      <c r="AG71" s="1039"/>
      <c r="AH71" s="1039"/>
      <c r="AI71" s="1039"/>
      <c r="AJ71" s="1039"/>
      <c r="AK71" s="1038" t="s">
        <v>531</v>
      </c>
      <c r="AL71" s="1036"/>
      <c r="AM71" s="1036"/>
      <c r="AN71" s="1036"/>
      <c r="AO71" s="1037"/>
      <c r="AP71" s="1028" t="s">
        <v>531</v>
      </c>
      <c r="AQ71" s="1028"/>
      <c r="AR71" s="1028"/>
      <c r="AS71" s="1028"/>
      <c r="AT71" s="1028"/>
      <c r="AU71" s="1028" t="s">
        <v>531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602</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f t="shared" si="5"/>
        <v>335</v>
      </c>
      <c r="AB72" s="1028"/>
      <c r="AC72" s="1028"/>
      <c r="AD72" s="1028"/>
      <c r="AE72" s="1028"/>
      <c r="AF72" s="1028">
        <f t="shared" si="6"/>
        <v>335</v>
      </c>
      <c r="AG72" s="1028"/>
      <c r="AH72" s="1028"/>
      <c r="AI72" s="1028"/>
      <c r="AJ72" s="1028"/>
      <c r="AK72" s="1038" t="s">
        <v>531</v>
      </c>
      <c r="AL72" s="1036"/>
      <c r="AM72" s="1036"/>
      <c r="AN72" s="1036"/>
      <c r="AO72" s="1037"/>
      <c r="AP72" s="1028" t="s">
        <v>531</v>
      </c>
      <c r="AQ72" s="1028"/>
      <c r="AR72" s="1028"/>
      <c r="AS72" s="1028"/>
      <c r="AT72" s="1028"/>
      <c r="AU72" s="1028" t="s">
        <v>531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603</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f t="shared" si="5"/>
        <v>23868</v>
      </c>
      <c r="AB73" s="1028"/>
      <c r="AC73" s="1028"/>
      <c r="AD73" s="1028"/>
      <c r="AE73" s="1028"/>
      <c r="AF73" s="1028">
        <f t="shared" si="6"/>
        <v>23868</v>
      </c>
      <c r="AG73" s="1028"/>
      <c r="AH73" s="1028"/>
      <c r="AI73" s="1028"/>
      <c r="AJ73" s="1028"/>
      <c r="AK73" s="1038" t="s">
        <v>531</v>
      </c>
      <c r="AL73" s="1036"/>
      <c r="AM73" s="1036"/>
      <c r="AN73" s="1036"/>
      <c r="AO73" s="1037"/>
      <c r="AP73" s="1028" t="s">
        <v>531</v>
      </c>
      <c r="AQ73" s="1028"/>
      <c r="AR73" s="1028"/>
      <c r="AS73" s="1028"/>
      <c r="AT73" s="1028"/>
      <c r="AU73" s="1028" t="s">
        <v>531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393</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24459</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1568</v>
      </c>
      <c r="CS102" s="1008"/>
      <c r="CT102" s="1008"/>
      <c r="CU102" s="1008"/>
      <c r="CV102" s="1009"/>
      <c r="CW102" s="1007">
        <f>SUM(CW7:DA88)</f>
        <v>1465</v>
      </c>
      <c r="CX102" s="1008"/>
      <c r="CY102" s="1008"/>
      <c r="CZ102" s="1008"/>
      <c r="DA102" s="1009"/>
      <c r="DB102" s="1007">
        <f t="shared" ref="DB102" si="7">SUM(DB7:DF88)</f>
        <v>253</v>
      </c>
      <c r="DC102" s="1008"/>
      <c r="DD102" s="1008"/>
      <c r="DE102" s="1008"/>
      <c r="DF102" s="1009"/>
      <c r="DG102" s="1007">
        <f t="shared" ref="DG102" si="8">SUM(DG7:DK88)</f>
        <v>0</v>
      </c>
      <c r="DH102" s="1008"/>
      <c r="DI102" s="1008"/>
      <c r="DJ102" s="1008"/>
      <c r="DK102" s="1009"/>
      <c r="DL102" s="1007">
        <f t="shared" ref="DL102" si="9">SUM(DL7:DP88)</f>
        <v>0</v>
      </c>
      <c r="DM102" s="1008"/>
      <c r="DN102" s="1008"/>
      <c r="DO102" s="1008"/>
      <c r="DP102" s="1009"/>
      <c r="DQ102" s="1007">
        <f t="shared" ref="DQ102" si="10">SUM(DQ7:DU88)</f>
        <v>0</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299</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299</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299</v>
      </c>
      <c r="DR109" s="951"/>
      <c r="DS109" s="951"/>
      <c r="DT109" s="951"/>
      <c r="DU109" s="952"/>
      <c r="DV109" s="953" t="s">
        <v>444</v>
      </c>
      <c r="DW109" s="951"/>
      <c r="DX109" s="951"/>
      <c r="DY109" s="951"/>
      <c r="DZ109" s="982"/>
    </row>
    <row r="110" spans="1:131" s="248" customFormat="1" ht="26.25" customHeight="1" x14ac:dyDescent="0.2">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25493573</v>
      </c>
      <c r="AB110" s="944"/>
      <c r="AC110" s="944"/>
      <c r="AD110" s="944"/>
      <c r="AE110" s="945"/>
      <c r="AF110" s="946">
        <v>24519267</v>
      </c>
      <c r="AG110" s="944"/>
      <c r="AH110" s="944"/>
      <c r="AI110" s="944"/>
      <c r="AJ110" s="945"/>
      <c r="AK110" s="946">
        <v>22982645</v>
      </c>
      <c r="AL110" s="944"/>
      <c r="AM110" s="944"/>
      <c r="AN110" s="944"/>
      <c r="AO110" s="945"/>
      <c r="AP110" s="947">
        <v>10.199999999999999</v>
      </c>
      <c r="AQ110" s="948"/>
      <c r="AR110" s="948"/>
      <c r="AS110" s="948"/>
      <c r="AT110" s="949"/>
      <c r="AU110" s="983" t="s">
        <v>73</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817315309</v>
      </c>
      <c r="BR110" s="891"/>
      <c r="BS110" s="891"/>
      <c r="BT110" s="891"/>
      <c r="BU110" s="891"/>
      <c r="BV110" s="891">
        <v>809825339</v>
      </c>
      <c r="BW110" s="891"/>
      <c r="BX110" s="891"/>
      <c r="BY110" s="891"/>
      <c r="BZ110" s="891"/>
      <c r="CA110" s="891">
        <v>819026179</v>
      </c>
      <c r="CB110" s="891"/>
      <c r="CC110" s="891"/>
      <c r="CD110" s="891"/>
      <c r="CE110" s="891"/>
      <c r="CF110" s="915">
        <v>363.3</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2196313</v>
      </c>
      <c r="DH110" s="891"/>
      <c r="DI110" s="891"/>
      <c r="DJ110" s="891"/>
      <c r="DK110" s="891"/>
      <c r="DL110" s="891">
        <v>1259065</v>
      </c>
      <c r="DM110" s="891"/>
      <c r="DN110" s="891"/>
      <c r="DO110" s="891"/>
      <c r="DP110" s="891"/>
      <c r="DQ110" s="891">
        <v>1042155</v>
      </c>
      <c r="DR110" s="891"/>
      <c r="DS110" s="891"/>
      <c r="DT110" s="891"/>
      <c r="DU110" s="891"/>
      <c r="DV110" s="892">
        <v>0.5</v>
      </c>
      <c r="DW110" s="892"/>
      <c r="DX110" s="892"/>
      <c r="DY110" s="892"/>
      <c r="DZ110" s="893"/>
    </row>
    <row r="111" spans="1:131" s="248" customFormat="1" ht="26.25" customHeight="1" x14ac:dyDescent="0.2">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v>4725970</v>
      </c>
      <c r="AB111" s="972"/>
      <c r="AC111" s="972"/>
      <c r="AD111" s="972"/>
      <c r="AE111" s="973"/>
      <c r="AF111" s="974">
        <v>5128752</v>
      </c>
      <c r="AG111" s="972"/>
      <c r="AH111" s="972"/>
      <c r="AI111" s="972"/>
      <c r="AJ111" s="973"/>
      <c r="AK111" s="974">
        <v>3266861</v>
      </c>
      <c r="AL111" s="972"/>
      <c r="AM111" s="972"/>
      <c r="AN111" s="972"/>
      <c r="AO111" s="973"/>
      <c r="AP111" s="975">
        <v>1.4</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v>13005046</v>
      </c>
      <c r="BR111" s="863"/>
      <c r="BS111" s="863"/>
      <c r="BT111" s="863"/>
      <c r="BU111" s="863"/>
      <c r="BV111" s="863">
        <v>9777376</v>
      </c>
      <c r="BW111" s="863"/>
      <c r="BX111" s="863"/>
      <c r="BY111" s="863"/>
      <c r="BZ111" s="863"/>
      <c r="CA111" s="863">
        <v>12515246</v>
      </c>
      <c r="CB111" s="863"/>
      <c r="CC111" s="863"/>
      <c r="CD111" s="863"/>
      <c r="CE111" s="863"/>
      <c r="CF111" s="924">
        <v>5.6</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453</v>
      </c>
      <c r="DH111" s="863"/>
      <c r="DI111" s="863"/>
      <c r="DJ111" s="863"/>
      <c r="DK111" s="863"/>
      <c r="DL111" s="863" t="s">
        <v>454</v>
      </c>
      <c r="DM111" s="863"/>
      <c r="DN111" s="863"/>
      <c r="DO111" s="863"/>
      <c r="DP111" s="863"/>
      <c r="DQ111" s="863" t="s">
        <v>454</v>
      </c>
      <c r="DR111" s="863"/>
      <c r="DS111" s="863"/>
      <c r="DT111" s="863"/>
      <c r="DU111" s="863"/>
      <c r="DV111" s="840" t="s">
        <v>454</v>
      </c>
      <c r="DW111" s="840"/>
      <c r="DX111" s="840"/>
      <c r="DY111" s="840"/>
      <c r="DZ111" s="841"/>
    </row>
    <row r="112" spans="1:131" s="248" customFormat="1" ht="26.25" customHeight="1" x14ac:dyDescent="0.2">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26668716</v>
      </c>
      <c r="AB112" s="826"/>
      <c r="AC112" s="826"/>
      <c r="AD112" s="826"/>
      <c r="AE112" s="827"/>
      <c r="AF112" s="828">
        <v>27030922</v>
      </c>
      <c r="AG112" s="826"/>
      <c r="AH112" s="826"/>
      <c r="AI112" s="826"/>
      <c r="AJ112" s="827"/>
      <c r="AK112" s="828">
        <v>27186995</v>
      </c>
      <c r="AL112" s="826"/>
      <c r="AM112" s="826"/>
      <c r="AN112" s="826"/>
      <c r="AO112" s="827"/>
      <c r="AP112" s="873">
        <v>12.1</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136845582</v>
      </c>
      <c r="BR112" s="863"/>
      <c r="BS112" s="863"/>
      <c r="BT112" s="863"/>
      <c r="BU112" s="863"/>
      <c r="BV112" s="863">
        <v>128624879</v>
      </c>
      <c r="BW112" s="863"/>
      <c r="BX112" s="863"/>
      <c r="BY112" s="863"/>
      <c r="BZ112" s="863"/>
      <c r="CA112" s="863">
        <v>124929728</v>
      </c>
      <c r="CB112" s="863"/>
      <c r="CC112" s="863"/>
      <c r="CD112" s="863"/>
      <c r="CE112" s="863"/>
      <c r="CF112" s="924">
        <v>55.4</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453</v>
      </c>
      <c r="DH112" s="863"/>
      <c r="DI112" s="863"/>
      <c r="DJ112" s="863"/>
      <c r="DK112" s="863"/>
      <c r="DL112" s="863" t="s">
        <v>419</v>
      </c>
      <c r="DM112" s="863"/>
      <c r="DN112" s="863"/>
      <c r="DO112" s="863"/>
      <c r="DP112" s="863"/>
      <c r="DQ112" s="863" t="s">
        <v>419</v>
      </c>
      <c r="DR112" s="863"/>
      <c r="DS112" s="863"/>
      <c r="DT112" s="863"/>
      <c r="DU112" s="863"/>
      <c r="DV112" s="840" t="s">
        <v>419</v>
      </c>
      <c r="DW112" s="840"/>
      <c r="DX112" s="840"/>
      <c r="DY112" s="840"/>
      <c r="DZ112" s="841"/>
    </row>
    <row r="113" spans="1:130" s="248" customFormat="1" ht="26.25" customHeight="1" x14ac:dyDescent="0.2">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9324693</v>
      </c>
      <c r="AB113" s="972"/>
      <c r="AC113" s="972"/>
      <c r="AD113" s="972"/>
      <c r="AE113" s="973"/>
      <c r="AF113" s="974">
        <v>9273452</v>
      </c>
      <c r="AG113" s="972"/>
      <c r="AH113" s="972"/>
      <c r="AI113" s="972"/>
      <c r="AJ113" s="973"/>
      <c r="AK113" s="974">
        <v>9263020</v>
      </c>
      <c r="AL113" s="972"/>
      <c r="AM113" s="972"/>
      <c r="AN113" s="972"/>
      <c r="AO113" s="973"/>
      <c r="AP113" s="975">
        <v>4.0999999999999996</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t="s">
        <v>419</v>
      </c>
      <c r="BR113" s="863"/>
      <c r="BS113" s="863"/>
      <c r="BT113" s="863"/>
      <c r="BU113" s="863"/>
      <c r="BV113" s="863" t="s">
        <v>453</v>
      </c>
      <c r="BW113" s="863"/>
      <c r="BX113" s="863"/>
      <c r="BY113" s="863"/>
      <c r="BZ113" s="863"/>
      <c r="CA113" s="863" t="s">
        <v>419</v>
      </c>
      <c r="CB113" s="863"/>
      <c r="CC113" s="863"/>
      <c r="CD113" s="863"/>
      <c r="CE113" s="863"/>
      <c r="CF113" s="924" t="s">
        <v>419</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419</v>
      </c>
      <c r="DH113" s="826"/>
      <c r="DI113" s="826"/>
      <c r="DJ113" s="826"/>
      <c r="DK113" s="827"/>
      <c r="DL113" s="828" t="s">
        <v>453</v>
      </c>
      <c r="DM113" s="826"/>
      <c r="DN113" s="826"/>
      <c r="DO113" s="826"/>
      <c r="DP113" s="827"/>
      <c r="DQ113" s="828" t="s">
        <v>419</v>
      </c>
      <c r="DR113" s="826"/>
      <c r="DS113" s="826"/>
      <c r="DT113" s="826"/>
      <c r="DU113" s="827"/>
      <c r="DV113" s="873" t="s">
        <v>419</v>
      </c>
      <c r="DW113" s="874"/>
      <c r="DX113" s="874"/>
      <c r="DY113" s="874"/>
      <c r="DZ113" s="875"/>
    </row>
    <row r="114" spans="1:130" s="248" customFormat="1" ht="26.25" customHeight="1" x14ac:dyDescent="0.2">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419</v>
      </c>
      <c r="AB114" s="826"/>
      <c r="AC114" s="826"/>
      <c r="AD114" s="826"/>
      <c r="AE114" s="827"/>
      <c r="AF114" s="828" t="s">
        <v>453</v>
      </c>
      <c r="AG114" s="826"/>
      <c r="AH114" s="826"/>
      <c r="AI114" s="826"/>
      <c r="AJ114" s="827"/>
      <c r="AK114" s="828" t="s">
        <v>453</v>
      </c>
      <c r="AL114" s="826"/>
      <c r="AM114" s="826"/>
      <c r="AN114" s="826"/>
      <c r="AO114" s="827"/>
      <c r="AP114" s="873" t="s">
        <v>419</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61001318</v>
      </c>
      <c r="BR114" s="863"/>
      <c r="BS114" s="863"/>
      <c r="BT114" s="863"/>
      <c r="BU114" s="863"/>
      <c r="BV114" s="863">
        <v>58361138</v>
      </c>
      <c r="BW114" s="863"/>
      <c r="BX114" s="863"/>
      <c r="BY114" s="863"/>
      <c r="BZ114" s="863"/>
      <c r="CA114" s="863">
        <v>56519719</v>
      </c>
      <c r="CB114" s="863"/>
      <c r="CC114" s="863"/>
      <c r="CD114" s="863"/>
      <c r="CE114" s="863"/>
      <c r="CF114" s="924">
        <v>25.1</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419</v>
      </c>
      <c r="DH114" s="826"/>
      <c r="DI114" s="826"/>
      <c r="DJ114" s="826"/>
      <c r="DK114" s="827"/>
      <c r="DL114" s="828" t="s">
        <v>419</v>
      </c>
      <c r="DM114" s="826"/>
      <c r="DN114" s="826"/>
      <c r="DO114" s="826"/>
      <c r="DP114" s="827"/>
      <c r="DQ114" s="828" t="s">
        <v>419</v>
      </c>
      <c r="DR114" s="826"/>
      <c r="DS114" s="826"/>
      <c r="DT114" s="826"/>
      <c r="DU114" s="827"/>
      <c r="DV114" s="873" t="s">
        <v>453</v>
      </c>
      <c r="DW114" s="874"/>
      <c r="DX114" s="874"/>
      <c r="DY114" s="874"/>
      <c r="DZ114" s="875"/>
    </row>
    <row r="115" spans="1:130" s="248" customFormat="1" ht="26.25" customHeight="1" x14ac:dyDescent="0.2">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2622545</v>
      </c>
      <c r="AB115" s="972"/>
      <c r="AC115" s="972"/>
      <c r="AD115" s="972"/>
      <c r="AE115" s="973"/>
      <c r="AF115" s="974">
        <v>2790989</v>
      </c>
      <c r="AG115" s="972"/>
      <c r="AH115" s="972"/>
      <c r="AI115" s="972"/>
      <c r="AJ115" s="973"/>
      <c r="AK115" s="974">
        <v>1697291</v>
      </c>
      <c r="AL115" s="972"/>
      <c r="AM115" s="972"/>
      <c r="AN115" s="972"/>
      <c r="AO115" s="973"/>
      <c r="AP115" s="975">
        <v>0.8</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v>1512945</v>
      </c>
      <c r="BR115" s="863"/>
      <c r="BS115" s="863"/>
      <c r="BT115" s="863"/>
      <c r="BU115" s="863"/>
      <c r="BV115" s="863">
        <v>435163</v>
      </c>
      <c r="BW115" s="863"/>
      <c r="BX115" s="863"/>
      <c r="BY115" s="863"/>
      <c r="BZ115" s="863"/>
      <c r="CA115" s="863">
        <v>392645</v>
      </c>
      <c r="CB115" s="863"/>
      <c r="CC115" s="863"/>
      <c r="CD115" s="863"/>
      <c r="CE115" s="863"/>
      <c r="CF115" s="924">
        <v>0.2</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453</v>
      </c>
      <c r="DH115" s="826"/>
      <c r="DI115" s="826"/>
      <c r="DJ115" s="826"/>
      <c r="DK115" s="827"/>
      <c r="DL115" s="828" t="s">
        <v>453</v>
      </c>
      <c r="DM115" s="826"/>
      <c r="DN115" s="826"/>
      <c r="DO115" s="826"/>
      <c r="DP115" s="827"/>
      <c r="DQ115" s="828" t="s">
        <v>453</v>
      </c>
      <c r="DR115" s="826"/>
      <c r="DS115" s="826"/>
      <c r="DT115" s="826"/>
      <c r="DU115" s="827"/>
      <c r="DV115" s="873" t="s">
        <v>419</v>
      </c>
      <c r="DW115" s="874"/>
      <c r="DX115" s="874"/>
      <c r="DY115" s="874"/>
      <c r="DZ115" s="875"/>
    </row>
    <row r="116" spans="1:130" s="248" customFormat="1" ht="26.25" customHeight="1" x14ac:dyDescent="0.2">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419</v>
      </c>
      <c r="AB116" s="826"/>
      <c r="AC116" s="826"/>
      <c r="AD116" s="826"/>
      <c r="AE116" s="827"/>
      <c r="AF116" s="828" t="s">
        <v>419</v>
      </c>
      <c r="AG116" s="826"/>
      <c r="AH116" s="826"/>
      <c r="AI116" s="826"/>
      <c r="AJ116" s="827"/>
      <c r="AK116" s="828" t="s">
        <v>419</v>
      </c>
      <c r="AL116" s="826"/>
      <c r="AM116" s="826"/>
      <c r="AN116" s="826"/>
      <c r="AO116" s="827"/>
      <c r="AP116" s="873" t="s">
        <v>419</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453</v>
      </c>
      <c r="BR116" s="863"/>
      <c r="BS116" s="863"/>
      <c r="BT116" s="863"/>
      <c r="BU116" s="863"/>
      <c r="BV116" s="863" t="s">
        <v>453</v>
      </c>
      <c r="BW116" s="863"/>
      <c r="BX116" s="863"/>
      <c r="BY116" s="863"/>
      <c r="BZ116" s="863"/>
      <c r="CA116" s="863" t="s">
        <v>419</v>
      </c>
      <c r="CB116" s="863"/>
      <c r="CC116" s="863"/>
      <c r="CD116" s="863"/>
      <c r="CE116" s="863"/>
      <c r="CF116" s="924" t="s">
        <v>453</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387193</v>
      </c>
      <c r="DH116" s="826"/>
      <c r="DI116" s="826"/>
      <c r="DJ116" s="826"/>
      <c r="DK116" s="827"/>
      <c r="DL116" s="828">
        <v>293368</v>
      </c>
      <c r="DM116" s="826"/>
      <c r="DN116" s="826"/>
      <c r="DO116" s="826"/>
      <c r="DP116" s="827"/>
      <c r="DQ116" s="828">
        <v>208643</v>
      </c>
      <c r="DR116" s="826"/>
      <c r="DS116" s="826"/>
      <c r="DT116" s="826"/>
      <c r="DU116" s="827"/>
      <c r="DV116" s="873">
        <v>0.1</v>
      </c>
      <c r="DW116" s="874"/>
      <c r="DX116" s="874"/>
      <c r="DY116" s="874"/>
      <c r="DZ116" s="875"/>
    </row>
    <row r="117" spans="1:130" s="248" customFormat="1" ht="26.25" customHeight="1" x14ac:dyDescent="0.2">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68835497</v>
      </c>
      <c r="AB117" s="958"/>
      <c r="AC117" s="958"/>
      <c r="AD117" s="958"/>
      <c r="AE117" s="959"/>
      <c r="AF117" s="960">
        <v>68743382</v>
      </c>
      <c r="AG117" s="958"/>
      <c r="AH117" s="958"/>
      <c r="AI117" s="958"/>
      <c r="AJ117" s="959"/>
      <c r="AK117" s="960">
        <v>64396812</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473</v>
      </c>
      <c r="BR117" s="863"/>
      <c r="BS117" s="863"/>
      <c r="BT117" s="863"/>
      <c r="BU117" s="863"/>
      <c r="BV117" s="863" t="s">
        <v>474</v>
      </c>
      <c r="BW117" s="863"/>
      <c r="BX117" s="863"/>
      <c r="BY117" s="863"/>
      <c r="BZ117" s="863"/>
      <c r="CA117" s="863" t="s">
        <v>475</v>
      </c>
      <c r="CB117" s="863"/>
      <c r="CC117" s="863"/>
      <c r="CD117" s="863"/>
      <c r="CE117" s="863"/>
      <c r="CF117" s="924" t="s">
        <v>419</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419</v>
      </c>
      <c r="DH117" s="826"/>
      <c r="DI117" s="826"/>
      <c r="DJ117" s="826"/>
      <c r="DK117" s="827"/>
      <c r="DL117" s="828" t="s">
        <v>474</v>
      </c>
      <c r="DM117" s="826"/>
      <c r="DN117" s="826"/>
      <c r="DO117" s="826"/>
      <c r="DP117" s="827"/>
      <c r="DQ117" s="828" t="s">
        <v>419</v>
      </c>
      <c r="DR117" s="826"/>
      <c r="DS117" s="826"/>
      <c r="DT117" s="826"/>
      <c r="DU117" s="827"/>
      <c r="DV117" s="873" t="s">
        <v>474</v>
      </c>
      <c r="DW117" s="874"/>
      <c r="DX117" s="874"/>
      <c r="DY117" s="874"/>
      <c r="DZ117" s="875"/>
    </row>
    <row r="118" spans="1:130" s="248" customFormat="1" ht="26.25" customHeight="1" x14ac:dyDescent="0.2">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299</v>
      </c>
      <c r="AL118" s="951"/>
      <c r="AM118" s="951"/>
      <c r="AN118" s="951"/>
      <c r="AO118" s="952"/>
      <c r="AP118" s="954" t="s">
        <v>444</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473</v>
      </c>
      <c r="BR118" s="894"/>
      <c r="BS118" s="894"/>
      <c r="BT118" s="894"/>
      <c r="BU118" s="894"/>
      <c r="BV118" s="894" t="s">
        <v>419</v>
      </c>
      <c r="BW118" s="894"/>
      <c r="BX118" s="894"/>
      <c r="BY118" s="894"/>
      <c r="BZ118" s="894"/>
      <c r="CA118" s="894" t="s">
        <v>419</v>
      </c>
      <c r="CB118" s="894"/>
      <c r="CC118" s="894"/>
      <c r="CD118" s="894"/>
      <c r="CE118" s="894"/>
      <c r="CF118" s="924" t="s">
        <v>475</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419</v>
      </c>
      <c r="DH118" s="826"/>
      <c r="DI118" s="826"/>
      <c r="DJ118" s="826"/>
      <c r="DK118" s="827"/>
      <c r="DL118" s="828" t="s">
        <v>419</v>
      </c>
      <c r="DM118" s="826"/>
      <c r="DN118" s="826"/>
      <c r="DO118" s="826"/>
      <c r="DP118" s="827"/>
      <c r="DQ118" s="828" t="s">
        <v>419</v>
      </c>
      <c r="DR118" s="826"/>
      <c r="DS118" s="826"/>
      <c r="DT118" s="826"/>
      <c r="DU118" s="827"/>
      <c r="DV118" s="873" t="s">
        <v>419</v>
      </c>
      <c r="DW118" s="874"/>
      <c r="DX118" s="874"/>
      <c r="DY118" s="874"/>
      <c r="DZ118" s="875"/>
    </row>
    <row r="119" spans="1:130" s="248" customFormat="1" ht="26.25" customHeight="1" x14ac:dyDescent="0.2">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935533</v>
      </c>
      <c r="AB119" s="944"/>
      <c r="AC119" s="944"/>
      <c r="AD119" s="944"/>
      <c r="AE119" s="945"/>
      <c r="AF119" s="946">
        <v>937248</v>
      </c>
      <c r="AG119" s="944"/>
      <c r="AH119" s="944"/>
      <c r="AI119" s="944"/>
      <c r="AJ119" s="945"/>
      <c r="AK119" s="946">
        <v>216910</v>
      </c>
      <c r="AL119" s="944"/>
      <c r="AM119" s="944"/>
      <c r="AN119" s="944"/>
      <c r="AO119" s="945"/>
      <c r="AP119" s="947">
        <v>0.1</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479</v>
      </c>
      <c r="BP119" s="927"/>
      <c r="BQ119" s="931">
        <v>1029680200</v>
      </c>
      <c r="BR119" s="894"/>
      <c r="BS119" s="894"/>
      <c r="BT119" s="894"/>
      <c r="BU119" s="894"/>
      <c r="BV119" s="894">
        <v>1007023895</v>
      </c>
      <c r="BW119" s="894"/>
      <c r="BX119" s="894"/>
      <c r="BY119" s="894"/>
      <c r="BZ119" s="894"/>
      <c r="CA119" s="894">
        <v>1013383517</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10421540</v>
      </c>
      <c r="DH119" s="809"/>
      <c r="DI119" s="809"/>
      <c r="DJ119" s="809"/>
      <c r="DK119" s="810"/>
      <c r="DL119" s="811">
        <v>8224943</v>
      </c>
      <c r="DM119" s="809"/>
      <c r="DN119" s="809"/>
      <c r="DO119" s="809"/>
      <c r="DP119" s="810"/>
      <c r="DQ119" s="811">
        <v>11264448</v>
      </c>
      <c r="DR119" s="809"/>
      <c r="DS119" s="809"/>
      <c r="DT119" s="809"/>
      <c r="DU119" s="810"/>
      <c r="DV119" s="897">
        <v>5</v>
      </c>
      <c r="DW119" s="898"/>
      <c r="DX119" s="898"/>
      <c r="DY119" s="898"/>
      <c r="DZ119" s="899"/>
    </row>
    <row r="120" spans="1:130" s="248" customFormat="1" ht="26.25" customHeight="1" x14ac:dyDescent="0.2">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419</v>
      </c>
      <c r="AB120" s="826"/>
      <c r="AC120" s="826"/>
      <c r="AD120" s="826"/>
      <c r="AE120" s="827"/>
      <c r="AF120" s="828" t="s">
        <v>419</v>
      </c>
      <c r="AG120" s="826"/>
      <c r="AH120" s="826"/>
      <c r="AI120" s="826"/>
      <c r="AJ120" s="827"/>
      <c r="AK120" s="828" t="s">
        <v>419</v>
      </c>
      <c r="AL120" s="826"/>
      <c r="AM120" s="826"/>
      <c r="AN120" s="826"/>
      <c r="AO120" s="827"/>
      <c r="AP120" s="873" t="s">
        <v>419</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114619624</v>
      </c>
      <c r="BR120" s="891"/>
      <c r="BS120" s="891"/>
      <c r="BT120" s="891"/>
      <c r="BU120" s="891"/>
      <c r="BV120" s="891">
        <v>110760393</v>
      </c>
      <c r="BW120" s="891"/>
      <c r="BX120" s="891"/>
      <c r="BY120" s="891"/>
      <c r="BZ120" s="891"/>
      <c r="CA120" s="891">
        <v>122649457</v>
      </c>
      <c r="CB120" s="891"/>
      <c r="CC120" s="891"/>
      <c r="CD120" s="891"/>
      <c r="CE120" s="891"/>
      <c r="CF120" s="915">
        <v>54.4</v>
      </c>
      <c r="CG120" s="916"/>
      <c r="CH120" s="916"/>
      <c r="CI120" s="916"/>
      <c r="CJ120" s="916"/>
      <c r="CK120" s="917" t="s">
        <v>483</v>
      </c>
      <c r="CL120" s="901"/>
      <c r="CM120" s="901"/>
      <c r="CN120" s="901"/>
      <c r="CO120" s="902"/>
      <c r="CP120" s="921" t="s">
        <v>484</v>
      </c>
      <c r="CQ120" s="922"/>
      <c r="CR120" s="922"/>
      <c r="CS120" s="922"/>
      <c r="CT120" s="922"/>
      <c r="CU120" s="922"/>
      <c r="CV120" s="922"/>
      <c r="CW120" s="922"/>
      <c r="CX120" s="922"/>
      <c r="CY120" s="922"/>
      <c r="CZ120" s="922"/>
      <c r="DA120" s="922"/>
      <c r="DB120" s="922"/>
      <c r="DC120" s="922"/>
      <c r="DD120" s="922"/>
      <c r="DE120" s="922"/>
      <c r="DF120" s="923"/>
      <c r="DG120" s="910">
        <v>111664918</v>
      </c>
      <c r="DH120" s="891"/>
      <c r="DI120" s="891"/>
      <c r="DJ120" s="891"/>
      <c r="DK120" s="891"/>
      <c r="DL120" s="891">
        <v>105241267</v>
      </c>
      <c r="DM120" s="891"/>
      <c r="DN120" s="891"/>
      <c r="DO120" s="891"/>
      <c r="DP120" s="891"/>
      <c r="DQ120" s="891">
        <v>102528549</v>
      </c>
      <c r="DR120" s="891"/>
      <c r="DS120" s="891"/>
      <c r="DT120" s="891"/>
      <c r="DU120" s="891"/>
      <c r="DV120" s="892">
        <v>45.5</v>
      </c>
      <c r="DW120" s="892"/>
      <c r="DX120" s="892"/>
      <c r="DY120" s="892"/>
      <c r="DZ120" s="893"/>
    </row>
    <row r="121" spans="1:130" s="248" customFormat="1" ht="26.25" customHeight="1" x14ac:dyDescent="0.2">
      <c r="A121" s="866"/>
      <c r="B121" s="867"/>
      <c r="C121" s="912" t="s">
        <v>485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419</v>
      </c>
      <c r="AB121" s="826"/>
      <c r="AC121" s="826"/>
      <c r="AD121" s="826"/>
      <c r="AE121" s="827"/>
      <c r="AF121" s="828" t="s">
        <v>419</v>
      </c>
      <c r="AG121" s="826"/>
      <c r="AH121" s="826"/>
      <c r="AI121" s="826"/>
      <c r="AJ121" s="827"/>
      <c r="AK121" s="828" t="s">
        <v>419</v>
      </c>
      <c r="AL121" s="826"/>
      <c r="AM121" s="826"/>
      <c r="AN121" s="826"/>
      <c r="AO121" s="827"/>
      <c r="AP121" s="873" t="s">
        <v>419</v>
      </c>
      <c r="AQ121" s="874"/>
      <c r="AR121" s="874"/>
      <c r="AS121" s="874"/>
      <c r="AT121" s="875"/>
      <c r="AU121" s="935"/>
      <c r="AV121" s="936"/>
      <c r="AW121" s="936"/>
      <c r="AX121" s="936"/>
      <c r="AY121" s="937"/>
      <c r="AZ121" s="861" t="s">
        <v>486</v>
      </c>
      <c r="BA121" s="796"/>
      <c r="BB121" s="796"/>
      <c r="BC121" s="796"/>
      <c r="BD121" s="796"/>
      <c r="BE121" s="796"/>
      <c r="BF121" s="796"/>
      <c r="BG121" s="796"/>
      <c r="BH121" s="796"/>
      <c r="BI121" s="796"/>
      <c r="BJ121" s="796"/>
      <c r="BK121" s="796"/>
      <c r="BL121" s="796"/>
      <c r="BM121" s="796"/>
      <c r="BN121" s="796"/>
      <c r="BO121" s="796"/>
      <c r="BP121" s="797"/>
      <c r="BQ121" s="862">
        <v>167936357</v>
      </c>
      <c r="BR121" s="863"/>
      <c r="BS121" s="863"/>
      <c r="BT121" s="863"/>
      <c r="BU121" s="863"/>
      <c r="BV121" s="863">
        <v>159820086</v>
      </c>
      <c r="BW121" s="863"/>
      <c r="BX121" s="863"/>
      <c r="BY121" s="863"/>
      <c r="BZ121" s="863"/>
      <c r="CA121" s="863">
        <v>160232462</v>
      </c>
      <c r="CB121" s="863"/>
      <c r="CC121" s="863"/>
      <c r="CD121" s="863"/>
      <c r="CE121" s="863"/>
      <c r="CF121" s="924">
        <v>71.099999999999994</v>
      </c>
      <c r="CG121" s="925"/>
      <c r="CH121" s="925"/>
      <c r="CI121" s="925"/>
      <c r="CJ121" s="925"/>
      <c r="CK121" s="918"/>
      <c r="CL121" s="904"/>
      <c r="CM121" s="904"/>
      <c r="CN121" s="904"/>
      <c r="CO121" s="905"/>
      <c r="CP121" s="884" t="s">
        <v>487</v>
      </c>
      <c r="CQ121" s="885"/>
      <c r="CR121" s="885"/>
      <c r="CS121" s="885"/>
      <c r="CT121" s="885"/>
      <c r="CU121" s="885"/>
      <c r="CV121" s="885"/>
      <c r="CW121" s="885"/>
      <c r="CX121" s="885"/>
      <c r="CY121" s="885"/>
      <c r="CZ121" s="885"/>
      <c r="DA121" s="885"/>
      <c r="DB121" s="885"/>
      <c r="DC121" s="885"/>
      <c r="DD121" s="885"/>
      <c r="DE121" s="885"/>
      <c r="DF121" s="886"/>
      <c r="DG121" s="862">
        <v>11983135</v>
      </c>
      <c r="DH121" s="863"/>
      <c r="DI121" s="863"/>
      <c r="DJ121" s="863"/>
      <c r="DK121" s="863"/>
      <c r="DL121" s="863">
        <v>11253145</v>
      </c>
      <c r="DM121" s="863"/>
      <c r="DN121" s="863"/>
      <c r="DO121" s="863"/>
      <c r="DP121" s="863"/>
      <c r="DQ121" s="863">
        <v>10430124</v>
      </c>
      <c r="DR121" s="863"/>
      <c r="DS121" s="863"/>
      <c r="DT121" s="863"/>
      <c r="DU121" s="863"/>
      <c r="DV121" s="840">
        <v>4.5999999999999996</v>
      </c>
      <c r="DW121" s="840"/>
      <c r="DX121" s="840"/>
      <c r="DY121" s="840"/>
      <c r="DZ121" s="841"/>
    </row>
    <row r="122" spans="1:130" s="248" customFormat="1" ht="26.25" customHeight="1" x14ac:dyDescent="0.2">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419</v>
      </c>
      <c r="AB122" s="826"/>
      <c r="AC122" s="826"/>
      <c r="AD122" s="826"/>
      <c r="AE122" s="827"/>
      <c r="AF122" s="828" t="s">
        <v>419</v>
      </c>
      <c r="AG122" s="826"/>
      <c r="AH122" s="826"/>
      <c r="AI122" s="826"/>
      <c r="AJ122" s="827"/>
      <c r="AK122" s="828" t="s">
        <v>419</v>
      </c>
      <c r="AL122" s="826"/>
      <c r="AM122" s="826"/>
      <c r="AN122" s="826"/>
      <c r="AO122" s="827"/>
      <c r="AP122" s="873" t="s">
        <v>419</v>
      </c>
      <c r="AQ122" s="874"/>
      <c r="AR122" s="874"/>
      <c r="AS122" s="874"/>
      <c r="AT122" s="875"/>
      <c r="AU122" s="935"/>
      <c r="AV122" s="936"/>
      <c r="AW122" s="936"/>
      <c r="AX122" s="936"/>
      <c r="AY122" s="937"/>
      <c r="AZ122" s="928" t="s">
        <v>488</v>
      </c>
      <c r="BA122" s="929"/>
      <c r="BB122" s="929"/>
      <c r="BC122" s="929"/>
      <c r="BD122" s="929"/>
      <c r="BE122" s="929"/>
      <c r="BF122" s="929"/>
      <c r="BG122" s="929"/>
      <c r="BH122" s="929"/>
      <c r="BI122" s="929"/>
      <c r="BJ122" s="929"/>
      <c r="BK122" s="929"/>
      <c r="BL122" s="929"/>
      <c r="BM122" s="929"/>
      <c r="BN122" s="929"/>
      <c r="BO122" s="929"/>
      <c r="BP122" s="930"/>
      <c r="BQ122" s="931">
        <v>429857677</v>
      </c>
      <c r="BR122" s="894"/>
      <c r="BS122" s="894"/>
      <c r="BT122" s="894"/>
      <c r="BU122" s="894"/>
      <c r="BV122" s="894">
        <v>436149823</v>
      </c>
      <c r="BW122" s="894"/>
      <c r="BX122" s="894"/>
      <c r="BY122" s="894"/>
      <c r="BZ122" s="894"/>
      <c r="CA122" s="894">
        <v>440093142</v>
      </c>
      <c r="CB122" s="894"/>
      <c r="CC122" s="894"/>
      <c r="CD122" s="894"/>
      <c r="CE122" s="894"/>
      <c r="CF122" s="895">
        <v>195.2</v>
      </c>
      <c r="CG122" s="896"/>
      <c r="CH122" s="896"/>
      <c r="CI122" s="896"/>
      <c r="CJ122" s="896"/>
      <c r="CK122" s="918"/>
      <c r="CL122" s="904"/>
      <c r="CM122" s="904"/>
      <c r="CN122" s="904"/>
      <c r="CO122" s="905"/>
      <c r="CP122" s="884" t="s">
        <v>489</v>
      </c>
      <c r="CQ122" s="885"/>
      <c r="CR122" s="885"/>
      <c r="CS122" s="885"/>
      <c r="CT122" s="885"/>
      <c r="CU122" s="885"/>
      <c r="CV122" s="885"/>
      <c r="CW122" s="885"/>
      <c r="CX122" s="885"/>
      <c r="CY122" s="885"/>
      <c r="CZ122" s="885"/>
      <c r="DA122" s="885"/>
      <c r="DB122" s="885"/>
      <c r="DC122" s="885"/>
      <c r="DD122" s="885"/>
      <c r="DE122" s="885"/>
      <c r="DF122" s="886"/>
      <c r="DG122" s="862">
        <v>8438859</v>
      </c>
      <c r="DH122" s="863"/>
      <c r="DI122" s="863"/>
      <c r="DJ122" s="863"/>
      <c r="DK122" s="863"/>
      <c r="DL122" s="863">
        <v>7326904</v>
      </c>
      <c r="DM122" s="863"/>
      <c r="DN122" s="863"/>
      <c r="DO122" s="863"/>
      <c r="DP122" s="863"/>
      <c r="DQ122" s="863">
        <v>6687215</v>
      </c>
      <c r="DR122" s="863"/>
      <c r="DS122" s="863"/>
      <c r="DT122" s="863"/>
      <c r="DU122" s="863"/>
      <c r="DV122" s="840">
        <v>3</v>
      </c>
      <c r="DW122" s="840"/>
      <c r="DX122" s="840"/>
      <c r="DY122" s="840"/>
      <c r="DZ122" s="841"/>
    </row>
    <row r="123" spans="1:130" s="248" customFormat="1" ht="26.25" customHeight="1" x14ac:dyDescent="0.2">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113058</v>
      </c>
      <c r="AB123" s="826"/>
      <c r="AC123" s="826"/>
      <c r="AD123" s="826"/>
      <c r="AE123" s="827"/>
      <c r="AF123" s="828">
        <v>93825</v>
      </c>
      <c r="AG123" s="826"/>
      <c r="AH123" s="826"/>
      <c r="AI123" s="826"/>
      <c r="AJ123" s="827"/>
      <c r="AK123" s="828">
        <v>84725</v>
      </c>
      <c r="AL123" s="826"/>
      <c r="AM123" s="826"/>
      <c r="AN123" s="826"/>
      <c r="AO123" s="827"/>
      <c r="AP123" s="873">
        <v>0</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490</v>
      </c>
      <c r="BP123" s="927"/>
      <c r="BQ123" s="881">
        <v>712413658</v>
      </c>
      <c r="BR123" s="882"/>
      <c r="BS123" s="882"/>
      <c r="BT123" s="882"/>
      <c r="BU123" s="882"/>
      <c r="BV123" s="882">
        <v>706730302</v>
      </c>
      <c r="BW123" s="882"/>
      <c r="BX123" s="882"/>
      <c r="BY123" s="882"/>
      <c r="BZ123" s="882"/>
      <c r="CA123" s="882">
        <v>722975061</v>
      </c>
      <c r="CB123" s="882"/>
      <c r="CC123" s="882"/>
      <c r="CD123" s="882"/>
      <c r="CE123" s="882"/>
      <c r="CF123" s="792"/>
      <c r="CG123" s="793"/>
      <c r="CH123" s="793"/>
      <c r="CI123" s="793"/>
      <c r="CJ123" s="883"/>
      <c r="CK123" s="918"/>
      <c r="CL123" s="904"/>
      <c r="CM123" s="904"/>
      <c r="CN123" s="904"/>
      <c r="CO123" s="905"/>
      <c r="CP123" s="884" t="s">
        <v>491</v>
      </c>
      <c r="CQ123" s="885"/>
      <c r="CR123" s="885"/>
      <c r="CS123" s="885"/>
      <c r="CT123" s="885"/>
      <c r="CU123" s="885"/>
      <c r="CV123" s="885"/>
      <c r="CW123" s="885"/>
      <c r="CX123" s="885"/>
      <c r="CY123" s="885"/>
      <c r="CZ123" s="885"/>
      <c r="DA123" s="885"/>
      <c r="DB123" s="885"/>
      <c r="DC123" s="885"/>
      <c r="DD123" s="885"/>
      <c r="DE123" s="885"/>
      <c r="DF123" s="886"/>
      <c r="DG123" s="825">
        <v>3022157</v>
      </c>
      <c r="DH123" s="826"/>
      <c r="DI123" s="826"/>
      <c r="DJ123" s="826"/>
      <c r="DK123" s="827"/>
      <c r="DL123" s="828">
        <v>2810724</v>
      </c>
      <c r="DM123" s="826"/>
      <c r="DN123" s="826"/>
      <c r="DO123" s="826"/>
      <c r="DP123" s="827"/>
      <c r="DQ123" s="828">
        <v>2784413</v>
      </c>
      <c r="DR123" s="826"/>
      <c r="DS123" s="826"/>
      <c r="DT123" s="826"/>
      <c r="DU123" s="827"/>
      <c r="DV123" s="873">
        <v>1.2</v>
      </c>
      <c r="DW123" s="874"/>
      <c r="DX123" s="874"/>
      <c r="DY123" s="874"/>
      <c r="DZ123" s="875"/>
    </row>
    <row r="124" spans="1:130" s="248" customFormat="1" ht="26.25" customHeight="1" thickBot="1" x14ac:dyDescent="0.25">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131643</v>
      </c>
      <c r="AB124" s="826"/>
      <c r="AC124" s="826"/>
      <c r="AD124" s="826"/>
      <c r="AE124" s="827"/>
      <c r="AF124" s="828">
        <v>108266</v>
      </c>
      <c r="AG124" s="826"/>
      <c r="AH124" s="826"/>
      <c r="AI124" s="826"/>
      <c r="AJ124" s="827"/>
      <c r="AK124" s="828">
        <v>73663</v>
      </c>
      <c r="AL124" s="826"/>
      <c r="AM124" s="826"/>
      <c r="AN124" s="826"/>
      <c r="AO124" s="827"/>
      <c r="AP124" s="873">
        <v>0</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145.5</v>
      </c>
      <c r="BR124" s="880"/>
      <c r="BS124" s="880"/>
      <c r="BT124" s="880"/>
      <c r="BU124" s="880"/>
      <c r="BV124" s="880">
        <v>138.30000000000001</v>
      </c>
      <c r="BW124" s="880"/>
      <c r="BX124" s="880"/>
      <c r="BY124" s="880"/>
      <c r="BZ124" s="880"/>
      <c r="CA124" s="880">
        <v>128.80000000000001</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v>1736513</v>
      </c>
      <c r="DH124" s="809"/>
      <c r="DI124" s="809"/>
      <c r="DJ124" s="809"/>
      <c r="DK124" s="810"/>
      <c r="DL124" s="811">
        <v>1992839</v>
      </c>
      <c r="DM124" s="809"/>
      <c r="DN124" s="809"/>
      <c r="DO124" s="809"/>
      <c r="DP124" s="810"/>
      <c r="DQ124" s="811">
        <v>2499427</v>
      </c>
      <c r="DR124" s="809"/>
      <c r="DS124" s="809"/>
      <c r="DT124" s="809"/>
      <c r="DU124" s="810"/>
      <c r="DV124" s="897">
        <v>1.1000000000000001</v>
      </c>
      <c r="DW124" s="898"/>
      <c r="DX124" s="898"/>
      <c r="DY124" s="898"/>
      <c r="DZ124" s="899"/>
    </row>
    <row r="125" spans="1:130" s="248" customFormat="1" ht="26.25" customHeight="1" x14ac:dyDescent="0.2">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473</v>
      </c>
      <c r="AB125" s="826"/>
      <c r="AC125" s="826"/>
      <c r="AD125" s="826"/>
      <c r="AE125" s="827"/>
      <c r="AF125" s="828" t="s">
        <v>419</v>
      </c>
      <c r="AG125" s="826"/>
      <c r="AH125" s="826"/>
      <c r="AI125" s="826"/>
      <c r="AJ125" s="827"/>
      <c r="AK125" s="828" t="s">
        <v>473</v>
      </c>
      <c r="AL125" s="826"/>
      <c r="AM125" s="826"/>
      <c r="AN125" s="826"/>
      <c r="AO125" s="827"/>
      <c r="AP125" s="873" t="s">
        <v>419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473</v>
      </c>
      <c r="DM125" s="891"/>
      <c r="DN125" s="891"/>
      <c r="DO125" s="891"/>
      <c r="DP125" s="891"/>
      <c r="DQ125" s="891" t="s">
        <v>473</v>
      </c>
      <c r="DR125" s="891"/>
      <c r="DS125" s="891"/>
      <c r="DT125" s="891"/>
      <c r="DU125" s="891"/>
      <c r="DV125" s="892" t="s">
        <v>473</v>
      </c>
      <c r="DW125" s="892"/>
      <c r="DX125" s="892"/>
      <c r="DY125" s="892"/>
      <c r="DZ125" s="893"/>
    </row>
    <row r="126" spans="1:130" s="248" customFormat="1" ht="26.25" customHeight="1" thickBot="1" x14ac:dyDescent="0.25">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788484</v>
      </c>
      <c r="AB126" s="826"/>
      <c r="AC126" s="826"/>
      <c r="AD126" s="826"/>
      <c r="AE126" s="827"/>
      <c r="AF126" s="828">
        <v>1092016</v>
      </c>
      <c r="AG126" s="826"/>
      <c r="AH126" s="826"/>
      <c r="AI126" s="826"/>
      <c r="AJ126" s="827"/>
      <c r="AK126" s="828">
        <v>962327</v>
      </c>
      <c r="AL126" s="826"/>
      <c r="AM126" s="826"/>
      <c r="AN126" s="826"/>
      <c r="AO126" s="827"/>
      <c r="AP126" s="873">
        <v>0.4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473</v>
      </c>
      <c r="DH126" s="863"/>
      <c r="DI126" s="863"/>
      <c r="DJ126" s="863"/>
      <c r="DK126" s="863"/>
      <c r="DL126" s="863" t="s">
        <v>473</v>
      </c>
      <c r="DM126" s="863"/>
      <c r="DN126" s="863"/>
      <c r="DO126" s="863"/>
      <c r="DP126" s="863"/>
      <c r="DQ126" s="863" t="s">
        <v>473</v>
      </c>
      <c r="DR126" s="863"/>
      <c r="DS126" s="863"/>
      <c r="DT126" s="863"/>
      <c r="DU126" s="863"/>
      <c r="DV126" s="840" t="s">
        <v>473</v>
      </c>
      <c r="DW126" s="840"/>
      <c r="DX126" s="840"/>
      <c r="DY126" s="840"/>
      <c r="DZ126" s="841"/>
    </row>
    <row r="127" spans="1:130" s="248" customFormat="1" ht="26.25" customHeight="1" x14ac:dyDescent="0.2">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653827</v>
      </c>
      <c r="AB127" s="826"/>
      <c r="AC127" s="826"/>
      <c r="AD127" s="826"/>
      <c r="AE127" s="827"/>
      <c r="AF127" s="828">
        <v>559634</v>
      </c>
      <c r="AG127" s="826"/>
      <c r="AH127" s="826"/>
      <c r="AI127" s="826"/>
      <c r="AJ127" s="827"/>
      <c r="AK127" s="828">
        <v>359666</v>
      </c>
      <c r="AL127" s="826"/>
      <c r="AM127" s="826"/>
      <c r="AN127" s="826"/>
      <c r="AO127" s="827"/>
      <c r="AP127" s="873">
        <v>0.2</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473</v>
      </c>
      <c r="DH127" s="863"/>
      <c r="DI127" s="863"/>
      <c r="DJ127" s="863"/>
      <c r="DK127" s="863"/>
      <c r="DL127" s="863" t="s">
        <v>473</v>
      </c>
      <c r="DM127" s="863"/>
      <c r="DN127" s="863"/>
      <c r="DO127" s="863"/>
      <c r="DP127" s="863"/>
      <c r="DQ127" s="863" t="s">
        <v>419</v>
      </c>
      <c r="DR127" s="863"/>
      <c r="DS127" s="863"/>
      <c r="DT127" s="863"/>
      <c r="DU127" s="863"/>
      <c r="DV127" s="840" t="s">
        <v>473</v>
      </c>
      <c r="DW127" s="840"/>
      <c r="DX127" s="840"/>
      <c r="DY127" s="840"/>
      <c r="DZ127" s="841"/>
    </row>
    <row r="128" spans="1:130" s="248" customFormat="1" ht="26.25" customHeight="1" thickBot="1" x14ac:dyDescent="0.25">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11663544</v>
      </c>
      <c r="AB128" s="847"/>
      <c r="AC128" s="847"/>
      <c r="AD128" s="847"/>
      <c r="AE128" s="848"/>
      <c r="AF128" s="849">
        <v>11423777</v>
      </c>
      <c r="AG128" s="847"/>
      <c r="AH128" s="847"/>
      <c r="AI128" s="847"/>
      <c r="AJ128" s="848"/>
      <c r="AK128" s="849">
        <v>11237717</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506</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v>1512945</v>
      </c>
      <c r="DH128" s="837"/>
      <c r="DI128" s="837"/>
      <c r="DJ128" s="837"/>
      <c r="DK128" s="837"/>
      <c r="DL128" s="837">
        <v>435163</v>
      </c>
      <c r="DM128" s="837"/>
      <c r="DN128" s="837"/>
      <c r="DO128" s="837"/>
      <c r="DP128" s="837"/>
      <c r="DQ128" s="837">
        <v>392645</v>
      </c>
      <c r="DR128" s="837"/>
      <c r="DS128" s="837"/>
      <c r="DT128" s="837"/>
      <c r="DU128" s="837"/>
      <c r="DV128" s="838">
        <v>0.2</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247989199</v>
      </c>
      <c r="AB129" s="826"/>
      <c r="AC129" s="826"/>
      <c r="AD129" s="826"/>
      <c r="AE129" s="827"/>
      <c r="AF129" s="828">
        <v>247106654</v>
      </c>
      <c r="AG129" s="826"/>
      <c r="AH129" s="826"/>
      <c r="AI129" s="826"/>
      <c r="AJ129" s="827"/>
      <c r="AK129" s="828">
        <v>254976902</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510</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30067334</v>
      </c>
      <c r="AB130" s="826"/>
      <c r="AC130" s="826"/>
      <c r="AD130" s="826"/>
      <c r="AE130" s="827"/>
      <c r="AF130" s="828">
        <v>30008279</v>
      </c>
      <c r="AG130" s="826"/>
      <c r="AH130" s="826"/>
      <c r="AI130" s="826"/>
      <c r="AJ130" s="827"/>
      <c r="AK130" s="828">
        <v>29543251</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11.8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217921865</v>
      </c>
      <c r="AB131" s="809"/>
      <c r="AC131" s="809"/>
      <c r="AD131" s="809"/>
      <c r="AE131" s="810"/>
      <c r="AF131" s="811">
        <v>217098375</v>
      </c>
      <c r="AG131" s="809"/>
      <c r="AH131" s="809"/>
      <c r="AI131" s="809"/>
      <c r="AJ131" s="810"/>
      <c r="AK131" s="811">
        <v>225433651</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v>128.80000000000001</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12.437769380000001</v>
      </c>
      <c r="AB132" s="789"/>
      <c r="AC132" s="789"/>
      <c r="AD132" s="789"/>
      <c r="AE132" s="790"/>
      <c r="AF132" s="791">
        <v>12.580161410000001</v>
      </c>
      <c r="AG132" s="789"/>
      <c r="AH132" s="789"/>
      <c r="AI132" s="789"/>
      <c r="AJ132" s="790"/>
      <c r="AK132" s="791">
        <v>10.47574038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13.8</v>
      </c>
      <c r="AB133" s="768"/>
      <c r="AC133" s="768"/>
      <c r="AD133" s="768"/>
      <c r="AE133" s="769"/>
      <c r="AF133" s="767">
        <v>12.9</v>
      </c>
      <c r="AG133" s="768"/>
      <c r="AH133" s="768"/>
      <c r="AI133" s="768"/>
      <c r="AJ133" s="769"/>
      <c r="AK133" s="767">
        <v>11.8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OBWjy/zMpzDpH3qNVYdniTZgHbxrH9yTlfRAIc2Iz2wN2zyCOk75OVqxMyfK5AHVSRJCvwj52Cnq8XcPaocsw==" saltValue="EhgfUy7YDGqgnoBAji2x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yQ7+c3wPqtWGyiMjdpvUZto6f32Co39wZ65hDhQcET/Y7QknhKubl31r8lwOqF8zABAeYOi5ECeistMB3hRQ==" saltValue="yNgIUlHz7oOubpc+GzHw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zBqsB0TI6HNQQG5F9W9nckL+6eM5pseeCeld1zVTYDhRsxanPHNjm3lDWSGdSHhwjHiCftdylKIhaaMKoxkDg==" saltValue="6CoCYbfSIDgfi+JXGyDM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9" t="s">
        <v>522</v>
      </c>
      <c r="AP7" s="305"/>
      <c r="AQ7" s="306" t="s">
        <v>523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0"/>
      <c r="AP8" s="311" t="s">
        <v>524</v>
      </c>
      <c r="AQ8" s="312" t="s">
        <v>525</v>
      </c>
      <c r="AR8" s="313" t="s">
        <v>526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0" t="s">
        <v>527</v>
      </c>
      <c r="AL9" s="1211"/>
      <c r="AM9" s="1211"/>
      <c r="AN9" s="1212"/>
      <c r="AO9" s="314">
        <v>97642811</v>
      </c>
      <c r="AP9" s="314">
        <v>100175</v>
      </c>
      <c r="AQ9" s="315">
        <v>105138</v>
      </c>
      <c r="AR9" s="316">
        <v>-4.7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0" t="s">
        <v>528</v>
      </c>
      <c r="AL10" s="1211"/>
      <c r="AM10" s="1211"/>
      <c r="AN10" s="1212"/>
      <c r="AO10" s="317">
        <v>6408</v>
      </c>
      <c r="AP10" s="317">
        <v>7</v>
      </c>
      <c r="AQ10" s="318">
        <v>110</v>
      </c>
      <c r="AR10" s="319">
        <v>-93.6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0" t="s">
        <v>529</v>
      </c>
      <c r="AL11" s="1211"/>
      <c r="AM11" s="1211"/>
      <c r="AN11" s="1212"/>
      <c r="AO11" s="317">
        <v>511805</v>
      </c>
      <c r="AP11" s="317">
        <v>525</v>
      </c>
      <c r="AQ11" s="318">
        <v>1177</v>
      </c>
      <c r="AR11" s="319">
        <v>-55.4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0" t="s">
        <v>530</v>
      </c>
      <c r="AL12" s="1211"/>
      <c r="AM12" s="1211"/>
      <c r="AN12" s="1212"/>
      <c r="AO12" s="317" t="s">
        <v>531</v>
      </c>
      <c r="AP12" s="317" t="s">
        <v>531</v>
      </c>
      <c r="AQ12" s="318">
        <v>5</v>
      </c>
      <c r="AR12" s="319" t="s">
        <v>531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0" t="s">
        <v>532</v>
      </c>
      <c r="AL13" s="1211"/>
      <c r="AM13" s="1211"/>
      <c r="AN13" s="1212"/>
      <c r="AO13" s="317">
        <v>1676588</v>
      </c>
      <c r="AP13" s="317">
        <v>1720</v>
      </c>
      <c r="AQ13" s="318">
        <v>1930</v>
      </c>
      <c r="AR13" s="319">
        <v>-10.9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0" t="s">
        <v>533</v>
      </c>
      <c r="AL14" s="1211"/>
      <c r="AM14" s="1211"/>
      <c r="AN14" s="1212"/>
      <c r="AO14" s="317">
        <v>1123661</v>
      </c>
      <c r="AP14" s="317">
        <v>1153</v>
      </c>
      <c r="AQ14" s="318">
        <v>1254</v>
      </c>
      <c r="AR14" s="319">
        <v>-8.1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3" t="s">
        <v>534</v>
      </c>
      <c r="AL15" s="1214"/>
      <c r="AM15" s="1214"/>
      <c r="AN15" s="1215"/>
      <c r="AO15" s="317">
        <v>-6804874</v>
      </c>
      <c r="AP15" s="317">
        <v>-6981</v>
      </c>
      <c r="AQ15" s="318">
        <v>-7365</v>
      </c>
      <c r="AR15" s="319">
        <v>-5.2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3" t="s">
        <v>183</v>
      </c>
      <c r="AL16" s="1214"/>
      <c r="AM16" s="1214"/>
      <c r="AN16" s="1215"/>
      <c r="AO16" s="317">
        <v>94156399</v>
      </c>
      <c r="AP16" s="317">
        <v>96598</v>
      </c>
      <c r="AQ16" s="318">
        <v>102249</v>
      </c>
      <c r="AR16" s="319">
        <v>-5.5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16" t="s">
        <v>539</v>
      </c>
      <c r="AL21" s="1217"/>
      <c r="AM21" s="1217"/>
      <c r="AN21" s="1218"/>
      <c r="AO21" s="330">
        <v>10.82</v>
      </c>
      <c r="AP21" s="331">
        <v>11.28</v>
      </c>
      <c r="AQ21" s="332">
        <v>-0.46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16" t="s">
        <v>540</v>
      </c>
      <c r="AL22" s="1217"/>
      <c r="AM22" s="1217"/>
      <c r="AN22" s="1218"/>
      <c r="AO22" s="335">
        <v>100.9</v>
      </c>
      <c r="AP22" s="336">
        <v>99.7</v>
      </c>
      <c r="AQ22" s="337">
        <v>1.2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9" t="s">
        <v>522</v>
      </c>
      <c r="AP30" s="305"/>
      <c r="AQ30" s="306" t="s">
        <v>523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0"/>
      <c r="AP31" s="311" t="s">
        <v>524</v>
      </c>
      <c r="AQ31" s="312" t="s">
        <v>525</v>
      </c>
      <c r="AR31" s="313" t="s">
        <v>526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9" t="s">
        <v>544</v>
      </c>
      <c r="AL32" s="1200"/>
      <c r="AM32" s="1200"/>
      <c r="AN32" s="1201"/>
      <c r="AO32" s="345">
        <v>22982645</v>
      </c>
      <c r="AP32" s="345">
        <v>23579</v>
      </c>
      <c r="AQ32" s="346">
        <v>31910</v>
      </c>
      <c r="AR32" s="347">
        <v>-26.1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9" t="s">
        <v>545</v>
      </c>
      <c r="AL33" s="1200"/>
      <c r="AM33" s="1200"/>
      <c r="AN33" s="1201"/>
      <c r="AO33" s="345">
        <v>3266861</v>
      </c>
      <c r="AP33" s="345">
        <v>3352</v>
      </c>
      <c r="AQ33" s="346">
        <v>2603</v>
      </c>
      <c r="AR33" s="347">
        <v>28.8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9" t="s">
        <v>546</v>
      </c>
      <c r="AL34" s="1200"/>
      <c r="AM34" s="1200"/>
      <c r="AN34" s="1201"/>
      <c r="AO34" s="345">
        <v>27186995</v>
      </c>
      <c r="AP34" s="345">
        <v>27892</v>
      </c>
      <c r="AQ34" s="346">
        <v>20590</v>
      </c>
      <c r="AR34" s="347">
        <v>35.5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9" t="s">
        <v>547</v>
      </c>
      <c r="AL35" s="1200"/>
      <c r="AM35" s="1200"/>
      <c r="AN35" s="1201"/>
      <c r="AO35" s="345">
        <v>9263020</v>
      </c>
      <c r="AP35" s="345">
        <v>9503</v>
      </c>
      <c r="AQ35" s="346">
        <v>9962</v>
      </c>
      <c r="AR35" s="347">
        <v>-4.5999999999999996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9" t="s">
        <v>548</v>
      </c>
      <c r="AL36" s="1200"/>
      <c r="AM36" s="1200"/>
      <c r="AN36" s="1201"/>
      <c r="AO36" s="345" t="s">
        <v>531</v>
      </c>
      <c r="AP36" s="345" t="s">
        <v>531</v>
      </c>
      <c r="AQ36" s="346">
        <v>163</v>
      </c>
      <c r="AR36" s="347" t="s">
        <v>531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9" t="s">
        <v>549</v>
      </c>
      <c r="AL37" s="1200"/>
      <c r="AM37" s="1200"/>
      <c r="AN37" s="1201"/>
      <c r="AO37" s="345">
        <v>1697291</v>
      </c>
      <c r="AP37" s="345">
        <v>1741</v>
      </c>
      <c r="AQ37" s="346">
        <v>1304</v>
      </c>
      <c r="AR37" s="347">
        <v>33.5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6" t="s">
        <v>550</v>
      </c>
      <c r="AL38" s="1197"/>
      <c r="AM38" s="1197"/>
      <c r="AN38" s="1198"/>
      <c r="AO38" s="348" t="s">
        <v>531</v>
      </c>
      <c r="AP38" s="348" t="s">
        <v>531</v>
      </c>
      <c r="AQ38" s="349">
        <v>1</v>
      </c>
      <c r="AR38" s="337" t="s">
        <v>531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6" t="s">
        <v>551</v>
      </c>
      <c r="AL39" s="1197"/>
      <c r="AM39" s="1197"/>
      <c r="AN39" s="1198"/>
      <c r="AO39" s="345">
        <v>-11237717</v>
      </c>
      <c r="AP39" s="345">
        <v>-11529</v>
      </c>
      <c r="AQ39" s="346">
        <v>-16939</v>
      </c>
      <c r="AR39" s="347">
        <v>-31.9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9" t="s">
        <v>552</v>
      </c>
      <c r="AL40" s="1200"/>
      <c r="AM40" s="1200"/>
      <c r="AN40" s="1201"/>
      <c r="AO40" s="345">
        <v>-29543251</v>
      </c>
      <c r="AP40" s="345">
        <v>-30309</v>
      </c>
      <c r="AQ40" s="346">
        <v>-31934</v>
      </c>
      <c r="AR40" s="347">
        <v>-5.0999999999999996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2" t="s">
        <v>292</v>
      </c>
      <c r="AL41" s="1203"/>
      <c r="AM41" s="1203"/>
      <c r="AN41" s="1204"/>
      <c r="AO41" s="345">
        <v>23615844</v>
      </c>
      <c r="AP41" s="345">
        <v>24228</v>
      </c>
      <c r="AQ41" s="346">
        <v>17660</v>
      </c>
      <c r="AR41" s="347">
        <v>37.200000000000003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5" t="s">
        <v>522</v>
      </c>
      <c r="AN49" s="1207" t="s">
        <v>556</v>
      </c>
      <c r="AO49" s="1208"/>
      <c r="AP49" s="1208"/>
      <c r="AQ49" s="1208"/>
      <c r="AR49" s="120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6"/>
      <c r="AN50" s="361" t="s">
        <v>557</v>
      </c>
      <c r="AO50" s="362" t="s">
        <v>558</v>
      </c>
      <c r="AP50" s="363" t="s">
        <v>559</v>
      </c>
      <c r="AQ50" s="364" t="s">
        <v>560</v>
      </c>
      <c r="AR50" s="365" t="s">
        <v>561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35952119</v>
      </c>
      <c r="AN51" s="367">
        <v>37233</v>
      </c>
      <c r="AO51" s="368">
        <v>12.8</v>
      </c>
      <c r="AP51" s="369">
        <v>51684</v>
      </c>
      <c r="AQ51" s="370">
        <v>-0.4</v>
      </c>
      <c r="AR51" s="371">
        <v>13.2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21402444</v>
      </c>
      <c r="AN52" s="375">
        <v>22165</v>
      </c>
      <c r="AO52" s="376">
        <v>3.9</v>
      </c>
      <c r="AP52" s="377">
        <v>26671</v>
      </c>
      <c r="AQ52" s="378">
        <v>2.6</v>
      </c>
      <c r="AR52" s="379">
        <v>1.3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33737844</v>
      </c>
      <c r="AN53" s="367">
        <v>34859</v>
      </c>
      <c r="AO53" s="368">
        <v>-6.4</v>
      </c>
      <c r="AP53" s="369">
        <v>52897</v>
      </c>
      <c r="AQ53" s="370">
        <v>2.2999999999999998</v>
      </c>
      <c r="AR53" s="371">
        <v>-8.6999999999999993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18935672</v>
      </c>
      <c r="AN54" s="375">
        <v>19565</v>
      </c>
      <c r="AO54" s="376">
        <v>-11.7</v>
      </c>
      <c r="AP54" s="377">
        <v>27013</v>
      </c>
      <c r="AQ54" s="378">
        <v>1.3</v>
      </c>
      <c r="AR54" s="379">
        <v>-13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32488610</v>
      </c>
      <c r="AN55" s="367">
        <v>33492</v>
      </c>
      <c r="AO55" s="368">
        <v>-3.9</v>
      </c>
      <c r="AP55" s="369">
        <v>54945</v>
      </c>
      <c r="AQ55" s="370">
        <v>3.9</v>
      </c>
      <c r="AR55" s="371">
        <v>-7.8</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17869777</v>
      </c>
      <c r="AN56" s="375">
        <v>18422</v>
      </c>
      <c r="AO56" s="376">
        <v>-5.8</v>
      </c>
      <c r="AP56" s="377">
        <v>29293</v>
      </c>
      <c r="AQ56" s="378">
        <v>8.4</v>
      </c>
      <c r="AR56" s="379">
        <v>-14.2</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42221698</v>
      </c>
      <c r="AN57" s="367">
        <v>43415</v>
      </c>
      <c r="AO57" s="368">
        <v>29.6</v>
      </c>
      <c r="AP57" s="369">
        <v>57132</v>
      </c>
      <c r="AQ57" s="370">
        <v>4</v>
      </c>
      <c r="AR57" s="371">
        <v>25.6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26504222</v>
      </c>
      <c r="AN58" s="375">
        <v>27253</v>
      </c>
      <c r="AO58" s="376">
        <v>47.9</v>
      </c>
      <c r="AP58" s="377">
        <v>30126</v>
      </c>
      <c r="AQ58" s="378">
        <v>2.8</v>
      </c>
      <c r="AR58" s="379">
        <v>45.1</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47875525</v>
      </c>
      <c r="AN59" s="367">
        <v>49117</v>
      </c>
      <c r="AO59" s="368">
        <v>13.1</v>
      </c>
      <c r="AP59" s="369">
        <v>58766</v>
      </c>
      <c r="AQ59" s="370">
        <v>2.9</v>
      </c>
      <c r="AR59" s="371">
        <v>10.199999999999999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28283323</v>
      </c>
      <c r="AN60" s="375">
        <v>29017</v>
      </c>
      <c r="AO60" s="376">
        <v>6.5</v>
      </c>
      <c r="AP60" s="377">
        <v>29363</v>
      </c>
      <c r="AQ60" s="378">
        <v>-2.5</v>
      </c>
      <c r="AR60" s="379">
        <v>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38455159</v>
      </c>
      <c r="AN61" s="382">
        <v>39623</v>
      </c>
      <c r="AO61" s="383">
        <v>9</v>
      </c>
      <c r="AP61" s="384">
        <v>55085</v>
      </c>
      <c r="AQ61" s="385">
        <v>2.5</v>
      </c>
      <c r="AR61" s="371">
        <v>6.5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22599088</v>
      </c>
      <c r="AN62" s="375">
        <v>23284</v>
      </c>
      <c r="AO62" s="376">
        <v>8.1999999999999993</v>
      </c>
      <c r="AP62" s="377">
        <v>28493</v>
      </c>
      <c r="AQ62" s="378">
        <v>2.5</v>
      </c>
      <c r="AR62" s="379">
        <v>5.7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oB7xECEBKzy/uDHYJnkykD+HK/BhsK6ol14I+W5Ep4flGM78bacMKQoxRYddMGCMmmRGmbZJ+waebCxywYfgMA==" saltValue="AZJ8lSnEeXgekAfpBhQS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row r="120" spans="125:125" ht="13.5" hidden="1" customHeight="1" x14ac:dyDescent="0.2"/>
    <row r="121" spans="125:125" ht="13.5" hidden="1" customHeight="1" x14ac:dyDescent="0.2">
      <c r="DU121" s="292"/>
    </row>
  </sheetData>
  <sheetProtection algorithmName="SHA-512" hashValue="PXO4JCIlCszj+jbWPRehCkF90g0GpxpEgQyHkTTAlHQKSZjUxqBhJmmAIWBwlP4lSOWZPCG53akS72rO2NsFow==" saltValue="mv1zZcJI5l5l8DttebY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571</v>
      </c>
    </row>
  </sheetData>
  <sheetProtection algorithmName="SHA-512" hashValue="ebEch7SnHyZ33/ZTOZMQAYYKnQfmiP3DLB4WfCoAtxcteEXTp0FAQdhR5wiozYqqRN+QLSAeiW5E2aOBxqNTMQ==" saltValue="+OFMYedAPgIFAt4loYWG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221" t="s">
        <v>3</v>
      </c>
      <c r="D47" s="1221"/>
      <c r="E47" s="1222"/>
      <c r="F47" s="11">
        <v>3.31</v>
      </c>
      <c r="G47" s="12">
        <v>3.07</v>
      </c>
      <c r="H47" s="12">
        <v>3.07</v>
      </c>
      <c r="I47" s="12">
        <v>3.61</v>
      </c>
      <c r="J47" s="13">
        <v>5.0199999999999996</v>
      </c>
    </row>
    <row r="48" spans="2:10" ht="57.75" customHeight="1" x14ac:dyDescent="0.2">
      <c r="B48" s="14"/>
      <c r="C48" s="1223" t="s">
        <v>4</v>
      </c>
      <c r="D48" s="1223"/>
      <c r="E48" s="1224"/>
      <c r="F48" s="15">
        <v>2.25</v>
      </c>
      <c r="G48" s="16">
        <v>1.28</v>
      </c>
      <c r="H48" s="16">
        <v>0.99</v>
      </c>
      <c r="I48" s="16">
        <v>2.36</v>
      </c>
      <c r="J48" s="17">
        <v>2.2400000000000002</v>
      </c>
    </row>
    <row r="49" spans="2:10" ht="57.75" customHeight="1" thickBot="1" x14ac:dyDescent="0.25">
      <c r="B49" s="18"/>
      <c r="C49" s="1225" t="s">
        <v>5</v>
      </c>
      <c r="D49" s="1225"/>
      <c r="E49" s="1226"/>
      <c r="F49" s="19">
        <v>0.91</v>
      </c>
      <c r="G49" s="20" t="s">
        <v>577</v>
      </c>
      <c r="H49" s="20" t="s">
        <v>578</v>
      </c>
      <c r="I49" s="20">
        <v>1.9</v>
      </c>
      <c r="J49" s="21">
        <v>1.48</v>
      </c>
    </row>
    <row r="50" spans="2:10" ht="13.5" customHeight="1" x14ac:dyDescent="0.2"/>
  </sheetData>
  <sheetProtection algorithmName="SHA-512" hashValue="9uuMLsyX+zJyW0cwGu599Y6VvFtemRJ2kUj2B5BfKSJeg5c14QOYn0QljQQ6WTm6IfbJXG6Hw05IqBNn+GU1Vw==" saltValue="U+m5nTN3t/JKf1/k4eHW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2022-03-14T07:00:22Z</cp:lastPrinted>
  <dcterms:created xsi:type="dcterms:W3CDTF">2022-02-02T04:20:24Z</dcterms:created>
  <dcterms:modified xsi:type="dcterms:W3CDTF">2022-09-30T05:40:18Z</dcterms:modified>
  <cp:category/>
</cp:coreProperties>
</file>