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001A4A64-E6D2-4AAA-BF8F-4F4ABAD00990}"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U40" i="10"/>
  <c r="BW39" i="10"/>
  <c r="BE39" i="10"/>
  <c r="U39" i="10"/>
  <c r="BW38" i="10"/>
  <c r="BE38" i="10"/>
  <c r="U38" i="10"/>
  <c r="BW37" i="10"/>
  <c r="C36" i="10"/>
  <c r="C37" i="10" s="1"/>
  <c r="C35" i="10"/>
  <c r="C34" i="10"/>
  <c r="U34" i="10" l="1"/>
  <c r="U35" i="10" s="1"/>
  <c r="U36" i="10" s="1"/>
  <c r="U37" i="10" s="1"/>
  <c r="C38" i="10"/>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AM40" i="10" s="1"/>
  <c r="BE34" i="10" l="1"/>
  <c r="BE35" i="10" s="1"/>
  <c r="BE36" i="10" s="1"/>
  <c r="BE37" i="10" s="1"/>
  <c r="BW34" i="10" l="1"/>
  <c r="BW35" i="10" s="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<sst xmlns="http://schemas.openxmlformats.org/spreadsheetml/2006/main" count="1082" uniqueCount="652">
  <si>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</si>
  <si>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</si>
  <si>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</si>
  <si>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</si>
  <si>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</si>
  <si>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</si>
  <si>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</si>
  <si>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</si>
  <si>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</si>
  <si>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</si>
  <si>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</si>
  <si>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</si>
  <si>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</si>
  <si>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</si>
  <si>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</si>
  <si>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</si>
  <si>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</si>
  <si>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</si>
  <si>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</si>
  <si>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</si>
  <si>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</si>
  <si>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</si>
  <si>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</si>
  <si>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</si>
  <si>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</si>
  <si>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</si>
  <si>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</si>
  <si>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</si>
  <si>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</si>
  <si>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</si>
  <si>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</si>
  <si>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</si>
  <si>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</si>
  <si>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</si>
  <si>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</si>
  <si>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</si>
  <si>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</si>
  <si>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</si>
  <si>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</si>
  <si>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</si>
  <si>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</si>
  <si>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</si>
  <si>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</si>
  <si>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</si>
  <si>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</si>
  <si>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</si>
  <si>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</si>
  <si>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</si>
  <si>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</si>
  <si>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</si>
  <si>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</si>
  <si>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</si>
  <si>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</si>
  <si>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</si>
  <si>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</si>
  <si>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</si>
  <si>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</si>
  <si>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</si>
  <si>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</si>
  <si>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</si>
  <si>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</si>
  <si>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</si>
  <si>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</si>
  <si>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</si>
  <si>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</si>
  <si>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</si>
  <si>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</si>
  <si>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</si>
  <si>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</si>
  <si>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</si>
  <si>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</si>
  <si>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</si>
  <si>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</si>
  <si>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</si>
  <si>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</si>
  <si>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</si>
  <si>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</si>
  <si>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</si>
  <si>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</si>
  <si>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</si>
  <si>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</si>
  <si>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</si>
  <si>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</si>
  <si>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</si>
  <si>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</si>
  <si>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</si>
  <si>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</si>
  <si>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</si>
  <si>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</si>
  <si>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</si>
  <si>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</si>
  <si>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</si>
  <si>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</si>
  <si>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</si>
  <si>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</si>
  <si>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</si>
  <si>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</si>
  <si>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</si>
  <si>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</si>
  <si>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</si>
  <si>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</si>
  <si>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</si>
  <si>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</si>
  <si>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</si>
  <si>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</si>
  <si>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</si>
  <si>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</si>
  <si>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</si>
  <si>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</si>
  <si>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</si>
  <si>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</si>
  <si>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</si>
  <si>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</si>
  <si>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</si>
  <si>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</si>
  <si>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</si>
  <si>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</si>
  <si>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</si>
  <si>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</si>
  <si>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</si>
  <si>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</si>
  <si>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</si>
  <si>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</si>
  <si>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</si>
  <si>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</si>
  <si>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</si>
  <si>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</si>
  <si>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</si>
  <si>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</si>
  <si>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</si>
  <si>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</si>
  <si>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</si>
  <si>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</si>
  <si>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</si>
  <si>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</si>
  <si>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</si>
  <si>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</si>
  <si>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</si>
  <si>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</si>
  <si>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</si>
  <si>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</si>
  <si>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</si>
  <si>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</si>
  <si>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</si>
  <si>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</si>
  <si>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</si>
  <si>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</si>
  <si>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</si>
  <si>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</si>
  <si>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</si>
  <si>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</si>
  <si>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</si>
  <si>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</si>
  <si>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</si>
  <si>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</si>
  <si>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</si>
  <si>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</si>
  <si>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</si>
  <si>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</si>
  <si>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</si>
  <si>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</si>
  <si>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</si>
  <si>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</si>
  <si>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</si>
  <si>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</si>
  <si>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</si>
  <si>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</si>
  <si>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</si>
  <si>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</si>
  <si>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</si>
  <si>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</si>
  <si>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</si>
  <si>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</si>
  <si>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</si>
  <si>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</si>
  <si>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</si>
  <si>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</si>
  <si>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</si>
  <si>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</si>
  <si>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</si>
  <si>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</si>
  <si>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</si>
  <si>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</si>
  <si>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</si>
  <si>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</si>
  <si>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</si>
  <si>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</si>
  <si>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</si>
  <si>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</si>
  <si>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</si>
  <si>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</si>
  <si>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</si>
  <si>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</si>
  <si>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</si>
  <si>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</si>
  <si>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</si>
  <si>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</si>
  <si>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</si>
  <si>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</si>
  <si>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</si>
  <si>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</si>
  <si>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</si>
  <si>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</si>
  <si>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</si>
  <si>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</si>
  <si>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</si>
  <si>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</si>
  <si>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</si>
  <si>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</si>
  <si>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</si>
  <si>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</si>
  <si>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</si>
  <si>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</si>
  <si>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</si>
  <si>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</si>
  <si>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</si>
  <si>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</si>
  <si>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</si>
  <si>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</si>
  <si>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</si>
  <si>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</si>
  <si>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</si>
  <si>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</si>
  <si>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</si>
  <si>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</si>
  <si>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</si>
  <si>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</si>
  <si>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</si>
  <si>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</si>
  <si>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</si>
  <si>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</si>
  <si>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</si>
  <si>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</si>
  <si>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</si>
  <si>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</si>
  <si>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</si>
  <si>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</si>
  <si>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</si>
  <si>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</si>
  <si>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</si>
  <si>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</si>
  <si>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</si>
  <si>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</si>
  <si>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</si>
  <si>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</si>
  <si>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</si>
  <si>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</si>
  <si>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</si>
  <si>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</si>
  <si>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</si>
  <si>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</si>
  <si>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</si>
  <si>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</si>
  <si>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</si>
  <si>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</si>
  <si>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</si>
  <si>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</si>
  <si>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</si>
  <si>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</si>
  <si>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</si>
  <si>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</si>
  <si>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</si>
  <si>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</si>
  <si>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</si>
  <si>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</si>
  <si>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</si>
  <si>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</si>
  <si>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</si>
  <si>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</si>
  <si>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</si>
  <si>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</si>
  <si>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</si>
  <si>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</si>
  <si>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</si>
  <si>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</si>
  <si>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</si>
  <si>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</si>
  <si>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</si>
  <si>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</si>
  <si>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</si>
  <si>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</si>
  <si>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</si>
  <si>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</si>
  <si>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</si>
  <si>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</si>
  <si>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</si>
  <si>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</si>
  <si>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</si>
  <si>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</si>
  <si>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</si>
  <si>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</si>
  <si>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</si>
  <si>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</si>
  <si>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</si>
  <si>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</si>
  <si>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</si>
  <si>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</si>
  <si>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</si>
  <si>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</si>
  <si>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</si>
  <si>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</si>
  <si>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</si>
  <si>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</si>
  <si>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</si>
  <si>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</si>
  <si>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</si>
  <si>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</si>
  <si>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</si>
  <si>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</si>
  <si>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</si>
  <si>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</si>
  <si>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</si>
  <si>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</si>
  <si>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</si>
  <si>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</si>
  <si>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</si>
  <si>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</si>
  <si>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</si>
  <si>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</si>
  <si>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</si>
  <si>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</si>
  <si>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</si>
  <si>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</si>
  <si>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</si>
  <si>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</si>
  <si>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</si>
  <si>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</si>
  <si>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</si>
  <si>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</si>
  <si>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</si>
  <si>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</si>
  <si>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</si>
  <si>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</si>
  <si>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</si>
  <si>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</si>
  <si>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</si>
  <si>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</si>
  <si>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</si>
  <si>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</si>
  <si>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</si>
  <si>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</si>
  <si>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</si>
  <si>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</si>
  <si>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</si>
  <si>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</si>
  <si>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</si>
  <si>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</si>
  <si>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</si>
  <si>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</si>
  <si>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</si>
  <si>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</si>
  <si>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</si>
  <si>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</si>
  <si>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</si>
  <si>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</si>
  <si>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</si>
  <si>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</si>
  <si>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</si>
  <si>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</si>
  <si>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</si>
  <si>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</si>
  <si>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</si>
  <si>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</si>
  <si>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</si>
  <si>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</si>
  <si>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</si>
  <si>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</si>
  <si>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</si>
  <si>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</si>
  <si>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</si>
  <si>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</si>
  <si>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</si>
  <si>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</si>
  <si>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</si>
  <si>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</si>
  <si>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</si>
  <si>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</si>
  <si>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</si>
  <si>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</si>
  <si>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</si>
  <si>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</si>
  <si>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</si>
  <si>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</si>
  <si>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</si>
  <si>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</si>
  <si>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</si>
  <si>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</si>
  <si>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</si>
  <si>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</si>
  <si>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</si>
  <si>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</si>
  <si>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</si>
  <si>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</si>
  <si>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</si>
  <si>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</si>
  <si>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</si>
  <si>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</si>
  <si>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</si>
  <si>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</si>
  <si>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</si>
  <si>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</si>
  <si>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</si>
  <si>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</si>
  <si>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</si>
  <si>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</si>
  <si>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</si>
  <si>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</si>
  <si>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</si>
  <si>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</si>
  <si>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</si>
  <si>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</si>
  <si>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</si>
  <si>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</si>
  <si>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</si>
  <si>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</si>
  <si>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</si>
  <si>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</si>
  <si>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</si>
  <si>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</si>
  <si>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</si>
  <si>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</si>
  <si>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</si>
  <si>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</si>
  <si>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</si>
  <si>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</si>
  <si>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</si>
  <si>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</si>
  <si>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</si>
  <si>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</si>
  <si>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</si>
  <si>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</si>
  <si>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</si>
  <si>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</si>
  <si>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</si>
  <si>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</si>
  <si>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</si>
  <si>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</si>
  <si>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</si>
  <si>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</si>
  <si>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</si>
  <si>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</si>
  <si>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</si>
  <si>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</si>
  <si>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</si>
  <si>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</si>
  <si>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</si>
  <si>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</si>
  <si>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</si>
  <si>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</si>
  <si>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</si>
  <si>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</si>
  <si>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</si>
  <si>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</si>
  <si>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</si>
  <si>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</si>
  <si>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</si>
  <si>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</si>
  <si>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</si>
  <si>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</si>
  <si>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</si>
  <si>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</si>
  <si>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</si>
  <si>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</si>
  <si>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</si>
  <si>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</si>
  <si>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</si>
  <si>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</si>
  <si>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</si>
  <si>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</si>
  <si>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</si>
  <si>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</si>
  <si>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</si>
  <si>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</si>
  <si>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</si>
  <si>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</si>
  <si>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</si>
  <si>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</si>
  <si>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</si>
  <si>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</si>
  <si>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</si>
  <si>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</si>
  <si>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</si>
  <si>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</si>
  <si>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</si>
  <si>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高速鉄道事業会計</t>
    <phoneticPr fontId="5"/>
  </si>
  <si>
    <t>(Ｆ)</t>
    <phoneticPr fontId="5"/>
  </si>
  <si>
    <t>埋立事業会計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</si>
  <si>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</si>
  <si>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</si>
  <si>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</si>
  <si>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</si>
  <si>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</si>
  <si>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</si>
  <si>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</si>
  <si>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</si>
  <si>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</si>
  <si>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</si>
  <si>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</si>
  <si>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</si>
  <si>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</si>
  <si>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</si>
  <si>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</si>
  <si>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</si>
  <si>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</si>
  <si>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</si>
  <si>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</si>
  <si>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</si>
  <si>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</si>
  <si>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</si>
  <si>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</si>
  <si>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</si>
  <si>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</si>
  <si>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</si>
  <si>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</si>
  <si>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</si>
  <si>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</si>
  <si>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</si>
  <si>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</si>
  <si>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</si>
  <si>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</si>
  <si>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</si>
  <si>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</si>
  <si>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</si>
  <si>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</si>
  <si>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</si>
  <si>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</si>
  <si>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</si>
  <si>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</si>
  <si>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</si>
  <si>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</si>
  <si>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</si>
  <si>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</si>
  <si>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</si>
  <si>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</si>
  <si>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</si>
  <si>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</si>
  <si>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</si>
  <si>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</si>
  <si>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</si>
  <si>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</si>
  <si>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</si>
  <si>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</si>
  <si>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</si>
  <si>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</si>
  <si>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</si>
  <si>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</si>
  <si>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</si>
  <si>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</si>
  <si>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</si>
  <si>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</si>
  <si>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</si>
  <si>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</si>
  <si>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</si>
  <si>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</si>
  <si>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</si>
  <si>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</si>
  <si>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</si>
  <si>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</si>
  <si>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</si>
  <si>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</si>
  <si>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</si>
  <si>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</si>
  <si>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</si>
  <si>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</si>
  <si>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</si>
  <si>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</si>
  <si>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</si>
  <si>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</si>
  <si>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</si>
  <si>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</si>
  <si>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1.65</t>
  </si>
  <si>
    <t>▲ 1.75</t>
  </si>
  <si>
    <t>▲ 1.21</t>
  </si>
  <si>
    <t>▲ 0.02</t>
  </si>
  <si>
    <t>下水道事業会計</t>
  </si>
  <si>
    <t>水道事業会計</t>
  </si>
  <si>
    <t>介護保険事業費会計</t>
  </si>
  <si>
    <t>国民健康保険事業費会計</t>
  </si>
  <si>
    <t>一般会計</t>
  </si>
  <si>
    <t>工業用水道事業会計</t>
  </si>
  <si>
    <t>自動車事業会計</t>
  </si>
  <si>
    <t>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</si>
  <si>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</si>
  <si>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</si>
  <si>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</si>
  <si>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</si>
  <si>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</si>
  <si>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</si>
  <si>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</si>
  <si>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</si>
  <si>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神奈川県内広域水道企業団（水道用水供給事業会計）</t>
    <phoneticPr fontId="2"/>
  </si>
  <si>
    <t>神奈川県後期高齢者医療広域連合（一般会計）</t>
    <phoneticPr fontId="2"/>
  </si>
  <si>
    <t>神奈川県後期高齢者医療広域連合（後期高齢者医療特別会計）</t>
    <phoneticPr fontId="2"/>
  </si>
  <si>
    <t>-</t>
    <phoneticPr fontId="2"/>
  </si>
  <si>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</si>
  <si>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</si>
  <si>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</si>
  <si>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</si>
  <si>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</si>
  <si>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</si>
  <si>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</si>
  <si>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</si>
  <si>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</si>
  <si>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</si>
  <si>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</si>
  <si>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横浜市信用保証協会</t>
    <rPh sb="0" eb="3">
      <t>ヨコハマシ</t>
    </rPh>
    <rPh sb="3" eb="5">
      <t>シンヨウ</t>
    </rPh>
    <rPh sb="5" eb="7">
      <t>ホショウ</t>
    </rPh>
    <rPh sb="7" eb="9">
      <t>キョウカイ</t>
    </rPh>
    <phoneticPr fontId="23"/>
  </si>
  <si>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</si>
  <si>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</si>
  <si>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</si>
  <si>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</si>
  <si>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</si>
  <si>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</si>
  <si>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3"/>
  </si>
  <si>
    <t>社会福祉法人横浜市リハビリテーション事業団</t>
    <rPh sb="6" eb="9">
      <t>ヨコハマシ</t>
    </rPh>
    <rPh sb="18" eb="20">
      <t>ジギョウ</t>
    </rPh>
    <rPh sb="20" eb="21">
      <t>ダン</t>
    </rPh>
    <phoneticPr fontId="23"/>
  </si>
  <si>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</si>
  <si>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</si>
  <si>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</si>
  <si>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</si>
  <si>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</si>
  <si>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</si>
  <si>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</si>
  <si>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</si>
  <si>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</si>
  <si>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</si>
  <si>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</si>
  <si>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</si>
  <si>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</si>
  <si>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</si>
  <si>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</si>
  <si>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</si>
  <si>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</si>
  <si>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</si>
  <si>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</si>
  <si>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</si>
  <si>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文化基金</t>
    <rPh sb="0" eb="4">
      <t>ブンカキキン</t>
    </rPh>
    <phoneticPr fontId="5"/>
  </si>
  <si>
    <t>災害救助基金</t>
    <rPh sb="0" eb="6">
      <t>サイガイキュウジョキキン</t>
    </rPh>
    <phoneticPr fontId="5"/>
  </si>
  <si>
    <t>墓地運営等基金</t>
    <rPh sb="0" eb="2">
      <t>ボチ</t>
    </rPh>
    <rPh sb="2" eb="4">
      <t>ウンエイ</t>
    </rPh>
    <rPh sb="4" eb="5">
      <t>ナド</t>
    </rPh>
    <rPh sb="5" eb="7">
      <t>キキン</t>
    </rPh>
    <phoneticPr fontId="5"/>
  </si>
  <si>
    <t>学校施設整備基金</t>
    <rPh sb="0" eb="2">
      <t>ガッコウ</t>
    </rPh>
    <rPh sb="2" eb="4">
      <t>シセツ</t>
    </rPh>
    <rPh sb="4" eb="6">
      <t>セイビ</t>
    </rPh>
    <rPh sb="6" eb="8">
      <t>キキン</t>
    </rPh>
    <phoneticPr fontId="5"/>
  </si>
  <si>
    <t>学校給食費調整基金</t>
    <rPh sb="0" eb="2">
      <t>ガッコウ</t>
    </rPh>
    <rPh sb="2" eb="5">
      <t>キュウショクヒ</t>
    </rPh>
    <rPh sb="5" eb="9">
      <t>チョウセイキキン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</si>
  <si>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</si>
  <si>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</si>
  <si>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</si>
  <si>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</si>
  <si>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</si>
  <si>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</si>
  <si>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将来負担比率及び実質公債費比率は、類似団体と比較して高くなっています。
本市の経年比較では、将来負担比率は、企業会計・外郭団体等の借入金等の返済を進めてきたことにより、年々減少傾向にあります。実質公債費比率においては、平成29年度から令和元年度までは、県費負担教職員の本市移管による標準財政規模の改善等により比率は減少傾向にありました。令和２年度は算定対象の３ヶ年度において影響を反映したことにより分母である標準財政規模が微増である一方、分子である元利償還金等から減算する特定財源の減少により、前年度と比較してポイントが上昇しまし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</si>
  <si>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</si>
  <si>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</si>
  <si>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</si>
  <si>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本市の経年比較では、将来負担比率は、企業会計・外郭団体等の借入金等の返済を進めてきたことにより、年々減少傾向にあります。
有形固定資産減価償却率は、平成30年度までは公共施設の取得から年度が経過したことにより、年々上昇していましたが、令和元年度及び２年度は、横浜北西線や、市庁舎、横浜武道館（サブアリーナ）の供用開始などにより、対象の有形固定資産が増加したため、前年度と比較して有形固定資産減価償却率は減少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rPh sb="41" eb="43">
      <t>ドウロ</t>
    </rPh>
    <rPh sb="159" eb="161">
      <t>ヘイセイ</t>
    </rPh>
    <rPh sb="163" eb="165">
      <t>ネンド</t>
    </rPh>
    <rPh sb="190" eb="192">
      <t>ネンネン</t>
    </rPh>
    <rPh sb="202" eb="204">
      <t>レイワ</t>
    </rPh>
    <rPh sb="204" eb="207">
      <t>ガンネンド</t>
    </rPh>
    <rPh sb="207" eb="208">
      <t>オヨ</t>
    </rPh>
    <rPh sb="221" eb="224">
      <t>シチョウシャ</t>
    </rPh>
    <rPh sb="225" eb="230">
      <t>ヨコハマブドウカン</t>
    </rPh>
    <rPh sb="239" eb="243">
      <t>キョウヨウカイシ</t>
    </rPh>
    <rPh sb="249" eb="251">
      <t>タイショウ</t>
    </rPh>
    <rPh sb="252" eb="258">
      <t>ユウケイコテイシサン</t>
    </rPh>
    <rPh sb="259" eb="261">
      <t>ゾウカ</t>
    </rPh>
    <rPh sb="266" eb="269">
      <t>ゼンネンド</t>
    </rPh>
    <rPh sb="270" eb="272">
      <t>ヒカク</t>
    </rPh>
    <rPh sb="286" eb="288">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</si>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</sst>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
      <sz val="1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0"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7"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8" xfId="14" applyNumberFormat="1" applyFont="1" applyFill="1" applyBorder="1" applyAlignment="1" applyProtection="1">
      <alignment horizontal="right" vertical="center" shrinkToFit="1"/>
    </xf>
    <xf numFmtId="177" fontId="34" fillId="6" borderId="169"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87" fontId="34" fillId="6" borderId="128"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49"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7"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8"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2"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1"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2" xfId="12" applyNumberFormat="1" applyFont="1" applyBorder="1" applyAlignment="1" applyProtection="1">
      <alignment horizontal="right" vertical="center" shrinkToFit="1"/>
      <protection locked="0"/>
    </xf>
    <xf numFmtId="187" fontId="34" fillId="0" borderId="119" xfId="12" applyNumberFormat="1" applyFont="1" applyBorder="1" applyAlignment="1" applyProtection="1">
      <alignment horizontal="right" vertical="center" shrinkToFit="1"/>
      <protection locked="0"/>
    </xf>
    <xf numFmtId="187" fontId="34" fillId="0" borderId="102"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6" xfId="12"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84"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8" fillId="0" borderId="11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01"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1" fillId="0" borderId="40"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4325E81-0621-47DB-B580-D0D5C787DC1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BD3C-48BC-86B0-7AA3AF3014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58178</c:v>
                </c:pt>
                <c:pt idx="1">
                  <c:v>54167</c:v>
                </c:pt>
                <c:pt idx="2">
                  <c:v>62800</c:v>
                </c:pt>
                <c:pt idx="3">
                  <c:v>62653</c:v>
                </c:pt>
                <c:pt idx="4">
                  <c:v>60904</c:v>
                </c:pt>
              </c:numCache>
            </c:numRef>
          </c:val>
          <c:smooth val="0"/>
          <c:extLst>
            <c:ext xmlns:c16="http://schemas.microsoft.com/office/drawing/2014/chart" uri="{C3380CC4-5D6E-409C-BE32-E72D297353CC}">
              <c16:uniqueId val="{00000001-BD3C-48BC-86B0-7AA3AF3014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c:v>
                </c:pt>
                <c:pt idx="1">
                  <c:v>1.39</c:v>
                </c:pt>
                <c:pt idx="2">
                  <c:v>0.51</c:v>
                </c:pt>
                <c:pt idx="3">
                  <c:v>0.86</c:v>
                </c:pt>
                <c:pt idx="4">
                  <c:v>0.7</c:v>
                </c:pt>
              </c:numCache>
            </c:numRef>
          </c:val>
          <c:extLst>
            <c:ext xmlns:c16="http://schemas.microsoft.com/office/drawing/2014/chart" uri="{C3380CC4-5D6E-409C-BE32-E72D297353CC}">
              <c16:uniqueId val="{00000000-A54C-40FF-B38F-3F133A36D9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2.12</c:v>
                </c:pt>
                <c:pt idx="1">
                  <c:v>2.8</c:v>
                </c:pt>
                <c:pt idx="2">
                  <c:v>2.31</c:v>
                </c:pt>
                <c:pt idx="3">
                  <c:v>0.84</c:v>
                </c:pt>
                <c:pt idx="4">
                  <c:v>1.19</c:v>
                </c:pt>
              </c:numCache>
            </c:numRef>
          </c:val>
          <c:extLst>
            <c:ext xmlns:c16="http://schemas.microsoft.com/office/drawing/2014/chart" uri="{C3380CC4-5D6E-409C-BE32-E72D297353CC}">
              <c16:uniqueId val="{00000001-A54C-40FF-B38F-3F133A36D9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-1.65</c:v>
                </c:pt>
                <c:pt idx="1">
                  <c:v>1.33</c:v>
                </c:pt>
                <c:pt idx="2">
                  <c:v>-1.75</c:v>
                </c:pt>
                <c:pt idx="3">
                  <c:v>-1.21</c:v>
                </c:pt>
                <c:pt idx="4">
                  <c:v>-0.02</c:v>
                </c:pt>
              </c:numCache>
            </c:numRef>
          </c:val>
          <c:smooth val="0"/>
          <c:extLst>
            <c:ext xmlns:c16="http://schemas.microsoft.com/office/drawing/2014/chart" uri="{C3380CC4-5D6E-409C-BE32-E72D297353CC}">
              <c16:uniqueId val="{00000002-A54C-40FF-B38F-3F133A36D9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1.45</c:v>
                </c:pt>
                <c:pt idx="2">
                  <c:v>#N/A</c:v>
                </c:pt>
                <c:pt idx="3">
                  <c:v>1.31</c:v>
                </c:pt>
                <c:pt idx="4">
                  <c:v>#N/A</c:v>
                </c:pt>
                <c:pt idx="5">
                  <c:v>1.44</c:v>
                </c:pt>
                <c:pt idx="6">
                  <c:v>#N/A</c:v>
                </c:pt>
                <c:pt idx="7">
                  <c:v>1.73</c:v>
                </c:pt>
                <c:pt idx="8">
                  <c:v>#N/A</c:v>
                </c:pt>
                <c:pt idx="9">
                  <c:v>0.54</c:v>
                </c:pt>
              </c:numCache>
            </c:numRef>
          </c:val>
          <c:extLst>
            <c:ext xmlns:c16="http://schemas.microsoft.com/office/drawing/2014/chart" uri="{C3380CC4-5D6E-409C-BE32-E72D297353CC}">
              <c16:uniqueId val="{00000000-08F3-4CFF-B76E-7D16E22A73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F3-4CFF-B76E-7D16E22A73B5}"/>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0.46</c:v>
                </c:pt>
                <c:pt idx="2">
                  <c:v>#N/A</c:v>
                </c:pt>
                <c:pt idx="3">
                  <c:v>0.27</c:v>
                </c:pt>
                <c:pt idx="4">
                  <c:v>#N/A</c:v>
                </c:pt>
                <c:pt idx="5">
                  <c:v>0.26</c:v>
                </c:pt>
                <c:pt idx="6">
                  <c:v>#N/A</c:v>
                </c:pt>
                <c:pt idx="7">
                  <c:v>0.25</c:v>
                </c:pt>
                <c:pt idx="8">
                  <c:v>#N/A</c:v>
                </c:pt>
                <c:pt idx="9">
                  <c:v>0.26</c:v>
                </c:pt>
              </c:numCache>
            </c:numRef>
          </c:val>
          <c:extLst>
            <c:ext xmlns:c16="http://schemas.microsoft.com/office/drawing/2014/chart" uri="{C3380CC4-5D6E-409C-BE32-E72D297353CC}">
              <c16:uniqueId val="{00000002-08F3-4CFF-B76E-7D16E22A73B5}"/>
            </c:ext>
          </c:extLst>
        </c:ser>
        <c:ser>
          <c:idx val="3"/>
          <c:order val="3"/>
          <c:tx>
            <c:strRef>
              <c:f>データシート!$A$30</c:f>
              <c:strCache>
                <c:ptCount val="1"/>
                <c:pt idx="0">
                  <c:v>自動車事業会計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0.86</c:v>
                </c:pt>
                <c:pt idx="2">
                  <c:v>#N/A</c:v>
                </c:pt>
                <c:pt idx="3">
                  <c:v>0.7</c:v>
                </c:pt>
                <c:pt idx="4">
                  <c:v>#N/A</c:v>
                </c:pt>
                <c:pt idx="5">
                  <c:v>0.68</c:v>
                </c:pt>
                <c:pt idx="6">
                  <c:v>#N/A</c:v>
                </c:pt>
                <c:pt idx="7">
                  <c:v>0.68</c:v>
                </c:pt>
                <c:pt idx="8">
                  <c:v>#N/A</c:v>
                </c:pt>
                <c:pt idx="9">
                  <c:v>0.44</c:v>
                </c:pt>
              </c:numCache>
            </c:numRef>
          </c:val>
          <c:extLst>
            <c:ext xmlns:c16="http://schemas.microsoft.com/office/drawing/2014/chart" uri="{C3380CC4-5D6E-409C-BE32-E72D297353CC}">
              <c16:uniqueId val="{00000003-08F3-4CFF-B76E-7D16E22A73B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0.55000000000000004</c:v>
                </c:pt>
                <c:pt idx="2">
                  <c:v>#N/A</c:v>
                </c:pt>
                <c:pt idx="3">
                  <c:v>0.52</c:v>
                </c:pt>
                <c:pt idx="4">
                  <c:v>#N/A</c:v>
                </c:pt>
                <c:pt idx="5">
                  <c:v>0.51</c:v>
                </c:pt>
                <c:pt idx="6">
                  <c:v>#N/A</c:v>
                </c:pt>
                <c:pt idx="7">
                  <c:v>0.47</c:v>
                </c:pt>
                <c:pt idx="8">
                  <c:v>#N/A</c:v>
                </c:pt>
                <c:pt idx="9">
                  <c:v>0.48</c:v>
                </c:pt>
              </c:numCache>
            </c:numRef>
          </c:val>
          <c:extLst>
            <c:ext xmlns:c16="http://schemas.microsoft.com/office/drawing/2014/chart" uri="{C3380CC4-5D6E-409C-BE32-E72D297353CC}">
              <c16:uniqueId val="{00000004-08F3-4CFF-B76E-7D16E22A73B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0.77</c:v>
                </c:pt>
                <c:pt idx="4">
                  <c:v>#N/A</c:v>
                </c:pt>
                <c:pt idx="5">
                  <c:v>0.21</c:v>
                </c:pt>
                <c:pt idx="6">
                  <c:v>#N/A</c:v>
                </c:pt>
                <c:pt idx="7">
                  <c:v>0.44</c:v>
                </c:pt>
                <c:pt idx="8">
                  <c:v>#N/A</c:v>
                </c:pt>
                <c:pt idx="9">
                  <c:v>0.56000000000000005</c:v>
                </c:pt>
              </c:numCache>
            </c:numRef>
          </c:val>
          <c:extLst>
            <c:ext xmlns:c16="http://schemas.microsoft.com/office/drawing/2014/chart" uri="{C3380CC4-5D6E-409C-BE32-E72D297353CC}">
              <c16:uniqueId val="{00000005-08F3-4CFF-B76E-7D16E22A73B5}"/>
            </c:ext>
          </c:extLst>
        </c:ser>
        <c:ser>
          <c:idx val="6"/>
          <c:order val="6"/>
          <c:tx>
            <c:strRef>
              <c:f>データシート!$A$33</c:f>
              <c:strCache>
                <c:ptCount val="1"/>
                <c:pt idx="0">
                  <c:v>国民健康保険事業費会計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1.22</c:v>
                </c:pt>
                <c:pt idx="2">
                  <c:v>#N/A</c:v>
                </c:pt>
                <c:pt idx="3">
                  <c:v>1.4</c:v>
                </c:pt>
                <c:pt idx="4">
                  <c:v>#N/A</c:v>
                </c:pt>
                <c:pt idx="5">
                  <c:v>0.45</c:v>
                </c:pt>
                <c:pt idx="6">
                  <c:v>#N/A</c:v>
                </c:pt>
                <c:pt idx="7">
                  <c:v>0.34</c:v>
                </c:pt>
                <c:pt idx="8">
                  <c:v>#N/A</c:v>
                </c:pt>
                <c:pt idx="9">
                  <c:v>0.86</c:v>
                </c:pt>
              </c:numCache>
            </c:numRef>
          </c:val>
          <c:extLst>
            <c:ext xmlns:c16="http://schemas.microsoft.com/office/drawing/2014/chart" uri="{C3380CC4-5D6E-409C-BE32-E72D297353CC}">
              <c16:uniqueId val="{00000006-08F3-4CFF-B76E-7D16E22A73B5}"/>
            </c:ext>
          </c:extLst>
        </c:ser>
        <c:ser>
          <c:idx val="7"/>
          <c:order val="7"/>
          <c:tx>
            <c:strRef>
              <c:f>データシート!$A$34</c:f>
              <c:strCache>
                <c:ptCount val="1"/>
                <c:pt idx="0">
                  <c:v>介護保険事業費会計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c:v>
                </c:pt>
                <c:pt idx="2">
                  <c:v>#N/A</c:v>
                </c:pt>
                <c:pt idx="3">
                  <c:v>0.28999999999999998</c:v>
                </c:pt>
                <c:pt idx="4">
                  <c:v>#N/A</c:v>
                </c:pt>
                <c:pt idx="5">
                  <c:v>0.59</c:v>
                </c:pt>
                <c:pt idx="6">
                  <c:v>#N/A</c:v>
                </c:pt>
                <c:pt idx="7">
                  <c:v>0.44</c:v>
                </c:pt>
                <c:pt idx="8">
                  <c:v>#N/A</c:v>
                </c:pt>
                <c:pt idx="9">
                  <c:v>1.21</c:v>
                </c:pt>
              </c:numCache>
            </c:numRef>
          </c:val>
          <c:extLst>
            <c:ext xmlns:c16="http://schemas.microsoft.com/office/drawing/2014/chart" uri="{C3380CC4-5D6E-409C-BE32-E72D297353CC}">
              <c16:uniqueId val="{00000007-08F3-4CFF-B76E-7D16E22A73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3.12</c:v>
                </c:pt>
                <c:pt idx="2">
                  <c:v>#N/A</c:v>
                </c:pt>
                <c:pt idx="3">
                  <c:v>2.46</c:v>
                </c:pt>
                <c:pt idx="4">
                  <c:v>#N/A</c:v>
                </c:pt>
                <c:pt idx="5">
                  <c:v>2.34</c:v>
                </c:pt>
                <c:pt idx="6">
                  <c:v>#N/A</c:v>
                </c:pt>
                <c:pt idx="7">
                  <c:v>2.34</c:v>
                </c:pt>
                <c:pt idx="8">
                  <c:v>#N/A</c:v>
                </c:pt>
                <c:pt idx="9">
                  <c:v>2.15</c:v>
                </c:pt>
              </c:numCache>
            </c:numRef>
          </c:val>
          <c:extLst>
            <c:ext xmlns:c16="http://schemas.microsoft.com/office/drawing/2014/chart" uri="{C3380CC4-5D6E-409C-BE32-E72D297353CC}">
              <c16:uniqueId val="{00000008-08F3-4CFF-B76E-7D16E22A73B5}"/>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3.49</c:v>
                </c:pt>
                <c:pt idx="2">
                  <c:v>#N/A</c:v>
                </c:pt>
                <c:pt idx="3">
                  <c:v>3.78</c:v>
                </c:pt>
                <c:pt idx="4">
                  <c:v>#N/A</c:v>
                </c:pt>
                <c:pt idx="5">
                  <c:v>4.3099999999999996</c:v>
                </c:pt>
                <c:pt idx="6">
                  <c:v>#N/A</c:v>
                </c:pt>
                <c:pt idx="7">
                  <c:v>4.46</c:v>
                </c:pt>
                <c:pt idx="8">
                  <c:v>#N/A</c:v>
                </c:pt>
                <c:pt idx="9">
                  <c:v>4.5</c:v>
                </c:pt>
              </c:numCache>
            </c:numRef>
          </c:val>
          <c:extLst>
            <c:ext xmlns:c16="http://schemas.microsoft.com/office/drawing/2014/chart" uri="{C3380CC4-5D6E-409C-BE32-E72D297353CC}">
              <c16:uniqueId val="{00000009-08F3-4CFF-B76E-7D16E22A73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179633</c:v>
                </c:pt>
                <c:pt idx="5">
                  <c:v>179831</c:v>
                </c:pt>
                <c:pt idx="8">
                  <c:v>183591</c:v>
                </c:pt>
                <c:pt idx="11">
                  <c:v>175855</c:v>
                </c:pt>
                <c:pt idx="14">
                  <c:v>166684</c:v>
                </c:pt>
              </c:numCache>
            </c:numRef>
          </c:val>
          <c:extLst>
            <c:ext xmlns:c16="http://schemas.microsoft.com/office/drawing/2014/chart" uri="{C3380CC4-5D6E-409C-BE32-E72D297353CC}">
              <c16:uniqueId val="{00000000-067C-4299-946D-E5C49FFD9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067C-4299-946D-E5C49FFD9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1653</c:v>
                </c:pt>
                <c:pt idx="3">
                  <c:v>1654</c:v>
                </c:pt>
                <c:pt idx="6">
                  <c:v>1655</c:v>
                </c:pt>
                <c:pt idx="9">
                  <c:v>2556</c:v>
                </c:pt>
                <c:pt idx="12">
                  <c:v>3804</c:v>
                </c:pt>
              </c:numCache>
            </c:numRef>
          </c:val>
          <c:extLst>
            <c:ext xmlns:c16="http://schemas.microsoft.com/office/drawing/2014/chart" uri="{C3380CC4-5D6E-409C-BE32-E72D297353CC}">
              <c16:uniqueId val="{00000002-067C-4299-946D-E5C49FFD9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7C-4299-946D-E5C49FFD9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57351</c:v>
                </c:pt>
                <c:pt idx="3">
                  <c:v>56443</c:v>
                </c:pt>
                <c:pt idx="6">
                  <c:v>53308</c:v>
                </c:pt>
                <c:pt idx="9">
                  <c:v>48636</c:v>
                </c:pt>
                <c:pt idx="12">
                  <c:v>43151</c:v>
                </c:pt>
              </c:numCache>
            </c:numRef>
          </c:val>
          <c:extLst>
            <c:ext xmlns:c16="http://schemas.microsoft.com/office/drawing/2014/chart" uri="{C3380CC4-5D6E-409C-BE32-E72D297353CC}">
              <c16:uniqueId val="{00000004-067C-4299-946D-E5C49FFD9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74182</c:v>
                </c:pt>
                <c:pt idx="3">
                  <c:v>69842</c:v>
                </c:pt>
                <c:pt idx="6">
                  <c:v>66507</c:v>
                </c:pt>
                <c:pt idx="9">
                  <c:v>61378</c:v>
                </c:pt>
                <c:pt idx="12">
                  <c:v>60203</c:v>
                </c:pt>
              </c:numCache>
            </c:numRef>
          </c:val>
          <c:extLst>
            <c:ext xmlns:c16="http://schemas.microsoft.com/office/drawing/2014/chart" uri="{C3380CC4-5D6E-409C-BE32-E72D297353CC}">
              <c16:uniqueId val="{00000005-067C-4299-946D-E5C49FFD9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42139</c:v>
                </c:pt>
                <c:pt idx="3">
                  <c:v>29184</c:v>
                </c:pt>
                <c:pt idx="6">
                  <c:v>38039</c:v>
                </c:pt>
                <c:pt idx="9">
                  <c:v>37686</c:v>
                </c:pt>
                <c:pt idx="12">
                  <c:v>29478</c:v>
                </c:pt>
              </c:numCache>
            </c:numRef>
          </c:val>
          <c:extLst>
            <c:ext xmlns:c16="http://schemas.microsoft.com/office/drawing/2014/chart" uri="{C3380CC4-5D6E-409C-BE32-E72D297353CC}">
              <c16:uniqueId val="{00000006-067C-4299-946D-E5C49FFD9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106090</c:v>
                </c:pt>
                <c:pt idx="3">
                  <c:v>102444</c:v>
                </c:pt>
                <c:pt idx="6">
                  <c:v>105495</c:v>
                </c:pt>
                <c:pt idx="9">
                  <c:v>119475</c:v>
                </c:pt>
                <c:pt idx="12">
                  <c:v>122220</c:v>
                </c:pt>
              </c:numCache>
            </c:numRef>
          </c:val>
          <c:extLst>
            <c:ext xmlns:c16="http://schemas.microsoft.com/office/drawing/2014/chart" uri="{C3380CC4-5D6E-409C-BE32-E72D297353CC}">
              <c16:uniqueId val="{00000007-067C-4299-946D-E5C49FFD9B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101782</c:v>
                </c:pt>
                <c:pt idx="2">
                  <c:v>#N/A</c:v>
                </c:pt>
                <c:pt idx="3">
                  <c:v>#N/A</c:v>
                </c:pt>
                <c:pt idx="4">
                  <c:v>79736</c:v>
                </c:pt>
                <c:pt idx="5">
                  <c:v>#N/A</c:v>
                </c:pt>
                <c:pt idx="6">
                  <c:v>#N/A</c:v>
                </c:pt>
                <c:pt idx="7">
                  <c:v>81413</c:v>
                </c:pt>
                <c:pt idx="8">
                  <c:v>#N/A</c:v>
                </c:pt>
                <c:pt idx="9">
                  <c:v>#N/A</c:v>
                </c:pt>
                <c:pt idx="10">
                  <c:v>93876</c:v>
                </c:pt>
                <c:pt idx="11">
                  <c:v>#N/A</c:v>
                </c:pt>
                <c:pt idx="12">
                  <c:v>#N/A</c:v>
                </c:pt>
                <c:pt idx="13">
                  <c:v>92175</c:v>
                </c:pt>
                <c:pt idx="14">
                  <c:v>#N/A</c:v>
                </c:pt>
              </c:numCache>
            </c:numRef>
          </c:val>
          <c:smooth val="0"/>
          <c:extLst>
            <c:ext xmlns:c16="http://schemas.microsoft.com/office/drawing/2014/chart" uri="{C3380CC4-5D6E-409C-BE32-E72D297353CC}">
              <c16:uniqueId val="{00000008-067C-4299-946D-E5C49FFD9B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1403720</c:v>
                </c:pt>
                <c:pt idx="5">
                  <c:v>1392552</c:v>
                </c:pt>
                <c:pt idx="8">
                  <c:v>1377858</c:v>
                </c:pt>
                <c:pt idx="11">
                  <c:v>1367852</c:v>
                </c:pt>
                <c:pt idx="14">
                  <c:v>1348979</c:v>
                </c:pt>
              </c:numCache>
            </c:numRef>
          </c:val>
          <c:extLst>
            <c:ext xmlns:c16="http://schemas.microsoft.com/office/drawing/2014/chart" uri="{C3380CC4-5D6E-409C-BE32-E72D297353CC}">
              <c16:uniqueId val="{00000000-5EF5-4ED1-B0B4-D290FC790E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706008</c:v>
                </c:pt>
                <c:pt idx="5">
                  <c:v>715000</c:v>
                </c:pt>
                <c:pt idx="8">
                  <c:v>746716</c:v>
                </c:pt>
                <c:pt idx="11">
                  <c:v>777314</c:v>
                </c:pt>
                <c:pt idx="14">
                  <c:v>777426</c:v>
                </c:pt>
              </c:numCache>
            </c:numRef>
          </c:val>
          <c:extLst>
            <c:ext xmlns:c16="http://schemas.microsoft.com/office/drawing/2014/chart" uri="{C3380CC4-5D6E-409C-BE32-E72D297353CC}">
              <c16:uniqueId val="{00000001-5EF5-4ED1-B0B4-D290FC790E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132395</c:v>
                </c:pt>
                <c:pt idx="5">
                  <c:v>155643</c:v>
                </c:pt>
                <c:pt idx="8">
                  <c:v>182347</c:v>
                </c:pt>
                <c:pt idx="11">
                  <c:v>181000</c:v>
                </c:pt>
                <c:pt idx="14">
                  <c:v>183880</c:v>
                </c:pt>
              </c:numCache>
            </c:numRef>
          </c:val>
          <c:extLst>
            <c:ext xmlns:c16="http://schemas.microsoft.com/office/drawing/2014/chart" uri="{C3380CC4-5D6E-409C-BE32-E72D297353CC}">
              <c16:uniqueId val="{00000002-5EF5-4ED1-B0B4-D290FC790E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F5-4ED1-B0B4-D290FC790E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F5-4ED1-B0B4-D290FC790E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64639</c:v>
                </c:pt>
                <c:pt idx="3">
                  <c:v>57500</c:v>
                </c:pt>
                <c:pt idx="6">
                  <c:v>50501</c:v>
                </c:pt>
                <c:pt idx="9">
                  <c:v>38574</c:v>
                </c:pt>
                <c:pt idx="12">
                  <c:v>39544</c:v>
                </c:pt>
              </c:numCache>
            </c:numRef>
          </c:val>
          <c:extLst>
            <c:ext xmlns:c16="http://schemas.microsoft.com/office/drawing/2014/chart" uri="{C3380CC4-5D6E-409C-BE32-E72D297353CC}">
              <c16:uniqueId val="{00000005-5EF5-4ED1-B0B4-D290FC790E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143758</c:v>
                </c:pt>
                <c:pt idx="3">
                  <c:v>227722</c:v>
                </c:pt>
                <c:pt idx="6">
                  <c:v>207077</c:v>
                </c:pt>
                <c:pt idx="9">
                  <c:v>204782</c:v>
                </c:pt>
                <c:pt idx="12">
                  <c:v>205583</c:v>
                </c:pt>
              </c:numCache>
            </c:numRef>
          </c:val>
          <c:extLst>
            <c:ext xmlns:c16="http://schemas.microsoft.com/office/drawing/2014/chart" uri="{C3380CC4-5D6E-409C-BE32-E72D297353CC}">
              <c16:uniqueId val="{00000006-5EF5-4ED1-B0B4-D290FC790E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590</c:v>
                </c:pt>
                <c:pt idx="3">
                  <c:v>296</c:v>
                </c:pt>
                <c:pt idx="6">
                  <c:v>105</c:v>
                </c:pt>
                <c:pt idx="9">
                  <c:v>0</c:v>
                </c:pt>
                <c:pt idx="12">
                  <c:v>0</c:v>
                </c:pt>
              </c:numCache>
            </c:numRef>
          </c:val>
          <c:extLst>
            <c:ext xmlns:c16="http://schemas.microsoft.com/office/drawing/2014/chart" uri="{C3380CC4-5D6E-409C-BE32-E72D297353CC}">
              <c16:uniqueId val="{00000007-5EF5-4ED1-B0B4-D290FC790E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572183</c:v>
                </c:pt>
                <c:pt idx="3">
                  <c:v>552351</c:v>
                </c:pt>
                <c:pt idx="6">
                  <c:v>520361</c:v>
                </c:pt>
                <c:pt idx="9">
                  <c:v>493202</c:v>
                </c:pt>
                <c:pt idx="12">
                  <c:v>467958</c:v>
                </c:pt>
              </c:numCache>
            </c:numRef>
          </c:val>
          <c:extLst>
            <c:ext xmlns:c16="http://schemas.microsoft.com/office/drawing/2014/chart" uri="{C3380CC4-5D6E-409C-BE32-E72D297353CC}">
              <c16:uniqueId val="{00000008-5EF5-4ED1-B0B4-D290FC790E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11072</c:v>
                </c:pt>
                <c:pt idx="3">
                  <c:v>27605</c:v>
                </c:pt>
                <c:pt idx="6">
                  <c:v>41831</c:v>
                </c:pt>
                <c:pt idx="9">
                  <c:v>95988</c:v>
                </c:pt>
                <c:pt idx="12">
                  <c:v>91230</c:v>
                </c:pt>
              </c:numCache>
            </c:numRef>
          </c:val>
          <c:extLst>
            <c:ext xmlns:c16="http://schemas.microsoft.com/office/drawing/2014/chart" uri="{C3380CC4-5D6E-409C-BE32-E72D297353CC}">
              <c16:uniqueId val="{00000009-5EF5-4ED1-B0B4-D290FC790E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2587859</c:v>
                </c:pt>
                <c:pt idx="3">
                  <c:v>2599222</c:v>
                </c:pt>
                <c:pt idx="6">
                  <c:v>2639495</c:v>
                </c:pt>
                <c:pt idx="9">
                  <c:v>2671095</c:v>
                </c:pt>
                <c:pt idx="12">
                  <c:v>2678080</c:v>
                </c:pt>
              </c:numCache>
            </c:numRef>
          </c:val>
          <c:extLst>
            <c:ext xmlns:c16="http://schemas.microsoft.com/office/drawing/2014/chart" uri="{C3380CC4-5D6E-409C-BE32-E72D297353CC}">
              <c16:uniqueId val="{0000000A-5EF5-4ED1-B0B4-D290FC790E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1137979</c:v>
                </c:pt>
                <c:pt idx="2">
                  <c:v>#N/A</c:v>
                </c:pt>
                <c:pt idx="3">
                  <c:v>#N/A</c:v>
                </c:pt>
                <c:pt idx="4">
                  <c:v>1201501</c:v>
                </c:pt>
                <c:pt idx="5">
                  <c:v>#N/A</c:v>
                </c:pt>
                <c:pt idx="6">
                  <c:v>#N/A</c:v>
                </c:pt>
                <c:pt idx="7">
                  <c:v>1152448</c:v>
                </c:pt>
                <c:pt idx="8">
                  <c:v>#N/A</c:v>
                </c:pt>
                <c:pt idx="9">
                  <c:v>#N/A</c:v>
                </c:pt>
                <c:pt idx="10">
                  <c:v>1177474</c:v>
                </c:pt>
                <c:pt idx="11">
                  <c:v>#N/A</c:v>
                </c:pt>
                <c:pt idx="12">
                  <c:v>#N/A</c:v>
                </c:pt>
                <c:pt idx="13">
                  <c:v>1172110</c:v>
                </c:pt>
                <c:pt idx="14">
                  <c:v>#N/A</c:v>
                </c:pt>
              </c:numCache>
            </c:numRef>
          </c:val>
          <c:smooth val="0"/>
          <c:extLst>
            <c:ext xmlns:c16="http://schemas.microsoft.com/office/drawing/2014/chart" uri="{C3380CC4-5D6E-409C-BE32-E72D297353CC}">
              <c16:uniqueId val="{0000000B-5EF5-4ED1-B0B4-D290FC790E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21690</c:v>
                </c:pt>
                <c:pt idx="1">
                  <c:v>7965</c:v>
                </c:pt>
                <c:pt idx="2">
                  <c:v>11352</c:v>
                </c:pt>
              </c:numCache>
            </c:numRef>
          </c:val>
          <c:extLst>
            <c:ext xmlns:c16="http://schemas.microsoft.com/office/drawing/2014/chart" uri="{C3380CC4-5D6E-409C-BE32-E72D297353CC}">
              <c16:uniqueId val="{00000000-EAC5-4B60-BD38-0E4269FB192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EAC5-4B60-BD38-0E4269FB192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14530</c:v>
                </c:pt>
                <c:pt idx="1">
                  <c:v>16740</c:v>
                </c:pt>
                <c:pt idx="2">
                  <c:v>17419</c:v>
                </c:pt>
              </c:numCache>
            </c:numRef>
          </c:val>
          <c:extLst>
            <c:ext xmlns:c16="http://schemas.microsoft.com/office/drawing/2014/chart" uri="{C3380CC4-5D6E-409C-BE32-E72D297353CC}">
              <c16:uniqueId val="{00000002-EAC5-4B60-BD38-0E4269FB19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{58C8E9B4-78C3-43F8-841C-450550602AD6}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0A2-4EEC-8607-7D93A8B528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{46F60BD9-016E-4FD8-854C-9E760D537F3E}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A2-4EEC-8607-7D93A8B528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{7815CAF9-1AD9-4328-91F9-6A581CC6ECA2}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A2-4EEC-8607-7D93A8B528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{F8D6599B-C3DF-440B-A691-449CE8BEED84}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A2-4EEC-8607-7D93A8B528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{5B05D5F6-7FF7-4FC2-AED5-6E39619A65F5}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A2-4EEC-8607-7D93A8B5283F}"/>
                </c:ext>
              </c:extLst>
            </c:dLbl>
            <c:dLbl>
              <c:idx val="8"/>
              <c:layout>
                <c:manualLayout>
                  <c:x val="-2.557609537990841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{C6CBA077-AAB3-4C7F-81A7-AA29DFEFD1AB}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0A2-4EEC-8607-7D93A8B528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{FC00A2E3-17EA-460F-9FBB-1C459E4E4B5E}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0A2-4EEC-8607-7D93A8B5283F}"/>
                </c:ext>
              </c:extLst>
            </c:dLbl>
            <c:dLbl>
              <c:idx val="24"/>
              <c:layout>
                <c:manualLayout>
                  <c:x val="-3.8584855739898317E-2"/>
                  <c:y val="-5.574477517618561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{E7CE35AC-2BE4-4B17-8188-44CAD508E7D3}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0A2-4EEC-8607-7D93A8B5283F}"/>
                </c:ext>
              </c:extLst>
            </c:dLbl>
            <c:dLbl>
              <c:idx val="32"/>
              <c:layout>
                <c:manualLayout>
                  <c:x val="-3.2015750650234161E-2"/>
                  <c:y val="-7.373330903554475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{992D4610-34B4-447E-B07D-CEA43F289FD8}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0A2-4EEC-8607-7D93A8B528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55.2</c:v>
                </c:pt>
                <c:pt idx="16">
                  <c:v>56.4</c:v>
                </c:pt>
                <c:pt idx="24">
                  <c:v>55.4</c:v>
                </c:pt>
                <c:pt idx="32">
                  <c:v>55.3</c:v>
                </c:pt>
              </c:numCache>
            </c:numRef>
          </c:xVal>
          <c:yVal>
            <c:numRef>
              <c:f>公会計指標分析・財政指標組合せ分析表!$BP$51:$DC$51</c:f>
              <c:numCache>
                <c:formatCode>#,##0.0;"▲ "#,##0.0</c:formatCode>
                <c:ptCount val="40"/>
                <c:pt idx="0">
                  <c:v>160.69999999999999</c:v>
                </c:pt>
                <c:pt idx="8">
                  <c:v>145.6</c:v>
                </c:pt>
                <c:pt idx="16">
                  <c:v>138.5</c:v>
                </c:pt>
                <c:pt idx="24">
                  <c:v>140.4</c:v>
                </c:pt>
                <c:pt idx="32">
                  <c:v>137.4</c:v>
                </c:pt>
              </c:numCache>
            </c:numRef>
          </c:yVal>
          <c:smooth val="0"/>
          <c:extLst>
            <c:ext xmlns:c16="http://schemas.microsoft.com/office/drawing/2014/chart" uri="{C3380CC4-5D6E-409C-BE32-E72D297353CC}">
              <c16:uniqueId val="{00000009-00A2-4EEC-8607-7D93A8B528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{7ADCF897-846B-4A42-82EF-BFB51E86BA53}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0A2-4EEC-8607-7D93A8B528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{6541ECF5-FDA8-4CC9-B8F4-B55DB58F1724}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A2-4EEC-8607-7D93A8B528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{28C7E618-BD34-42F9-86B6-12777728043A}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A2-4EEC-8607-7D93A8B528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{7FBE78EB-BD73-486D-98F9-F73F6A3499C4}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A2-4EEC-8607-7D93A8B528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{C4B252DB-0E4E-4081-BAA8-E696A7672C9A}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A2-4EEC-8607-7D93A8B528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{6F2ECED7-014E-46AD-B4B2-958CED8BD5D8}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0A2-4EEC-8607-7D93A8B528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{9FF4E4D4-E8E1-4FE9-805C-E2F20F3D1274}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0A2-4EEC-8607-7D93A8B528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{A0814CE5-95E5-4969-89D3-EBB20BFB52DF}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0A2-4EEC-8607-7D93A8B528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{5E6F9D68-19A8-402E-9032-C1E576D90A1D}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0A2-4EEC-8607-7D93A8B528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00A2-4EEC-8607-7D93A8B5283F}"/>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{D2E831D0-2248-4011-BF76-9D9E77E69464}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FC2-4649-94C2-9F9747CB1C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{53BCFAE4-F5CC-425E-A2A2-D6FD05414C53}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C2-4649-94C2-9F9747CB1C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{007E9DCD-4759-4921-9F9D-1C41D8EE871F}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C2-4649-94C2-9F9747CB1C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{8015E4FC-6F67-45B5-8D7C-D03109388942}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C2-4649-94C2-9F9747CB1C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{3FC6E131-7681-4FE5-914D-BE174DB51410}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C2-4649-94C2-9F9747CB1C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{47A668E7-94CB-45B0-9563-74ABEFDFB397}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FC2-4649-94C2-9F9747CB1C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{8E1CE82D-D45F-4409-8FAD-549CF0737608}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FC2-4649-94C2-9F9747CB1CF7}"/>
                </c:ext>
              </c:extLst>
            </c:dLbl>
            <c:dLbl>
              <c:idx val="24"/>
              <c:layout>
                <c:manualLayout>
                  <c:x val="-2.8829768353872028E-2"/>
                  <c:y val="-5.412039945010203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{04F6DE4E-38DE-41BF-8D73-F036AEFF7CA8}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FC2-4649-94C2-9F9747CB1CF7}"/>
                </c:ext>
              </c:extLst>
            </c:dLbl>
            <c:dLbl>
              <c:idx val="32"/>
              <c:layout>
                <c:manualLayout>
                  <c:x val="-3.4310917096279141E-2"/>
                  <c:y val="-7.071289472548593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{4EBA1794-D7FC-4BCC-A0C7-3C5976390E57}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FC2-4649-94C2-9F9747CB1C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13.3</c:v>
                </c:pt>
                <c:pt idx="16">
                  <c:v>11.2</c:v>
                </c:pt>
                <c:pt idx="24">
                  <c:v>10.199999999999999</c:v>
                </c:pt>
                <c:pt idx="32">
                  <c:v>10.5</c:v>
                </c:pt>
              </c:numCache>
            </c:numRef>
          </c:xVal>
          <c:yVal>
            <c:numRef>
              <c:f>公会計指標分析・財政指標組合せ分析表!$BP$73:$DC$73</c:f>
              <c:numCache>
                <c:formatCode>#,##0.0;"▲ "#,##0.0</c:formatCode>
                <c:ptCount val="40"/>
                <c:pt idx="0">
                  <c:v>160.69999999999999</c:v>
                </c:pt>
                <c:pt idx="8">
                  <c:v>145.6</c:v>
                </c:pt>
                <c:pt idx="16">
                  <c:v>138.5</c:v>
                </c:pt>
                <c:pt idx="24">
                  <c:v>140.4</c:v>
                </c:pt>
                <c:pt idx="32">
                  <c:v>137.4</c:v>
                </c:pt>
              </c:numCache>
            </c:numRef>
          </c:yVal>
          <c:smooth val="0"/>
          <c:extLst>
            <c:ext xmlns:c16="http://schemas.microsoft.com/office/drawing/2014/chart" uri="{C3380CC4-5D6E-409C-BE32-E72D297353CC}">
              <c16:uniqueId val="{00000009-DFC2-4649-94C2-9F9747CB1C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{48E006B9-25C8-49DC-804B-346902EFB99D}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FC2-4649-94C2-9F9747CB1C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{FB0E71BF-2CFB-4A59-B4D4-1B49A0000137}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C2-4649-94C2-9F9747CB1C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{DA3E021C-821B-43A5-8B20-2ED3AB611373}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C2-4649-94C2-9F9747CB1C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{729AC670-9AE3-445A-81F4-64D831957514}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C2-4649-94C2-9F9747CB1C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{247E9719-033F-491C-8120-75ECFE162089}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C2-4649-94C2-9F9747CB1C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{7A74D74F-CD68-40D5-8A60-48BE209608F7}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FC2-4649-94C2-9F9747CB1C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{B4479E0B-3C6E-4764-9CDF-5FEF01FD93AD}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FC2-4649-94C2-9F9747CB1CF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{EA00A137-2DF0-4B44-AFC3-F7DE5921091F}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FC2-4649-94C2-9F9747CB1C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{62EA3841-4D92-4AE2-8695-5195D214E559}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FC2-4649-94C2-9F9747CB1C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DFC2-4649-94C2-9F9747CB1CF7}"/>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chemeClr val="tx1"/>
              </a:solidFill>
              <a:latin typeface="ＭＳ Ｐゴシック" panose="020B0600070205080204" pitchFamily="50" charset="-128"/>
              <a:ea typeface="ＭＳ Ｐゴシック" panose="020B0600070205080204" pitchFamily="50" charset="-128"/>
            </a:rPr>
            <a:t>　令和２年度は、基準財政需要額では、社会福祉費や高齢者保健福祉費などの社会保障関係費が増額算定された影響で増額となり、基準財政収入額でも、市町村民税や地方消費税交付金などが増額算定された影響で増額となっていますが、財政力指数は前年と変わらず「</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0.97</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」となっており、類似団体比較においても比較的高い水準で推移しています。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平成</a:t>
          </a:r>
          <a:r>
            <a:rPr kumimoji="1" lang="en-US" altLang="ja-JP" sz="1100" u="none">
              <a:latin typeface="ＭＳ Ｐゴシック" panose="020B0600070205080204" pitchFamily="50" charset="-128"/>
              <a:ea typeface="ＭＳ Ｐゴシック" panose="020B0600070205080204" pitchFamily="50" charset="-128"/>
            </a:rPr>
            <a:t>17</a:t>
          </a:r>
          <a:r>
            <a:rPr kumimoji="1" lang="ja-JP" altLang="en-US" sz="1100" u="none">
              <a:latin typeface="ＭＳ Ｐゴシック" panose="020B0600070205080204" pitchFamily="50" charset="-128"/>
              <a:ea typeface="ＭＳ Ｐゴシック" panose="020B0600070205080204" pitchFamily="50" charset="-128"/>
            </a:rPr>
            <a:t>年度に</a:t>
          </a:r>
          <a:r>
            <a:rPr kumimoji="1" lang="en-US" altLang="ja-JP" sz="1100" u="none">
              <a:latin typeface="ＭＳ Ｐゴシック" panose="020B0600070205080204" pitchFamily="50" charset="-128"/>
              <a:ea typeface="ＭＳ Ｐゴシック" panose="020B0600070205080204" pitchFamily="50" charset="-128"/>
            </a:rPr>
            <a:t>90</a:t>
          </a:r>
          <a:r>
            <a:rPr kumimoji="1" lang="ja-JP" altLang="en-US" sz="1100" u="none">
              <a:latin typeface="ＭＳ Ｐゴシック" panose="020B0600070205080204" pitchFamily="50" charset="-128"/>
              <a:ea typeface="ＭＳ Ｐゴシック" panose="020B0600070205080204" pitchFamily="50" charset="-128"/>
            </a:rPr>
            <a:t>％台となり、それ以降</a:t>
          </a:r>
          <a:r>
            <a:rPr kumimoji="1" lang="en-US" altLang="ja-JP" sz="1100" u="none">
              <a:latin typeface="ＭＳ Ｐゴシック" panose="020B0600070205080204" pitchFamily="50" charset="-128"/>
              <a:ea typeface="ＭＳ Ｐゴシック" panose="020B0600070205080204" pitchFamily="50" charset="-128"/>
            </a:rPr>
            <a:t>90</a:t>
          </a:r>
          <a:r>
            <a:rPr kumimoji="1" lang="ja-JP" altLang="en-US" sz="1100" u="none">
              <a:latin typeface="ＭＳ Ｐゴシック" panose="020B0600070205080204" pitchFamily="50" charset="-128"/>
              <a:ea typeface="ＭＳ Ｐゴシック" panose="020B0600070205080204" pitchFamily="50" charset="-128"/>
            </a:rPr>
            <a:t>％台で推移していましたが、令和元年度に</a:t>
          </a:r>
          <a:r>
            <a:rPr kumimoji="1" lang="en-US" altLang="ja-JP" sz="1100" u="none">
              <a:latin typeface="ＭＳ Ｐゴシック" panose="020B0600070205080204" pitchFamily="50" charset="-128"/>
              <a:ea typeface="ＭＳ Ｐゴシック" panose="020B0600070205080204" pitchFamily="50" charset="-128"/>
            </a:rPr>
            <a:t>100</a:t>
          </a:r>
          <a:r>
            <a:rPr kumimoji="1" lang="ja-JP" altLang="en-US" sz="1100" u="none">
              <a:latin typeface="ＭＳ Ｐゴシック" panose="020B0600070205080204" pitchFamily="50" charset="-128"/>
              <a:ea typeface="ＭＳ Ｐゴシック" panose="020B0600070205080204" pitchFamily="50" charset="-128"/>
            </a:rPr>
            <a:t>％を超えました。扶助費が年々増加する中で、それ以外の経費や経常一般財源等の状況により、比率が増減しています。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a:t>
          </a:r>
          <a:r>
            <a:rPr kumimoji="1" lang="en-US" altLang="ja-JP" sz="1100" u="none">
              <a:latin typeface="ＭＳ Ｐゴシック" panose="020B0600070205080204" pitchFamily="50" charset="-128"/>
              <a:ea typeface="ＭＳ Ｐゴシック" panose="020B0600070205080204" pitchFamily="50" charset="-128"/>
            </a:rPr>
            <a:t>30</a:t>
          </a:r>
          <a:r>
            <a:rPr kumimoji="1" lang="ja-JP" altLang="en-US" sz="1100" u="none">
              <a:latin typeface="ＭＳ Ｐゴシック" panose="020B0600070205080204" pitchFamily="50" charset="-128"/>
              <a:ea typeface="ＭＳ Ｐゴシック" panose="020B0600070205080204" pitchFamily="50" charset="-128"/>
            </a:rPr>
            <a:t>年度は、いずれも扶助費等の増加はあったものの、市税収入の増等により経常一般財源等が増加したことで</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比率が低下</a:t>
          </a:r>
          <a:r>
            <a:rPr kumimoji="1" lang="ja-JP" altLang="en-US" sz="1100" u="none">
              <a:latin typeface="ＭＳ Ｐゴシック" panose="020B0600070205080204" pitchFamily="50" charset="-128"/>
              <a:ea typeface="ＭＳ Ｐゴシック" panose="020B0600070205080204" pitchFamily="50" charset="-128"/>
            </a:rPr>
            <a:t>しました。令和元年度は、用地先行取得債の償還に伴う公債費の増加</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などにより比率が上昇しました。令和２年度は、特定財源の減に伴う公債費の増加などがあったものの、県税交付金の増等により経常一般財源等が増加したことで比率が低下し、</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100.5</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％となりました。依然として類似団体内で大きい数値となっています。 </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67</xdr:row>
      <xdr:rowOff>4939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3982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67</xdr:row>
      <xdr:rowOff>4939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2895"/>
          <a:ext cx="889000" cy="4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64</xdr:row>
      <xdr:rowOff>76905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76905</xdr:rowOff>
    </xdr:from>
    <xdr:to>
      <xdr:col>11</xdr:col>
      <xdr:colOff>31750</xdr:colOff>
      <xdr:row>65</xdr:row>
      <xdr:rowOff>39511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497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125589</xdr:rowOff>
    </xdr:from>
    <xdr:to>
      <xdr:col>19</xdr:col>
      <xdr:colOff>184150</xdr:colOff>
      <xdr:row>67</xdr:row>
      <xdr:rowOff>55739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40516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2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26105</xdr:rowOff>
    </xdr:from>
    <xdr:to>
      <xdr:col>11</xdr:col>
      <xdr:colOff>82550</xdr:colOff>
      <xdr:row>64</xdr:row>
      <xdr:rowOff>127705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112482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160161</xdr:rowOff>
    </xdr:from>
    <xdr:to>
      <xdr:col>7</xdr:col>
      <xdr:colOff>31750</xdr:colOff>
      <xdr:row>65</xdr:row>
      <xdr:rowOff>90311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75088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u="none">
              <a:latin typeface="ＭＳ Ｐゴシック" panose="020B0600070205080204" pitchFamily="50" charset="-128"/>
              <a:ea typeface="ＭＳ Ｐゴシック" panose="020B0600070205080204" pitchFamily="50" charset="-128"/>
            </a:rPr>
            <a:t>　「横浜市中期４か年計画」（</a:t>
          </a:r>
          <a:r>
            <a:rPr kumimoji="1" lang="en-US" altLang="ja-JP" sz="1000" u="none">
              <a:latin typeface="ＭＳ Ｐゴシック" panose="020B0600070205080204" pitchFamily="50" charset="-128"/>
              <a:ea typeface="ＭＳ Ｐゴシック" panose="020B0600070205080204" pitchFamily="50" charset="-128"/>
            </a:rPr>
            <a:t>2018</a:t>
          </a:r>
          <a:r>
            <a:rPr kumimoji="1" lang="ja-JP" altLang="en-US" sz="1000" u="none">
              <a:latin typeface="ＭＳ Ｐゴシック" panose="020B0600070205080204" pitchFamily="50" charset="-128"/>
              <a:ea typeface="ＭＳ Ｐゴシック" panose="020B0600070205080204" pitchFamily="50" charset="-128"/>
            </a:rPr>
            <a:t>～</a:t>
          </a:r>
          <a:r>
            <a:rPr kumimoji="1" lang="en-US" altLang="ja-JP" sz="1000" u="none">
              <a:latin typeface="ＭＳ Ｐゴシック" panose="020B0600070205080204" pitchFamily="50" charset="-128"/>
              <a:ea typeface="ＭＳ Ｐゴシック" panose="020B0600070205080204" pitchFamily="50" charset="-128"/>
            </a:rPr>
            <a:t>2021</a:t>
          </a:r>
          <a:r>
            <a:rPr kumimoji="1" lang="ja-JP" altLang="en-US" sz="1000" u="none">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口１人あたりの人件費</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は</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95,505</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となっており、類似団体平均を下回っています（（</a:t>
          </a:r>
          <a:r>
            <a:rPr kumimoji="1" lang="en-US" altLang="ja-JP" sz="1000" u="none">
              <a:latin typeface="ＭＳ Ｐゴシック" panose="020B0600070205080204" pitchFamily="50" charset="-128"/>
              <a:ea typeface="ＭＳ Ｐゴシック" panose="020B0600070205080204" pitchFamily="50" charset="-128"/>
            </a:rPr>
            <a:t>5</a:t>
          </a:r>
          <a:r>
            <a:rPr kumimoji="1" lang="ja-JP" altLang="en-US" sz="1000" u="none">
              <a:latin typeface="ＭＳ Ｐゴシック" panose="020B0600070205080204" pitchFamily="50" charset="-128"/>
              <a:ea typeface="ＭＳ Ｐゴシック" panose="020B0600070205080204" pitchFamily="50" charset="-128"/>
            </a:rPr>
            <a:t>）市町村性質別歳出決算分析表参照）。</a:t>
          </a:r>
        </a:p>
        <a:p>
          <a:r>
            <a:rPr kumimoji="1" lang="ja-JP" altLang="en-US" sz="1000" u="none">
              <a:latin typeface="ＭＳ Ｐゴシック" panose="020B0600070205080204" pitchFamily="50" charset="-128"/>
              <a:ea typeface="ＭＳ Ｐゴシック" panose="020B0600070205080204" pitchFamily="50" charset="-128"/>
            </a:rPr>
            <a:t>　平成</a:t>
          </a:r>
          <a:r>
            <a:rPr kumimoji="1" lang="en-US" altLang="ja-JP" sz="1000" u="none">
              <a:latin typeface="ＭＳ Ｐゴシック" panose="020B0600070205080204" pitchFamily="50" charset="-128"/>
              <a:ea typeface="ＭＳ Ｐゴシック" panose="020B0600070205080204" pitchFamily="50" charset="-128"/>
            </a:rPr>
            <a:t>29</a:t>
          </a:r>
          <a:r>
            <a:rPr kumimoji="1" lang="ja-JP" altLang="en-US" sz="1000" u="none">
              <a:latin typeface="ＭＳ Ｐゴシック" panose="020B0600070205080204" pitchFamily="50" charset="-128"/>
              <a:ea typeface="ＭＳ Ｐゴシック" panose="020B0600070205080204" pitchFamily="50" charset="-128"/>
            </a:rPr>
            <a:t>年度に県費負担教職員の本市移管に伴う人件費の増により、大きく上昇しました。令和元年度は、新市庁舎移転やラグビーワールドカップ</a:t>
          </a:r>
          <a:r>
            <a:rPr kumimoji="1" lang="en-US" altLang="ja-JP" sz="1000" u="none">
              <a:latin typeface="ＭＳ Ｐゴシック" panose="020B0600070205080204" pitchFamily="50" charset="-128"/>
              <a:ea typeface="ＭＳ Ｐゴシック" panose="020B0600070205080204" pitchFamily="50" charset="-128"/>
            </a:rPr>
            <a:t>2019</a:t>
          </a:r>
          <a:r>
            <a:rPr kumimoji="1" lang="ja-JP" altLang="en-US" sz="1000" u="none">
              <a:latin typeface="ＭＳ Ｐゴシック" panose="020B0600070205080204" pitchFamily="50" charset="-128"/>
              <a:ea typeface="ＭＳ Ｐゴシック" panose="020B0600070205080204" pitchFamily="50" charset="-128"/>
            </a:rPr>
            <a:t>開催などに伴う物件費の増により上昇しました。</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令和２年度は、ＧＩＧＡスクール構想の実施に伴う児童生徒用タブレット購入などに伴う物件費の増などにより上昇しましたが、引き続き、類似団体内では最少となっています。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151981</xdr:rowOff>
    </xdr:from>
    <xdr:to>
      <xdr:col>23</xdr:col>
      <xdr:colOff>133350</xdr:colOff>
      <xdr:row>84</xdr:row>
      <xdr:rowOff>121072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82331"/>
          <a:ext cx="838200" cy="1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105135</xdr:rowOff>
    </xdr:from>
    <xdr:to>
      <xdr:col>19</xdr:col>
      <xdr:colOff>133350</xdr:colOff>
      <xdr:row>83</xdr:row>
      <xdr:rowOff>151981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35485"/>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82883</xdr:rowOff>
    </xdr:from>
    <xdr:to>
      <xdr:col>15</xdr:col>
      <xdr:colOff>82550</xdr:colOff>
      <xdr:row>83</xdr:row>
      <xdr:rowOff>105135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13233"/>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135806</xdr:rowOff>
    </xdr:from>
    <xdr:to>
      <xdr:col>11</xdr:col>
      <xdr:colOff>31750</xdr:colOff>
      <xdr:row>83</xdr:row>
      <xdr:rowOff>82883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680356"/>
          <a:ext cx="889000" cy="6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70272</xdr:rowOff>
    </xdr:from>
    <xdr:to>
      <xdr:col>23</xdr:col>
      <xdr:colOff>184150</xdr:colOff>
      <xdr:row>85</xdr:row>
      <xdr:rowOff>422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162999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101181</xdr:rowOff>
    </xdr:from>
    <xdr:to>
      <xdr:col>19</xdr:col>
      <xdr:colOff>184150</xdr:colOff>
      <xdr:row>84</xdr:row>
      <xdr:rowOff>31331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41508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0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54335</xdr:rowOff>
    </xdr:from>
    <xdr:to>
      <xdr:col>15</xdr:col>
      <xdr:colOff>133350</xdr:colOff>
      <xdr:row>83</xdr:row>
      <xdr:rowOff>155935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5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32083</xdr:rowOff>
    </xdr:from>
    <xdr:to>
      <xdr:col>11</xdr:col>
      <xdr:colOff>82550</xdr:colOff>
      <xdr:row>83</xdr:row>
      <xdr:rowOff>133683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143860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3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85006</xdr:rowOff>
    </xdr:from>
    <xdr:to>
      <xdr:col>7</xdr:col>
      <xdr:colOff>31750</xdr:colOff>
      <xdr:row>80</xdr:row>
      <xdr:rowOff>15156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2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25333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39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28</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4</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日現在）及び</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4</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日現在）は、国が給料表の引き上げ改定を行ったのに対し、本市は給料表改定を行わなかったため、それぞれ前年度と比較して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低下しました。</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u="none">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年４月１日現在）、令和元年度（令和２年４月１日現在）及び令和２年度（令和３年４月１日現在）は、それぞれの年度の採用者・退職者の影響により、前年度と比較して平成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0.3</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、令和元年度は</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0.2</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2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149861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74930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chemeClr val="tx1"/>
              </a:solidFill>
              <a:latin typeface="ＭＳ Ｐゴシック" panose="020B0600070205080204" pitchFamily="50" charset="-128"/>
              <a:ea typeface="ＭＳ Ｐゴシック" panose="020B0600070205080204" pitchFamily="50" charset="-128"/>
            </a:rPr>
            <a:t>2018</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2021</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人当たりの職員数は、類似団体の平均を大きく下回っています。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82550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48595"/>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54627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82550</xdr:rowOff>
    </xdr:from>
    <xdr:to>
      <xdr:col>81</xdr:col>
      <xdr:colOff>133350</xdr:colOff>
      <xdr:row>66</xdr:row>
      <xdr:rowOff>82550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61</xdr:row>
      <xdr:rowOff>2752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055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27533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60</xdr:row>
      <xdr:rowOff>53552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609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70062</xdr:rowOff>
    </xdr:from>
    <xdr:to>
      <xdr:col>77</xdr:col>
      <xdr:colOff>95250</xdr:colOff>
      <xdr:row>63</xdr:row>
      <xdr:rowOff>212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140546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9737</xdr:rowOff>
    </xdr:from>
    <xdr:to>
      <xdr:col>73</xdr:col>
      <xdr:colOff>44450</xdr:colOff>
      <xdr:row>62</xdr:row>
      <xdr:rowOff>111337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128481</xdr:rowOff>
    </xdr:from>
    <xdr:to>
      <xdr:col>68</xdr:col>
      <xdr:colOff>152400</xdr:colOff>
      <xdr:row>59</xdr:row>
      <xdr:rowOff>136525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40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1694</xdr:rowOff>
    </xdr:from>
    <xdr:to>
      <xdr:col>68</xdr:col>
      <xdr:colOff>203200</xdr:colOff>
      <xdr:row>62</xdr:row>
      <xdr:rowOff>103294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100135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44679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77681</xdr:rowOff>
    </xdr:from>
    <xdr:to>
      <xdr:col>64</xdr:col>
      <xdr:colOff>152400</xdr:colOff>
      <xdr:row>60</xdr:row>
      <xdr:rowOff>7831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18008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 経済事情の変動により公債費の財源が不足したことで減債基金を活用してきたことにより、減債基金積立不足算定額が大きいことなどの影響に伴い、類似団体の中で高い水準となっています。</a:t>
          </a:r>
        </a:p>
        <a:p>
          <a:r>
            <a:rPr kumimoji="1" lang="ja-JP" altLang="en-US" sz="1100" u="none">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年度の県費負担教職員の本市移管による標準財政規模の増加等によって令和元年度まで比率は低下傾向にありました。令和２年度の比率は、令和２年度単年度数値が算定対象から除外された平成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年度単年度数値と比較し、分母である標準財政規模の増はあったものの、分子である特定財源が減少したことにより、比率が上昇しました。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76502</xdr:rowOff>
    </xdr:from>
    <xdr:to>
      <xdr:col>81</xdr:col>
      <xdr:colOff>44450</xdr:colOff>
      <xdr:row>41</xdr:row>
      <xdr:rowOff>104926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77252"/>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77003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10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104926</xdr:rowOff>
    </xdr:from>
    <xdr:to>
      <xdr:col>81</xdr:col>
      <xdr:colOff>133350</xdr:colOff>
      <xdr:row>41</xdr:row>
      <xdr:rowOff>104926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13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162879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76502</xdr:rowOff>
    </xdr:from>
    <xdr:to>
      <xdr:col>81</xdr:col>
      <xdr:colOff>133350</xdr:colOff>
      <xdr:row>35</xdr:row>
      <xdr:rowOff>76502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67932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41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35983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505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51405</xdr:rowOff>
    </xdr:from>
    <xdr:to>
      <xdr:col>77</xdr:col>
      <xdr:colOff>95250</xdr:colOff>
      <xdr:row>38</xdr:row>
      <xdr:rowOff>153005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654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44</xdr:row>
      <xdr:rowOff>130628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06733"/>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75293</xdr:rowOff>
    </xdr:from>
    <xdr:to>
      <xdr:col>68</xdr:col>
      <xdr:colOff>203200</xdr:colOff>
      <xdr:row>40</xdr:row>
      <xdr:rowOff>5443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公営企業・外郭団体の借入金等の返済を進めてきたことにより、平成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まで比率は年々低下する傾向にありました。令和元年度は、公営企業・外郭団体の借入金等は引き続き減少した一方、一般会計等に係る地方債の現在高及び債務負担行為に基づく支出予定額が増加したことにより、分子である将来負担額が増加し、比率が上昇しました。令和２年度は、公営企業の地方債残高の減少に伴い、分子である将来負担額が減少したことにより、比率が低下しましたが、類似団体の中で高い水準となってい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46821</xdr:rowOff>
    </xdr:from>
    <xdr:to>
      <xdr:col>81</xdr:col>
      <xdr:colOff>44450</xdr:colOff>
      <xdr:row>20</xdr:row>
      <xdr:rowOff>70951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7582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55668</xdr:rowOff>
    </xdr:from>
    <xdr:to>
      <xdr:col>77</xdr:col>
      <xdr:colOff>44450</xdr:colOff>
      <xdr:row>20</xdr:row>
      <xdr:rowOff>70951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48466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55668</xdr:rowOff>
    </xdr:from>
    <xdr:to>
      <xdr:col>72</xdr:col>
      <xdr:colOff>203200</xdr:colOff>
      <xdr:row>20</xdr:row>
      <xdr:rowOff>112776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8466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112776</xdr:rowOff>
    </xdr:from>
    <xdr:to>
      <xdr:col>68</xdr:col>
      <xdr:colOff>152400</xdr:colOff>
      <xdr:row>21</xdr:row>
      <xdr:rowOff>62780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54177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167471</xdr:rowOff>
    </xdr:from>
    <xdr:to>
      <xdr:col>81</xdr:col>
      <xdr:colOff>95250</xdr:colOff>
      <xdr:row>20</xdr:row>
      <xdr:rowOff>97621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139548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3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20151</xdr:rowOff>
    </xdr:from>
    <xdr:to>
      <xdr:col>77</xdr:col>
      <xdr:colOff>95250</xdr:colOff>
      <xdr:row>20</xdr:row>
      <xdr:rowOff>121751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106528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53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4868</xdr:rowOff>
    </xdr:from>
    <xdr:to>
      <xdr:col>73</xdr:col>
      <xdr:colOff>44450</xdr:colOff>
      <xdr:row>20</xdr:row>
      <xdr:rowOff>106468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91245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61976</xdr:rowOff>
    </xdr:from>
    <xdr:to>
      <xdr:col>68</xdr:col>
      <xdr:colOff>203200</xdr:colOff>
      <xdr:row>20</xdr:row>
      <xdr:rowOff>163576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148353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11980</xdr:rowOff>
    </xdr:from>
    <xdr:to>
      <xdr:col>64</xdr:col>
      <xdr:colOff>152400</xdr:colOff>
      <xdr:row>21</xdr:row>
      <xdr:rowOff>113580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98357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6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　「横浜市中期４か年計画」（</a:t>
          </a:r>
          <a:r>
            <a:rPr kumimoji="1" lang="en-US" altLang="ja-JP" sz="1100" u="none">
              <a:latin typeface="ＭＳ Ｐゴシック" panose="020B0600070205080204" pitchFamily="50" charset="-128"/>
              <a:ea typeface="ＭＳ Ｐゴシック" panose="020B0600070205080204" pitchFamily="50" charset="-128"/>
            </a:rPr>
            <a:t>2018</a:t>
          </a:r>
          <a:r>
            <a:rPr kumimoji="1" lang="ja-JP" altLang="en-US" sz="1100" u="none">
              <a:latin typeface="ＭＳ Ｐゴシック" panose="020B0600070205080204" pitchFamily="50" charset="-128"/>
              <a:ea typeface="ＭＳ Ｐゴシック" panose="020B0600070205080204" pitchFamily="50" charset="-128"/>
            </a:rPr>
            <a:t>～</a:t>
          </a:r>
          <a:r>
            <a:rPr kumimoji="1" lang="en-US" altLang="ja-JP" sz="1100" u="none">
              <a:latin typeface="ＭＳ Ｐゴシック" panose="020B0600070205080204" pitchFamily="50" charset="-128"/>
              <a:ea typeface="ＭＳ Ｐゴシック" panose="020B0600070205080204" pitchFamily="50" charset="-128"/>
            </a:rPr>
            <a:t>2021</a:t>
          </a:r>
          <a:r>
            <a:rPr kumimoji="1" lang="ja-JP" altLang="en-US" sz="1100" u="none">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件費は類似団体平均を下回ってい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年度は、県費負担教職員の本市移管により、大幅に上昇し、それに伴い、人件費以外の経費の割合が低下しました。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それ以降は、同水準で推移しています。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140607</xdr:rowOff>
    </xdr:from>
    <xdr:to>
      <xdr:col>24</xdr:col>
      <xdr:colOff>25400</xdr:colOff>
      <xdr:row>42</xdr:row>
      <xdr:rowOff>7257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141357"/>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150784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xdr:rowOff>
    </xdr:from>
    <xdr:to>
      <xdr:col>24</xdr:col>
      <xdr:colOff>114300</xdr:colOff>
      <xdr:row>42</xdr:row>
      <xdr:rowOff>7257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55534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140607</xdr:rowOff>
    </xdr:from>
    <xdr:to>
      <xdr:col>24</xdr:col>
      <xdr:colOff>114300</xdr:colOff>
      <xdr:row>35</xdr:row>
      <xdr:rowOff>140607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14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7455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69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20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105228</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2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163285</xdr:rowOff>
    </xdr:from>
    <xdr:to>
      <xdr:col>15</xdr:col>
      <xdr:colOff>149225</xdr:colOff>
      <xdr:row>39</xdr:row>
      <xdr:rowOff>93435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38</xdr:row>
      <xdr:rowOff>105228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51500"/>
          <a:ext cx="8890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13607</xdr:rowOff>
    </xdr:from>
    <xdr:to>
      <xdr:col>11</xdr:col>
      <xdr:colOff>60325</xdr:colOff>
      <xdr:row>39</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166205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166205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県費負担教職員の本市移管によるシステム経費の増などにより経常経費充当一般財源が増加しましたが、人件費の増の影響で相対的に割合が下がったこと、また市税収入及び県税交付金の増等による経常一般財源等の増により低下しました。平成</a:t>
          </a:r>
          <a:r>
            <a:rPr kumimoji="1" lang="en-US" altLang="ja-JP" sz="1100" u="none">
              <a:latin typeface="ＭＳ Ｐゴシック" panose="020B0600070205080204" pitchFamily="50" charset="-128"/>
              <a:ea typeface="ＭＳ Ｐゴシック" panose="020B0600070205080204" pitchFamily="50" charset="-128"/>
            </a:rPr>
            <a:t>30</a:t>
          </a:r>
          <a:r>
            <a:rPr kumimoji="1" lang="ja-JP" altLang="en-US" sz="1100" u="none">
              <a:latin typeface="ＭＳ Ｐゴシック" panose="020B0600070205080204" pitchFamily="50" charset="-128"/>
              <a:ea typeface="ＭＳ Ｐゴシック" panose="020B0600070205080204" pitchFamily="50" charset="-128"/>
            </a:rPr>
            <a:t>年度は、ウェブサイト構築経費や</a:t>
          </a:r>
          <a:r>
            <a:rPr kumimoji="1" lang="en-US" altLang="ja-JP" sz="1100" u="none">
              <a:latin typeface="ＭＳ Ｐゴシック" panose="020B0600070205080204" pitchFamily="50" charset="-128"/>
              <a:ea typeface="ＭＳ Ｐゴシック" panose="020B0600070205080204" pitchFamily="50" charset="-128"/>
            </a:rPr>
            <a:t>PCB</a:t>
          </a:r>
          <a:r>
            <a:rPr kumimoji="1" lang="ja-JP" altLang="en-US" sz="1100" u="none">
              <a:latin typeface="ＭＳ Ｐゴシック" panose="020B0600070205080204" pitchFamily="50" charset="-128"/>
              <a:ea typeface="ＭＳ Ｐゴシック" panose="020B0600070205080204" pitchFamily="50" charset="-128"/>
            </a:rPr>
            <a:t>廃棄物処理経費の増などにより、上昇しました。令和元年度は、学校への</a:t>
          </a:r>
          <a:r>
            <a:rPr kumimoji="1" lang="en-US" altLang="ja-JP" sz="1100" u="none">
              <a:latin typeface="ＭＳ Ｐゴシック" panose="020B0600070205080204" pitchFamily="50" charset="-128"/>
              <a:ea typeface="ＭＳ Ｐゴシック" panose="020B0600070205080204" pitchFamily="50" charset="-128"/>
            </a:rPr>
            <a:t>ICT</a:t>
          </a:r>
          <a:r>
            <a:rPr kumimoji="1" lang="ja-JP" altLang="en-US" sz="1100" u="none">
              <a:latin typeface="ＭＳ Ｐゴシック" panose="020B0600070205080204" pitchFamily="50" charset="-128"/>
              <a:ea typeface="ＭＳ Ｐゴシック" panose="020B0600070205080204" pitchFamily="50" charset="-128"/>
            </a:rPr>
            <a:t>支援員派遣経費の増などにより上昇しました。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令和２年度は、会計年度任用職員制度の導入（物件費から人件費への移行）などに伴い低下しました。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53521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702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18</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538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2721</xdr:rowOff>
    </xdr:from>
    <xdr:to>
      <xdr:col>78</xdr:col>
      <xdr:colOff>120650</xdr:colOff>
      <xdr:row>17</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166007</xdr:rowOff>
    </xdr:from>
    <xdr:to>
      <xdr:col>65</xdr:col>
      <xdr:colOff>53975</xdr:colOff>
      <xdr:row>18</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80934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県費負担教職員の本市移管による人件費の増の影響で相対的に割合が下がったこと、また市税収入及び県税交付金の増等による経常一般財源等の増により低下しました。令和元年度は、幼児教育・保育の無償化に伴い施設型給付費などが大幅に増加したことに伴い上昇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令和２年度は、新型コロナウイルス感染症感染拡大の影響により医療費助成が減少したことなどに伴い低下しました。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348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59</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61</xdr:row>
      <xdr:rowOff>167822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234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その他のうち主なものは繰出金</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8.8</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latin typeface="ＭＳ Ｐゴシック" panose="020B0600070205080204" pitchFamily="50" charset="-128"/>
              <a:ea typeface="ＭＳ Ｐゴシック" panose="020B0600070205080204" pitchFamily="50" charset="-128"/>
            </a:rPr>
            <a:t>）となっています。</a:t>
          </a:r>
        </a:p>
        <a:p>
          <a:r>
            <a:rPr kumimoji="1" lang="ja-JP" altLang="en-US" sz="1100" u="none">
              <a:latin typeface="ＭＳ Ｐゴシック" panose="020B0600070205080204" pitchFamily="50" charset="-128"/>
              <a:ea typeface="ＭＳ Ｐゴシック" panose="020B0600070205080204" pitchFamily="50" charset="-128"/>
            </a:rPr>
            <a:t>　高齢化に伴い、介護保険事業費会計や後期高齢者医療事業費会計に対する繰出金が増加傾向にあります。令和元年度、</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令和２年度はともに、給付費の増等により上昇しました。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50800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56</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本市は、地下鉄、病院、下水道等の公営企業会計への繰出しが多額になっており、類似団体の中で最大となっています。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　県費負担教職員の本市移管による人件費の増の影響で相対的に割合が下がったことや、市税収入及び県税交付金の増等による経常一般財源等の増により低下しました。平成</a:t>
          </a:r>
          <a:r>
            <a:rPr kumimoji="1" lang="en-US" altLang="ja-JP" sz="1100" u="none">
              <a:latin typeface="ＭＳ Ｐゴシック" panose="020B0600070205080204" pitchFamily="50" charset="-128"/>
              <a:ea typeface="ＭＳ Ｐゴシック" panose="020B0600070205080204" pitchFamily="50" charset="-128"/>
            </a:rPr>
            <a:t>30</a:t>
          </a:r>
          <a:r>
            <a:rPr kumimoji="1" lang="ja-JP" altLang="en-US" sz="1100" u="none">
              <a:latin typeface="ＭＳ Ｐゴシック" panose="020B0600070205080204" pitchFamily="50" charset="-128"/>
              <a:ea typeface="ＭＳ Ｐゴシック" panose="020B0600070205080204" pitchFamily="50" charset="-128"/>
            </a:rPr>
            <a:t>年度は、高速鉄道事業会計や下水道事業会計への繰出金の減等により低下しました。令和元年度、</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令和２年度はともに、下水道事業会計への繰出金の減等により低下しました。 </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39</xdr:row>
      <xdr:rowOff>37193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29728"/>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9270</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6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37193</xdr:rowOff>
    </xdr:from>
    <xdr:to>
      <xdr:col>82</xdr:col>
      <xdr:colOff>196850</xdr:colOff>
      <xdr:row>39</xdr:row>
      <xdr:rowOff>37193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72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37193</xdr:rowOff>
    </xdr:from>
    <xdr:to>
      <xdr:col>82</xdr:col>
      <xdr:colOff>107950</xdr:colOff>
      <xdr:row>39</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723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11084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1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151493</xdr:rowOff>
    </xdr:from>
    <xdr:to>
      <xdr:col>78</xdr:col>
      <xdr:colOff>69850</xdr:colOff>
      <xdr:row>40</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43543</xdr:rowOff>
    </xdr:from>
    <xdr:to>
      <xdr:col>78</xdr:col>
      <xdr:colOff>120650</xdr:colOff>
      <xdr:row>36</xdr:row>
      <xdr:rowOff>145143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155320</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45357</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45357</xdr:rowOff>
    </xdr:from>
    <xdr:to>
      <xdr:col>69</xdr:col>
      <xdr:colOff>92075</xdr:colOff>
      <xdr:row>42</xdr:row>
      <xdr:rowOff>12700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9033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108857</xdr:rowOff>
    </xdr:from>
    <xdr:to>
      <xdr:col>69</xdr:col>
      <xdr:colOff>142875</xdr:colOff>
      <xdr:row>37</xdr:row>
      <xdr:rowOff>39007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49184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157843</xdr:rowOff>
    </xdr:from>
    <xdr:to>
      <xdr:col>82</xdr:col>
      <xdr:colOff>158750</xdr:colOff>
      <xdr:row>39</xdr:row>
      <xdr:rowOff>87993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66420</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5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166007</xdr:rowOff>
    </xdr:from>
    <xdr:to>
      <xdr:col>69</xdr:col>
      <xdr:colOff>142875</xdr:colOff>
      <xdr:row>40</xdr:row>
      <xdr:rowOff>96157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80934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133350</xdr:rowOff>
    </xdr:from>
    <xdr:to>
      <xdr:col>65</xdr:col>
      <xdr:colOff>53975</xdr:colOff>
      <xdr:row>42</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48277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年度は、満期一括５年債（３セク債）の満期到来に伴い償還元金が増加しましたが、土地売払収入などの公債費充当特定財源が増加したことにより、低下しました。　</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令和元年度は、用地先行取得債の償還に伴い、上昇しました。</a:t>
          </a:r>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令和２年度は、土地売払収入などの特定財源の減により、公債費充当一般財源が増加したことにより上昇しました。</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233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92727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77</xdr:row>
      <xdr:rowOff>31750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165100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78</xdr:row>
      <xdr:rowOff>88900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0238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令和元年度までは、公債費以外の経費は上昇しており、占める割合の高い扶助費と同様の状況となっていました。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年度は、県費負担教職員の本市移管の影響による人件費の増により上昇、平成</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年度は、施設型給付費の増などによる扶助費の増により上昇しました。令和元年度は、幼児教育・保育の無償化に伴う施設型給付費の増などによる扶助費の増により上昇しました。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令和２年度は下水道事業会計への繰出金の減などによる補助費等の減などにより低下しました。</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81</xdr:row>
      <xdr:rowOff>69850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766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158750</xdr:rowOff>
    </xdr:from>
    <xdr:to>
      <xdr:col>78</xdr:col>
      <xdr:colOff>69850</xdr:colOff>
      <xdr:row>81</xdr:row>
      <xdr:rowOff>69850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703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133350</xdr:rowOff>
    </xdr:from>
    <xdr:to>
      <xdr:col>73</xdr:col>
      <xdr:colOff>180975</xdr:colOff>
      <xdr:row>79</xdr:row>
      <xdr:rowOff>158750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67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139700</xdr:rowOff>
    </xdr:from>
    <xdr:to>
      <xdr:col>69</xdr:col>
      <xdr:colOff>92075</xdr:colOff>
      <xdr:row>79</xdr:row>
      <xdr:rowOff>133350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512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107950</xdr:rowOff>
    </xdr:from>
    <xdr:to>
      <xdr:col>74</xdr:col>
      <xdr:colOff>31750</xdr:colOff>
      <xdr:row>80</xdr:row>
      <xdr:rowOff>38100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22877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82550</xdr:rowOff>
    </xdr:from>
    <xdr:to>
      <xdr:col>69</xdr:col>
      <xdr:colOff>142875</xdr:colOff>
      <xdr:row>80</xdr:row>
      <xdr:rowOff>12700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168927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88900</xdr:rowOff>
    </xdr:from>
    <xdr:to>
      <xdr:col>65</xdr:col>
      <xdr:colOff>53975</xdr:colOff>
      <xdr:row>79</xdr:row>
      <xdr:rowOff>19050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169805</xdr:rowOff>
    </xdr:from>
    <xdr:to>
      <xdr:col>29</xdr:col>
      <xdr:colOff>127000</xdr:colOff>
      <xdr:row>15</xdr:row>
      <xdr:rowOff>140183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3380"/>
          <a:ext cx="0" cy="656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112260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27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140183</xdr:rowOff>
    </xdr:from>
    <xdr:to>
      <xdr:col>30</xdr:col>
      <xdr:colOff>25400</xdr:colOff>
      <xdr:row>15</xdr:row>
      <xdr:rowOff>140183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7595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84732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169805</xdr:rowOff>
    </xdr:from>
    <xdr:to>
      <xdr:col>30</xdr:col>
      <xdr:colOff>25400</xdr:colOff>
      <xdr:row>11</xdr:row>
      <xdr:rowOff>169805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3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89414</xdr:rowOff>
    </xdr:from>
    <xdr:to>
      <xdr:col>29</xdr:col>
      <xdr:colOff>127000</xdr:colOff>
      <xdr:row>14</xdr:row>
      <xdr:rowOff>108217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37339"/>
          <a:ext cx="647700" cy="1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59408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164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42881</xdr:rowOff>
    </xdr:from>
    <xdr:to>
      <xdr:col>29</xdr:col>
      <xdr:colOff>177800</xdr:colOff>
      <xdr:row>13</xdr:row>
      <xdr:rowOff>144481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19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108217</xdr:rowOff>
    </xdr:from>
    <xdr:to>
      <xdr:col>26</xdr:col>
      <xdr:colOff>50800</xdr:colOff>
      <xdr:row>14</xdr:row>
      <xdr:rowOff>123533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6142"/>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59455</xdr:rowOff>
    </xdr:from>
    <xdr:to>
      <xdr:col>26</xdr:col>
      <xdr:colOff>101600</xdr:colOff>
      <xdr:row>13</xdr:row>
      <xdr:rowOff>161055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171232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10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123076</xdr:rowOff>
    </xdr:from>
    <xdr:to>
      <xdr:col>22</xdr:col>
      <xdr:colOff>114300</xdr:colOff>
      <xdr:row>14</xdr:row>
      <xdr:rowOff>123533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710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62655</xdr:rowOff>
    </xdr:from>
    <xdr:to>
      <xdr:col>22</xdr:col>
      <xdr:colOff>165100</xdr:colOff>
      <xdr:row>13</xdr:row>
      <xdr:rowOff>164255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0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123076</xdr:rowOff>
    </xdr:from>
    <xdr:to>
      <xdr:col>18</xdr:col>
      <xdr:colOff>177800</xdr:colOff>
      <xdr:row>18</xdr:row>
      <xdr:rowOff>137668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71001"/>
          <a:ext cx="698500" cy="700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66637</xdr:rowOff>
    </xdr:from>
    <xdr:to>
      <xdr:col>19</xdr:col>
      <xdr:colOff>38100</xdr:colOff>
      <xdr:row>13</xdr:row>
      <xdr:rowOff>168237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6964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94374</xdr:rowOff>
    </xdr:from>
    <xdr:to>
      <xdr:col>15</xdr:col>
      <xdr:colOff>101600</xdr:colOff>
      <xdr:row>18</xdr:row>
      <xdr:rowOff>24524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34701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38614</xdr:rowOff>
    </xdr:from>
    <xdr:to>
      <xdr:col>29</xdr:col>
      <xdr:colOff>177800</xdr:colOff>
      <xdr:row>14</xdr:row>
      <xdr:rowOff>140214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8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57417</xdr:rowOff>
    </xdr:from>
    <xdr:to>
      <xdr:col>26</xdr:col>
      <xdr:colOff>101600</xdr:colOff>
      <xdr:row>14</xdr:row>
      <xdr:rowOff>159017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143794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72733</xdr:rowOff>
    </xdr:from>
    <xdr:to>
      <xdr:col>22</xdr:col>
      <xdr:colOff>165100</xdr:colOff>
      <xdr:row>15</xdr:row>
      <xdr:rowOff>2883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159110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72276</xdr:rowOff>
    </xdr:from>
    <xdr:to>
      <xdr:col>19</xdr:col>
      <xdr:colOff>38100</xdr:colOff>
      <xdr:row>15</xdr:row>
      <xdr:rowOff>2426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86868</xdr:rowOff>
    </xdr:from>
    <xdr:to>
      <xdr:col>15</xdr:col>
      <xdr:colOff>101600</xdr:colOff>
      <xdr:row>19</xdr:row>
      <xdr:rowOff>17018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69759</xdr:rowOff>
    </xdr:from>
    <xdr:to>
      <xdr:col>29</xdr:col>
      <xdr:colOff>127000</xdr:colOff>
      <xdr:row>34</xdr:row>
      <xdr:rowOff>92024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37209"/>
          <a:ext cx="6477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69759</xdr:rowOff>
    </xdr:from>
    <xdr:to>
      <xdr:col>26</xdr:col>
      <xdr:colOff>50800</xdr:colOff>
      <xdr:row>34</xdr:row>
      <xdr:rowOff>219172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337209"/>
          <a:ext cx="698500" cy="14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219172</xdr:rowOff>
    </xdr:from>
    <xdr:to>
      <xdr:col>22</xdr:col>
      <xdr:colOff>114300</xdr:colOff>
      <xdr:row>34</xdr:row>
      <xdr:rowOff>237551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486622"/>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310154</xdr:rowOff>
    </xdr:from>
    <xdr:to>
      <xdr:col>18</xdr:col>
      <xdr:colOff>177800</xdr:colOff>
      <xdr:row>34</xdr:row>
      <xdr:rowOff>237551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234704"/>
          <a:ext cx="698500" cy="27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41224</xdr:rowOff>
    </xdr:from>
    <xdr:to>
      <xdr:col>29</xdr:col>
      <xdr:colOff>177800</xdr:colOff>
      <xdr:row>34</xdr:row>
      <xdr:rowOff>142824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0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229201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5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18959</xdr:rowOff>
    </xdr:from>
    <xdr:to>
      <xdr:col>26</xdr:col>
      <xdr:colOff>101600</xdr:colOff>
      <xdr:row>34</xdr:row>
      <xdr:rowOff>120559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28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130736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5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168372</xdr:rowOff>
    </xdr:from>
    <xdr:to>
      <xdr:col>22</xdr:col>
      <xdr:colOff>165100</xdr:colOff>
      <xdr:row>34</xdr:row>
      <xdr:rowOff>269971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358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280149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186751</xdr:rowOff>
    </xdr:from>
    <xdr:to>
      <xdr:col>19</xdr:col>
      <xdr:colOff>38100</xdr:colOff>
      <xdr:row>34</xdr:row>
      <xdr:rowOff>288351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5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298528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259354</xdr:rowOff>
    </xdr:from>
    <xdr:to>
      <xdr:col>15</xdr:col>
      <xdr:colOff>101600</xdr:colOff>
      <xdr:row>34</xdr:row>
      <xdr:rowOff>18054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18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28231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95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36125</xdr:rowOff>
    </xdr:from>
    <xdr:to>
      <xdr:col>24</xdr:col>
      <xdr:colOff>62865</xdr:colOff>
      <xdr:row>34</xdr:row>
      <xdr:rowOff>45193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625"/>
          <a:ext cx="1270" cy="6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49020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58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45193</xdr:rowOff>
    </xdr:from>
    <xdr:to>
      <xdr:col>24</xdr:col>
      <xdr:colOff>152400</xdr:colOff>
      <xdr:row>34</xdr:row>
      <xdr:rowOff>45193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87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154252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36125</xdr:rowOff>
    </xdr:from>
    <xdr:to>
      <xdr:col>24</xdr:col>
      <xdr:colOff>152400</xdr:colOff>
      <xdr:row>30</xdr:row>
      <xdr:rowOff>36125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15780</xdr:rowOff>
    </xdr:from>
    <xdr:to>
      <xdr:col>24</xdr:col>
      <xdr:colOff>63500</xdr:colOff>
      <xdr:row>33</xdr:row>
      <xdr:rowOff>46755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3630"/>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147248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290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124371</xdr:rowOff>
    </xdr:from>
    <xdr:to>
      <xdr:col>24</xdr:col>
      <xdr:colOff>114300</xdr:colOff>
      <xdr:row>32</xdr:row>
      <xdr:rowOff>54521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43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46755</xdr:rowOff>
    </xdr:from>
    <xdr:to>
      <xdr:col>19</xdr:col>
      <xdr:colOff>177800</xdr:colOff>
      <xdr:row>33</xdr:row>
      <xdr:rowOff>57842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04605"/>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160090</xdr:rowOff>
    </xdr:from>
    <xdr:to>
      <xdr:col>20</xdr:col>
      <xdr:colOff>38100</xdr:colOff>
      <xdr:row>32</xdr:row>
      <xdr:rowOff>90240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106767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25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57842</xdr:rowOff>
    </xdr:from>
    <xdr:to>
      <xdr:col>15</xdr:col>
      <xdr:colOff>50800</xdr:colOff>
      <xdr:row>33</xdr:row>
      <xdr:rowOff>59918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5692"/>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162757</xdr:rowOff>
    </xdr:from>
    <xdr:to>
      <xdr:col>15</xdr:col>
      <xdr:colOff>101600</xdr:colOff>
      <xdr:row>32</xdr:row>
      <xdr:rowOff>92907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109434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59918</xdr:rowOff>
    </xdr:from>
    <xdr:to>
      <xdr:col>10</xdr:col>
      <xdr:colOff>114300</xdr:colOff>
      <xdr:row>37</xdr:row>
      <xdr:rowOff>133509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7768"/>
          <a:ext cx="889000" cy="7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160547</xdr:rowOff>
    </xdr:from>
    <xdr:to>
      <xdr:col>10</xdr:col>
      <xdr:colOff>165100</xdr:colOff>
      <xdr:row>32</xdr:row>
      <xdr:rowOff>90697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107224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80289</xdr:rowOff>
    </xdr:from>
    <xdr:to>
      <xdr:col>6</xdr:col>
      <xdr:colOff>38100</xdr:colOff>
      <xdr:row>37</xdr:row>
      <xdr:rowOff>10439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26966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136430</xdr:rowOff>
    </xdr:from>
    <xdr:to>
      <xdr:col>24</xdr:col>
      <xdr:colOff>114300</xdr:colOff>
      <xdr:row>33</xdr:row>
      <xdr:rowOff>66580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114857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167405</xdr:rowOff>
    </xdr:from>
    <xdr:to>
      <xdr:col>20</xdr:col>
      <xdr:colOff>38100</xdr:colOff>
      <xdr:row>33</xdr:row>
      <xdr:rowOff>97555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88682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7042</xdr:rowOff>
    </xdr:from>
    <xdr:to>
      <xdr:col>15</xdr:col>
      <xdr:colOff>101600</xdr:colOff>
      <xdr:row>33</xdr:row>
      <xdr:rowOff>108642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9118</xdr:rowOff>
    </xdr:from>
    <xdr:to>
      <xdr:col>10</xdr:col>
      <xdr:colOff>165100</xdr:colOff>
      <xdr:row>33</xdr:row>
      <xdr:rowOff>110718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101845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82709</xdr:rowOff>
    </xdr:from>
    <xdr:to>
      <xdr:col>6</xdr:col>
      <xdr:colOff>38100</xdr:colOff>
      <xdr:row>38</xdr:row>
      <xdr:rowOff>12859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164663</xdr:rowOff>
    </xdr:from>
    <xdr:to>
      <xdr:col>24</xdr:col>
      <xdr:colOff>63500</xdr:colOff>
      <xdr:row>57</xdr:row>
      <xdr:rowOff>86071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94413"/>
          <a:ext cx="838200" cy="26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86071</xdr:rowOff>
    </xdr:from>
    <xdr:to>
      <xdr:col>19</xdr:col>
      <xdr:colOff>177800</xdr:colOff>
      <xdr:row>58</xdr:row>
      <xdr:rowOff>9169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8721"/>
          <a:ext cx="889000" cy="9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9169</xdr:rowOff>
    </xdr:from>
    <xdr:to>
      <xdr:col>15</xdr:col>
      <xdr:colOff>50800</xdr:colOff>
      <xdr:row>58</xdr:row>
      <xdr:rowOff>40076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3269"/>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38888</xdr:rowOff>
    </xdr:from>
    <xdr:to>
      <xdr:col>10</xdr:col>
      <xdr:colOff>114300</xdr:colOff>
      <xdr:row>58</xdr:row>
      <xdr:rowOff>40076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8298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113863</xdr:rowOff>
    </xdr:from>
    <xdr:to>
      <xdr:col>24</xdr:col>
      <xdr:colOff>114300</xdr:colOff>
      <xdr:row>56</xdr:row>
      <xdr:rowOff>44013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92290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35271</xdr:rowOff>
    </xdr:from>
    <xdr:to>
      <xdr:col>20</xdr:col>
      <xdr:colOff>38100</xdr:colOff>
      <xdr:row>57</xdr:row>
      <xdr:rowOff>136871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127998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129819</xdr:rowOff>
    </xdr:from>
    <xdr:to>
      <xdr:col>15</xdr:col>
      <xdr:colOff>101600</xdr:colOff>
      <xdr:row>58</xdr:row>
      <xdr:rowOff>59969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51096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160726</xdr:rowOff>
    </xdr:from>
    <xdr:to>
      <xdr:col>10</xdr:col>
      <xdr:colOff>165100</xdr:colOff>
      <xdr:row>58</xdr:row>
      <xdr:rowOff>90876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82003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159538</xdr:rowOff>
    </xdr:from>
    <xdr:to>
      <xdr:col>6</xdr:col>
      <xdr:colOff>38100</xdr:colOff>
      <xdr:row>58</xdr:row>
      <xdr:rowOff>89688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42818</xdr:rowOff>
    </xdr:from>
    <xdr:to>
      <xdr:col>24</xdr:col>
      <xdr:colOff>63500</xdr:colOff>
      <xdr:row>79</xdr:row>
      <xdr:rowOff>61759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87368"/>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61759</xdr:rowOff>
    </xdr:from>
    <xdr:to>
      <xdr:col>19</xdr:col>
      <xdr:colOff>177800</xdr:colOff>
      <xdr:row>79</xdr:row>
      <xdr:rowOff>69814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630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69814</xdr:rowOff>
    </xdr:from>
    <xdr:to>
      <xdr:col>15</xdr:col>
      <xdr:colOff>50800</xdr:colOff>
      <xdr:row>79</xdr:row>
      <xdr:rowOff>102907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4364"/>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97137</xdr:rowOff>
    </xdr:from>
    <xdr:to>
      <xdr:col>10</xdr:col>
      <xdr:colOff>114300</xdr:colOff>
      <xdr:row>79</xdr:row>
      <xdr:rowOff>102907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41687"/>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163468</xdr:rowOff>
    </xdr:from>
    <xdr:to>
      <xdr:col>24</xdr:col>
      <xdr:colOff>114300</xdr:colOff>
      <xdr:row>79</xdr:row>
      <xdr:rowOff>93618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78395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10959</xdr:rowOff>
    </xdr:from>
    <xdr:to>
      <xdr:col>20</xdr:col>
      <xdr:colOff>38100</xdr:colOff>
      <xdr:row>79</xdr:row>
      <xdr:rowOff>112559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103686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19014</xdr:rowOff>
    </xdr:from>
    <xdr:to>
      <xdr:col>15</xdr:col>
      <xdr:colOff>101600</xdr:colOff>
      <xdr:row>79</xdr:row>
      <xdr:rowOff>120614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111741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52107</xdr:rowOff>
    </xdr:from>
    <xdr:to>
      <xdr:col>10</xdr:col>
      <xdr:colOff>165100</xdr:colOff>
      <xdr:row>79</xdr:row>
      <xdr:rowOff>153707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144834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46337</xdr:rowOff>
    </xdr:from>
    <xdr:to>
      <xdr:col>6</xdr:col>
      <xdr:colOff>38100</xdr:colOff>
      <xdr:row>79</xdr:row>
      <xdr:rowOff>147937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139064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15367</xdr:rowOff>
    </xdr:from>
    <xdr:to>
      <xdr:col>24</xdr:col>
      <xdr:colOff>63500</xdr:colOff>
      <xdr:row>96</xdr:row>
      <xdr:rowOff>87364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74567"/>
          <a:ext cx="838200" cy="7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87364</xdr:rowOff>
    </xdr:from>
    <xdr:to>
      <xdr:col>19</xdr:col>
      <xdr:colOff>177800</xdr:colOff>
      <xdr:row>96</xdr:row>
      <xdr:rowOff>161582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46564"/>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161582</xdr:rowOff>
    </xdr:from>
    <xdr:to>
      <xdr:col>15</xdr:col>
      <xdr:colOff>50800</xdr:colOff>
      <xdr:row>97</xdr:row>
      <xdr:rowOff>18681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20782"/>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18681</xdr:rowOff>
    </xdr:from>
    <xdr:to>
      <xdr:col>10</xdr:col>
      <xdr:colOff>114300</xdr:colOff>
      <xdr:row>97</xdr:row>
      <xdr:rowOff>51181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4933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136017</xdr:rowOff>
    </xdr:from>
    <xdr:to>
      <xdr:col>24</xdr:col>
      <xdr:colOff>114300</xdr:colOff>
      <xdr:row>96</xdr:row>
      <xdr:rowOff>66167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114444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36564</xdr:rowOff>
    </xdr:from>
    <xdr:to>
      <xdr:col>20</xdr:col>
      <xdr:colOff>38100</xdr:colOff>
      <xdr:row>96</xdr:row>
      <xdr:rowOff>138164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129291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58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110782</xdr:rowOff>
    </xdr:from>
    <xdr:to>
      <xdr:col>15</xdr:col>
      <xdr:colOff>101600</xdr:colOff>
      <xdr:row>97</xdr:row>
      <xdr:rowOff>40932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32059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6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139331</xdr:rowOff>
    </xdr:from>
    <xdr:to>
      <xdr:col>10</xdr:col>
      <xdr:colOff>165100</xdr:colOff>
      <xdr:row>97</xdr:row>
      <xdr:rowOff>69481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60608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6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xdr:rowOff>
    </xdr:from>
    <xdr:to>
      <xdr:col>6</xdr:col>
      <xdr:colOff>38100</xdr:colOff>
      <xdr:row>97</xdr:row>
      <xdr:rowOff>101981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93108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7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73014</xdr:rowOff>
    </xdr:from>
    <xdr:to>
      <xdr:col>55</xdr:col>
      <xdr:colOff>0</xdr:colOff>
      <xdr:row>39</xdr:row>
      <xdr:rowOff>9834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559414"/>
          <a:ext cx="838200" cy="1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9834</xdr:rowOff>
    </xdr:from>
    <xdr:to>
      <xdr:col>50</xdr:col>
      <xdr:colOff>114300</xdr:colOff>
      <xdr:row>39</xdr:row>
      <xdr:rowOff>13654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96384"/>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13654</xdr:rowOff>
    </xdr:from>
    <xdr:to>
      <xdr:col>45</xdr:col>
      <xdr:colOff>177800</xdr:colOff>
      <xdr:row>39</xdr:row>
      <xdr:rowOff>15102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70020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12968</xdr:rowOff>
    </xdr:from>
    <xdr:to>
      <xdr:col>41</xdr:col>
      <xdr:colOff>50800</xdr:colOff>
      <xdr:row>39</xdr:row>
      <xdr:rowOff>15102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9951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22214</xdr:rowOff>
    </xdr:from>
    <xdr:to>
      <xdr:col>55</xdr:col>
      <xdr:colOff>50800</xdr:colOff>
      <xdr:row>32</xdr:row>
      <xdr:rowOff>123814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45091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36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130484</xdr:rowOff>
    </xdr:from>
    <xdr:to>
      <xdr:col>50</xdr:col>
      <xdr:colOff>165100</xdr:colOff>
      <xdr:row>39</xdr:row>
      <xdr:rowOff>60634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77161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134304</xdr:rowOff>
    </xdr:from>
    <xdr:to>
      <xdr:col>46</xdr:col>
      <xdr:colOff>38100</xdr:colOff>
      <xdr:row>39</xdr:row>
      <xdr:rowOff>64454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80981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135752</xdr:rowOff>
    </xdr:from>
    <xdr:to>
      <xdr:col>41</xdr:col>
      <xdr:colOff>101600</xdr:colOff>
      <xdr:row>39</xdr:row>
      <xdr:rowOff>65902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82429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133618</xdr:rowOff>
    </xdr:from>
    <xdr:to>
      <xdr:col>36</xdr:col>
      <xdr:colOff>165100</xdr:colOff>
      <xdr:row>39</xdr:row>
      <xdr:rowOff>63768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80296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61225</xdr:rowOff>
    </xdr:from>
    <xdr:to>
      <xdr:col>55</xdr:col>
      <xdr:colOff>0</xdr:colOff>
      <xdr:row>53</xdr:row>
      <xdr:rowOff>118342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148075"/>
          <a:ext cx="8382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56424</xdr:rowOff>
    </xdr:from>
    <xdr:to>
      <xdr:col>50</xdr:col>
      <xdr:colOff>114300</xdr:colOff>
      <xdr:row>53</xdr:row>
      <xdr:rowOff>61225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4327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56424</xdr:rowOff>
    </xdr:from>
    <xdr:to>
      <xdr:col>45</xdr:col>
      <xdr:colOff>177800</xdr:colOff>
      <xdr:row>54</xdr:row>
      <xdr:rowOff>166904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43274"/>
          <a:ext cx="889000" cy="2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35916</xdr:rowOff>
    </xdr:from>
    <xdr:to>
      <xdr:col>41</xdr:col>
      <xdr:colOff>50800</xdr:colOff>
      <xdr:row>54</xdr:row>
      <xdr:rowOff>166904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294216"/>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67542</xdr:rowOff>
    </xdr:from>
    <xdr:to>
      <xdr:col>55</xdr:col>
      <xdr:colOff>50800</xdr:colOff>
      <xdr:row>53</xdr:row>
      <xdr:rowOff>169142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15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90419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0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10425</xdr:rowOff>
    </xdr:from>
    <xdr:to>
      <xdr:col>50</xdr:col>
      <xdr:colOff>165100</xdr:colOff>
      <xdr:row>53</xdr:row>
      <xdr:rowOff>112025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128552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8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5624</xdr:rowOff>
    </xdr:from>
    <xdr:to>
      <xdr:col>46</xdr:col>
      <xdr:colOff>38100</xdr:colOff>
      <xdr:row>53</xdr:row>
      <xdr:rowOff>107224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123751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116104</xdr:rowOff>
    </xdr:from>
    <xdr:to>
      <xdr:col>41</xdr:col>
      <xdr:colOff>101600</xdr:colOff>
      <xdr:row>55</xdr:row>
      <xdr:rowOff>46254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62781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1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156566</xdr:rowOff>
    </xdr:from>
    <xdr:to>
      <xdr:col>36</xdr:col>
      <xdr:colOff>165100</xdr:colOff>
      <xdr:row>54</xdr:row>
      <xdr:rowOff>86716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103243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0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77978</xdr:rowOff>
    </xdr:from>
    <xdr:to>
      <xdr:col>55</xdr:col>
      <xdr:colOff>0</xdr:colOff>
      <xdr:row>72</xdr:row>
      <xdr:rowOff>126533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079478"/>
          <a:ext cx="8382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77978</xdr:rowOff>
    </xdr:from>
    <xdr:to>
      <xdr:col>50</xdr:col>
      <xdr:colOff>114300</xdr:colOff>
      <xdr:row>71</xdr:row>
      <xdr:rowOff>5512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5512</xdr:rowOff>
    </xdr:from>
    <xdr:to>
      <xdr:col>45</xdr:col>
      <xdr:colOff>177800</xdr:colOff>
      <xdr:row>72</xdr:row>
      <xdr:rowOff>67371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178462"/>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145415</xdr:rowOff>
    </xdr:from>
    <xdr:to>
      <xdr:col>41</xdr:col>
      <xdr:colOff>50800</xdr:colOff>
      <xdr:row>72</xdr:row>
      <xdr:rowOff>67371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318365"/>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75733</xdr:rowOff>
    </xdr:from>
    <xdr:to>
      <xdr:col>55</xdr:col>
      <xdr:colOff>50800</xdr:colOff>
      <xdr:row>73</xdr:row>
      <xdr:rowOff>5883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98610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2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27178</xdr:rowOff>
    </xdr:from>
    <xdr:to>
      <xdr:col>50</xdr:col>
      <xdr:colOff>165100</xdr:colOff>
      <xdr:row>70</xdr:row>
      <xdr:rowOff>128778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145305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126162</xdr:rowOff>
    </xdr:from>
    <xdr:to>
      <xdr:col>46</xdr:col>
      <xdr:colOff>38100</xdr:colOff>
      <xdr:row>71</xdr:row>
      <xdr:rowOff>56312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72839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16571</xdr:rowOff>
    </xdr:from>
    <xdr:to>
      <xdr:col>41</xdr:col>
      <xdr:colOff>101600</xdr:colOff>
      <xdr:row>72</xdr:row>
      <xdr:rowOff>118171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134698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1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94615</xdr:rowOff>
    </xdr:from>
    <xdr:to>
      <xdr:col>36</xdr:col>
      <xdr:colOff>165100</xdr:colOff>
      <xdr:row>72</xdr:row>
      <xdr:rowOff>24765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2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41292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0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19608</xdr:rowOff>
    </xdr:from>
    <xdr:to>
      <xdr:col>55</xdr:col>
      <xdr:colOff>0</xdr:colOff>
      <xdr:row>98</xdr:row>
      <xdr:rowOff>83617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50258"/>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165760</xdr:rowOff>
    </xdr:from>
    <xdr:to>
      <xdr:col>50</xdr:col>
      <xdr:colOff>114300</xdr:colOff>
      <xdr:row>98</xdr:row>
      <xdr:rowOff>83617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96410"/>
          <a:ext cx="88900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165760</xdr:rowOff>
    </xdr:from>
    <xdr:to>
      <xdr:col>45</xdr:col>
      <xdr:colOff>177800</xdr:colOff>
      <xdr:row>98</xdr:row>
      <xdr:rowOff>17399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9641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17399</xdr:rowOff>
    </xdr:from>
    <xdr:to>
      <xdr:col>41</xdr:col>
      <xdr:colOff>50800</xdr:colOff>
      <xdr:row>98</xdr:row>
      <xdr:rowOff>24295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1949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140258</xdr:rowOff>
    </xdr:from>
    <xdr:to>
      <xdr:col>55</xdr:col>
      <xdr:colOff>50800</xdr:colOff>
      <xdr:row>97</xdr:row>
      <xdr:rowOff>70408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118685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32817</xdr:rowOff>
    </xdr:from>
    <xdr:to>
      <xdr:col>50</xdr:col>
      <xdr:colOff>165100</xdr:colOff>
      <xdr:row>98</xdr:row>
      <xdr:rowOff>134417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125544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114960</xdr:rowOff>
    </xdr:from>
    <xdr:to>
      <xdr:col>46</xdr:col>
      <xdr:colOff>38100</xdr:colOff>
      <xdr:row>98</xdr:row>
      <xdr:rowOff>45110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138049</xdr:rowOff>
    </xdr:from>
    <xdr:to>
      <xdr:col>41</xdr:col>
      <xdr:colOff>101600</xdr:colOff>
      <xdr:row>98</xdr:row>
      <xdr:rowOff>68199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59326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144945</xdr:rowOff>
    </xdr:from>
    <xdr:to>
      <xdr:col>36</xdr:col>
      <xdr:colOff>165100</xdr:colOff>
      <xdr:row>98</xdr:row>
      <xdr:rowOff>75095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66222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145986</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61086"/>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95186</xdr:rowOff>
    </xdr:from>
    <xdr:to>
      <xdr:col>85</xdr:col>
      <xdr:colOff>177800</xdr:colOff>
      <xdr:row>39</xdr:row>
      <xdr:rowOff>25336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10113</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31311</xdr:rowOff>
    </xdr:from>
    <xdr:to>
      <xdr:col>85</xdr:col>
      <xdr:colOff>127000</xdr:colOff>
      <xdr:row>75</xdr:row>
      <xdr:rowOff>32552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90061"/>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31311</xdr:rowOff>
    </xdr:from>
    <xdr:to>
      <xdr:col>81</xdr:col>
      <xdr:colOff>50800</xdr:colOff>
      <xdr:row>75</xdr:row>
      <xdr:rowOff>91694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90061"/>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91694</xdr:rowOff>
    </xdr:from>
    <xdr:to>
      <xdr:col>76</xdr:col>
      <xdr:colOff>114300</xdr:colOff>
      <xdr:row>75</xdr:row>
      <xdr:rowOff>161189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5044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54791</xdr:rowOff>
    </xdr:from>
    <xdr:to>
      <xdr:col>71</xdr:col>
      <xdr:colOff>177800</xdr:colOff>
      <xdr:row>75</xdr:row>
      <xdr:rowOff>161189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13541"/>
          <a:ext cx="889000" cy="10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153202</xdr:rowOff>
    </xdr:from>
    <xdr:to>
      <xdr:col>85</xdr:col>
      <xdr:colOff>177800</xdr:colOff>
      <xdr:row>75</xdr:row>
      <xdr:rowOff>83352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131629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1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151961</xdr:rowOff>
    </xdr:from>
    <xdr:to>
      <xdr:col>81</xdr:col>
      <xdr:colOff>101600</xdr:colOff>
      <xdr:row>75</xdr:row>
      <xdr:rowOff>82111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73238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40894</xdr:rowOff>
    </xdr:from>
    <xdr:to>
      <xdr:col>76</xdr:col>
      <xdr:colOff>165100</xdr:colOff>
      <xdr:row>75</xdr:row>
      <xdr:rowOff>142494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133621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9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110389</xdr:rowOff>
    </xdr:from>
    <xdr:to>
      <xdr:col>72</xdr:col>
      <xdr:colOff>38100</xdr:colOff>
      <xdr:row>76</xdr:row>
      <xdr:rowOff>40539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31666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3991</xdr:rowOff>
    </xdr:from>
    <xdr:to>
      <xdr:col>67</xdr:col>
      <xdr:colOff>101600</xdr:colOff>
      <xdr:row>75</xdr:row>
      <xdr:rowOff>105591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96718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9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168911</xdr:rowOff>
    </xdr:from>
    <xdr:to>
      <xdr:col>85</xdr:col>
      <xdr:colOff>127000</xdr:colOff>
      <xdr:row>97</xdr:row>
      <xdr:rowOff>83820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28111"/>
          <a:ext cx="838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122428</xdr:rowOff>
    </xdr:from>
    <xdr:to>
      <xdr:col>81</xdr:col>
      <xdr:colOff>50800</xdr:colOff>
      <xdr:row>97</xdr:row>
      <xdr:rowOff>83820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410178"/>
          <a:ext cx="889000" cy="3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23113</xdr:rowOff>
    </xdr:from>
    <xdr:to>
      <xdr:col>76</xdr:col>
      <xdr:colOff>114300</xdr:colOff>
      <xdr:row>95</xdr:row>
      <xdr:rowOff>122428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310863"/>
          <a:ext cx="889000" cy="9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23113</xdr:rowOff>
    </xdr:from>
    <xdr:to>
      <xdr:col>71</xdr:col>
      <xdr:colOff>177800</xdr:colOff>
      <xdr:row>97</xdr:row>
      <xdr:rowOff>74549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310863"/>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118111</xdr:rowOff>
    </xdr:from>
    <xdr:to>
      <xdr:col>85</xdr:col>
      <xdr:colOff>177800</xdr:colOff>
      <xdr:row>97</xdr:row>
      <xdr:rowOff>48261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96538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33020</xdr:rowOff>
    </xdr:from>
    <xdr:to>
      <xdr:col>81</xdr:col>
      <xdr:colOff>101600</xdr:colOff>
      <xdr:row>97</xdr:row>
      <xdr:rowOff>134620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125747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7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71628</xdr:rowOff>
    </xdr:from>
    <xdr:to>
      <xdr:col>76</xdr:col>
      <xdr:colOff>165100</xdr:colOff>
      <xdr:row>96</xdr:row>
      <xdr:rowOff>1778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3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18305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1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143763</xdr:rowOff>
    </xdr:from>
    <xdr:to>
      <xdr:col>72</xdr:col>
      <xdr:colOff>38100</xdr:colOff>
      <xdr:row>95</xdr:row>
      <xdr:rowOff>73913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2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65040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35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23749</xdr:rowOff>
    </xdr:from>
    <xdr:to>
      <xdr:col>67</xdr:col>
      <xdr:colOff>101600</xdr:colOff>
      <xdr:row>97</xdr:row>
      <xdr:rowOff>125349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116476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7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144653</xdr:rowOff>
    </xdr:from>
    <xdr:to>
      <xdr:col>116</xdr:col>
      <xdr:colOff>63500</xdr:colOff>
      <xdr:row>35</xdr:row>
      <xdr:rowOff>147320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802503"/>
          <a:ext cx="838200" cy="3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144653</xdr:rowOff>
    </xdr:from>
    <xdr:to>
      <xdr:col>111</xdr:col>
      <xdr:colOff>177800</xdr:colOff>
      <xdr:row>34</xdr:row>
      <xdr:rowOff>69215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80250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12446</xdr:rowOff>
    </xdr:from>
    <xdr:to>
      <xdr:col>107</xdr:col>
      <xdr:colOff>50800</xdr:colOff>
      <xdr:row>34</xdr:row>
      <xdr:rowOff>69215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5841746"/>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41402</xdr:rowOff>
    </xdr:from>
    <xdr:to>
      <xdr:col>102</xdr:col>
      <xdr:colOff>114300</xdr:colOff>
      <xdr:row>34</xdr:row>
      <xdr:rowOff>12446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5356352"/>
          <a:ext cx="889000" cy="4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26179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96520</xdr:rowOff>
    </xdr:from>
    <xdr:to>
      <xdr:col>116</xdr:col>
      <xdr:colOff>114300</xdr:colOff>
      <xdr:row>36</xdr:row>
      <xdr:rowOff>26670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74947</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93853</xdr:rowOff>
    </xdr:from>
    <xdr:to>
      <xdr:col>112</xdr:col>
      <xdr:colOff>38100</xdr:colOff>
      <xdr:row>34</xdr:row>
      <xdr:rowOff>24003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40530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18415</xdr:rowOff>
    </xdr:from>
    <xdr:to>
      <xdr:col>107</xdr:col>
      <xdr:colOff>101600</xdr:colOff>
      <xdr:row>34</xdr:row>
      <xdr:rowOff>120015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136542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133096</xdr:rowOff>
    </xdr:from>
    <xdr:to>
      <xdr:col>102</xdr:col>
      <xdr:colOff>165100</xdr:colOff>
      <xdr:row>34</xdr:row>
      <xdr:rowOff>63246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79773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162052</xdr:rowOff>
    </xdr:from>
    <xdr:to>
      <xdr:col>98</xdr:col>
      <xdr:colOff>38100</xdr:colOff>
      <xdr:row>31</xdr:row>
      <xdr:rowOff>92202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108729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0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138192</xdr:rowOff>
    </xdr:from>
    <xdr:to>
      <xdr:col>116</xdr:col>
      <xdr:colOff>63500</xdr:colOff>
      <xdr:row>58</xdr:row>
      <xdr:rowOff>130579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739392"/>
          <a:ext cx="838200" cy="3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18391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1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130579</xdr:rowOff>
    </xdr:from>
    <xdr:to>
      <xdr:col>111</xdr:col>
      <xdr:colOff>177800</xdr:colOff>
      <xdr:row>58</xdr:row>
      <xdr:rowOff>133566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074679"/>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125664</xdr:rowOff>
    </xdr:from>
    <xdr:to>
      <xdr:col>107</xdr:col>
      <xdr:colOff>50800</xdr:colOff>
      <xdr:row>58</xdr:row>
      <xdr:rowOff>133566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06976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125664</xdr:rowOff>
    </xdr:from>
    <xdr:to>
      <xdr:col>102</xdr:col>
      <xdr:colOff>114300</xdr:colOff>
      <xdr:row>58</xdr:row>
      <xdr:rowOff>127607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06976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87392</xdr:rowOff>
    </xdr:from>
    <xdr:to>
      <xdr:col>116</xdr:col>
      <xdr:colOff>114300</xdr:colOff>
      <xdr:row>57</xdr:row>
      <xdr:rowOff>17542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6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110269</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5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79779</xdr:rowOff>
    </xdr:from>
    <xdr:to>
      <xdr:col>112</xdr:col>
      <xdr:colOff>38100</xdr:colOff>
      <xdr:row>59</xdr:row>
      <xdr:rowOff>9929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59</xdr:row>
      <xdr:rowOff>1056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101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82766</xdr:rowOff>
    </xdr:from>
    <xdr:to>
      <xdr:col>107</xdr:col>
      <xdr:colOff>101600</xdr:colOff>
      <xdr:row>59</xdr:row>
      <xdr:rowOff>12916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59</xdr:row>
      <xdr:rowOff>4043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101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74864</xdr:rowOff>
    </xdr:from>
    <xdr:to>
      <xdr:col>102</xdr:col>
      <xdr:colOff>165100</xdr:colOff>
      <xdr:row>59</xdr:row>
      <xdr:rowOff>5014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167591</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10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76807</xdr:rowOff>
    </xdr:from>
    <xdr:to>
      <xdr:col>98</xdr:col>
      <xdr:colOff>38100</xdr:colOff>
      <xdr:row>59</xdr:row>
      <xdr:rowOff>6957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169534</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101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144866</xdr:rowOff>
    </xdr:from>
    <xdr:to>
      <xdr:col>116</xdr:col>
      <xdr:colOff>63500</xdr:colOff>
      <xdr:row>75</xdr:row>
      <xdr:rowOff>155702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003616"/>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116017</xdr:rowOff>
    </xdr:from>
    <xdr:to>
      <xdr:col>111</xdr:col>
      <xdr:colOff>177800</xdr:colOff>
      <xdr:row>75</xdr:row>
      <xdr:rowOff>144866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974767"/>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108107</xdr:rowOff>
    </xdr:from>
    <xdr:to>
      <xdr:col>107</xdr:col>
      <xdr:colOff>50800</xdr:colOff>
      <xdr:row>75</xdr:row>
      <xdr:rowOff>116017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966857"/>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108107</xdr:rowOff>
    </xdr:from>
    <xdr:to>
      <xdr:col>102</xdr:col>
      <xdr:colOff>114300</xdr:colOff>
      <xdr:row>75</xdr:row>
      <xdr:rowOff>126670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66857"/>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104902</xdr:rowOff>
    </xdr:from>
    <xdr:to>
      <xdr:col>116</xdr:col>
      <xdr:colOff>114300</xdr:colOff>
      <xdr:row>76</xdr:row>
      <xdr:rowOff>35052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83329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94066</xdr:rowOff>
    </xdr:from>
    <xdr:to>
      <xdr:col>112</xdr:col>
      <xdr:colOff>38100</xdr:colOff>
      <xdr:row>76</xdr:row>
      <xdr:rowOff>24216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15344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65217</xdr:rowOff>
    </xdr:from>
    <xdr:to>
      <xdr:col>107</xdr:col>
      <xdr:colOff>101600</xdr:colOff>
      <xdr:row>75</xdr:row>
      <xdr:rowOff>166818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23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157945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57307</xdr:rowOff>
    </xdr:from>
    <xdr:to>
      <xdr:col>102</xdr:col>
      <xdr:colOff>165100</xdr:colOff>
      <xdr:row>75</xdr:row>
      <xdr:rowOff>158908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150035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75870</xdr:rowOff>
    </xdr:from>
    <xdr:to>
      <xdr:col>98</xdr:col>
      <xdr:colOff>38100</xdr:colOff>
      <xdr:row>76</xdr:row>
      <xdr:rowOff>6020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168597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u="none">
              <a:latin typeface="ＭＳ Ｐゴシック" panose="020B0600070205080204" pitchFamily="50" charset="-128"/>
              <a:ea typeface="ＭＳ Ｐゴシック" panose="020B0600070205080204" pitchFamily="50" charset="-128"/>
            </a:rPr>
            <a:t>歳出決算総額は、住民一人当たり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630,140</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（歳出総額</a:t>
          </a:r>
          <a:r>
            <a:rPr kumimoji="1" lang="en-US" altLang="ja-JP" sz="900" u="none">
              <a:latin typeface="ＭＳ Ｐゴシック" panose="020B0600070205080204" pitchFamily="50" charset="-128"/>
              <a:ea typeface="ＭＳ Ｐゴシック" panose="020B0600070205080204" pitchFamily="50" charset="-128"/>
            </a:rPr>
            <a:t>÷</a:t>
          </a:r>
          <a:r>
            <a:rPr kumimoji="1" lang="is-IS" altLang="ja-JP" sz="900" u="none">
              <a:solidFill>
                <a:schemeClr val="tx1"/>
              </a:solidFill>
              <a:latin typeface="ＭＳ Ｐゴシック" panose="020B0600070205080204" pitchFamily="50" charset="-128"/>
              <a:ea typeface="ＭＳ Ｐゴシック" panose="020B0600070205080204" pitchFamily="50" charset="-128"/>
            </a:rPr>
            <a:t>R</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3</a:t>
          </a:r>
          <a:r>
            <a:rPr kumimoji="1" lang="is-IS" altLang="ja-JP" sz="900" u="none">
              <a:solidFill>
                <a:schemeClr val="tx1"/>
              </a:solidFill>
              <a:latin typeface="ＭＳ Ｐゴシック" panose="020B0600070205080204" pitchFamily="50" charset="-128"/>
              <a:ea typeface="ＭＳ Ｐゴシック" panose="020B0600070205080204" pitchFamily="50" charset="-128"/>
            </a:rPr>
            <a:t>.</a:t>
          </a:r>
          <a:r>
            <a:rPr kumimoji="1" lang="is-IS" altLang="ja-JP" sz="900" u="none">
              <a:latin typeface="ＭＳ Ｐゴシック" panose="020B0600070205080204" pitchFamily="50" charset="-128"/>
              <a:ea typeface="ＭＳ Ｐゴシック" panose="020B0600070205080204" pitchFamily="50" charset="-128"/>
            </a:rPr>
            <a:t>1.1</a:t>
          </a:r>
          <a:r>
            <a:rPr kumimoji="1" lang="ja-JP" altLang="en-US" sz="900" u="none">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時点の人口）となっています。各経費の住民一人当たりのコストは、概ね類似団体平均よりも低く なっています。</a:t>
          </a:r>
        </a:p>
        <a:p>
          <a:r>
            <a:rPr kumimoji="1" lang="ja-JP" altLang="en-US" sz="900" u="none">
              <a:latin typeface="ＭＳ Ｐゴシック" panose="020B0600070205080204" pitchFamily="50" charset="-128"/>
              <a:ea typeface="ＭＳ Ｐゴシック" panose="020B0600070205080204" pitchFamily="50" charset="-128"/>
            </a:rPr>
            <a:t>　人件費は、住民一人当たり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95,505</a:t>
          </a:r>
          <a:r>
            <a:rPr kumimoji="1" lang="ja-JP" altLang="en-US" sz="900" u="none">
              <a:latin typeface="ＭＳ Ｐゴシック" panose="020B0600070205080204" pitchFamily="50" charset="-128"/>
              <a:ea typeface="ＭＳ Ｐゴシック" panose="020B0600070205080204" pitchFamily="50" charset="-128"/>
            </a:rPr>
            <a:t>円となっています。「横浜市中期４か年計画」（</a:t>
          </a:r>
          <a:r>
            <a:rPr kumimoji="1" lang="en-US" altLang="ja-JP" sz="900" u="none">
              <a:latin typeface="ＭＳ Ｐゴシック" panose="020B0600070205080204" pitchFamily="50" charset="-128"/>
              <a:ea typeface="ＭＳ Ｐゴシック" panose="020B0600070205080204" pitchFamily="50" charset="-128"/>
            </a:rPr>
            <a:t>2018</a:t>
          </a:r>
          <a:r>
            <a:rPr kumimoji="1" lang="ja-JP" altLang="en-US" sz="900" u="none">
              <a:latin typeface="ＭＳ Ｐゴシック" panose="020B0600070205080204" pitchFamily="50" charset="-128"/>
              <a:ea typeface="ＭＳ Ｐゴシック" panose="020B0600070205080204" pitchFamily="50" charset="-128"/>
            </a:rPr>
            <a:t>～</a:t>
          </a:r>
          <a:r>
            <a:rPr kumimoji="1" lang="en-US" altLang="ja-JP" sz="900" u="none">
              <a:latin typeface="ＭＳ Ｐゴシック" panose="020B0600070205080204" pitchFamily="50" charset="-128"/>
              <a:ea typeface="ＭＳ Ｐゴシック" panose="020B0600070205080204" pitchFamily="50" charset="-128"/>
            </a:rPr>
            <a:t>2021</a:t>
          </a:r>
          <a:r>
            <a:rPr kumimoji="1" lang="ja-JP" altLang="en-US" sz="900" u="none">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おり、類似団体平均を下回っています。</a:t>
          </a:r>
        </a:p>
        <a:p>
          <a:r>
            <a:rPr kumimoji="1" lang="ja-JP" altLang="en-US" sz="900" u="none">
              <a:latin typeface="ＭＳ Ｐゴシック" panose="020B0600070205080204" pitchFamily="50" charset="-128"/>
              <a:ea typeface="ＭＳ Ｐゴシック" panose="020B0600070205080204" pitchFamily="50" charset="-128"/>
            </a:rPr>
            <a:t>　扶助費は、住民一人当たり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132,790</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となっており、前年度から大きく増加しました。主な要因は、</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幼保無償化通年化に伴う施設型給付費の増や、子育て・ひとり親世帯臨時特別給付金の給付などによるものです。</a:t>
          </a:r>
        </a:p>
        <a:p>
          <a:r>
            <a:rPr kumimoji="1" lang="ja-JP" altLang="en-US" sz="900" u="none">
              <a:latin typeface="ＭＳ Ｐゴシック" panose="020B0600070205080204" pitchFamily="50" charset="-128"/>
              <a:ea typeface="ＭＳ Ｐゴシック" panose="020B0600070205080204" pitchFamily="50" charset="-128"/>
            </a:rPr>
            <a:t>　補助費等は、住民一人当たり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142,626</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となっており、前年度から大きく増加しました。</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主な要因は、特別定額給付金の給付などによるものです。なお、全国的に大幅に増加しており、類似団体と同様の水準となっています。</a:t>
          </a:r>
          <a:endParaRPr kumimoji="1" lang="en-US" altLang="ja-JP" sz="9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u="none">
              <a:latin typeface="ＭＳ Ｐゴシック" panose="020B0600070205080204" pitchFamily="50" charset="-128"/>
              <a:ea typeface="ＭＳ Ｐゴシック" panose="020B0600070205080204" pitchFamily="50" charset="-128"/>
            </a:rPr>
            <a:t>　普通建設事業費は、住民一人当たり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60,904</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となっており、前年度から</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減少</a:t>
          </a:r>
          <a:r>
            <a:rPr kumimoji="1" lang="ja-JP" altLang="en-US" sz="900" u="none">
              <a:latin typeface="ＭＳ Ｐゴシック" panose="020B0600070205080204" pitchFamily="50" charset="-128"/>
              <a:ea typeface="ＭＳ Ｐゴシック" panose="020B0600070205080204" pitchFamily="50" charset="-128"/>
            </a:rPr>
            <a:t>しました。うち新規整備は、</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新市庁舎整備の完了などに伴い前年度から減少し、住民一人当たり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22,788</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円となりました。うち更新整備は、令和元年台風</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15</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号被害等に伴う港湾施設復旧工事の増などに伴い前年度から増加し、住民一人当たり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19,652</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円となりました。</a:t>
          </a:r>
          <a:endParaRPr kumimoji="1" lang="en-US" altLang="ja-JP" sz="9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u="none">
              <a:solidFill>
                <a:schemeClr val="accent1"/>
              </a:solidFill>
              <a:latin typeface="ＭＳ Ｐゴシック" panose="020B0600070205080204" pitchFamily="50" charset="-128"/>
              <a:ea typeface="ＭＳ Ｐゴシック" panose="020B0600070205080204" pitchFamily="50" charset="-128"/>
            </a:rPr>
            <a:t>　</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積立金は、前年から増加しました。主な要因は財政調整基金積立金（財源の年度間調整</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）の増によるもので、令和２年度</a:t>
          </a:r>
          <a:r>
            <a:rPr kumimoji="1" lang="ja-JP" altLang="en-US" sz="900" u="none">
              <a:solidFill>
                <a:srgbClr val="002060"/>
              </a:solidFill>
              <a:latin typeface="ＭＳ Ｐゴシック" panose="020B0600070205080204" pitchFamily="50" charset="-128"/>
              <a:ea typeface="ＭＳ Ｐゴシック" panose="020B0600070205080204" pitchFamily="50" charset="-128"/>
            </a:rPr>
            <a:t>は</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令和</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３年度にかけて</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億円行いました。（令和元年度から令和２年度は５億円）</a:t>
          </a:r>
        </a:p>
        <a:p>
          <a:r>
            <a:rPr kumimoji="1" lang="ja-JP" altLang="en-US" sz="900" u="none">
              <a:latin typeface="ＭＳ Ｐゴシック" panose="020B0600070205080204" pitchFamily="50" charset="-128"/>
              <a:ea typeface="ＭＳ Ｐゴシック" panose="020B0600070205080204" pitchFamily="50" charset="-128"/>
            </a:rPr>
            <a:t>　</a:t>
          </a:r>
          <a:r>
            <a:rPr kumimoji="1" lang="en-US" altLang="ja-JP" sz="900" u="none">
              <a:latin typeface="ＭＳ Ｐゴシック" panose="020B0600070205080204" pitchFamily="50" charset="-128"/>
              <a:ea typeface="ＭＳ Ｐゴシック" panose="020B0600070205080204" pitchFamily="50" charset="-128"/>
            </a:rPr>
            <a:t>※</a:t>
          </a:r>
          <a:r>
            <a:rPr kumimoji="1" lang="ja-JP" altLang="en-US" sz="900" u="none">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95613</xdr:rowOff>
    </xdr:from>
    <xdr:to>
      <xdr:col>24</xdr:col>
      <xdr:colOff>63500</xdr:colOff>
      <xdr:row>39</xdr:row>
      <xdr:rowOff>108676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821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95613</xdr:rowOff>
    </xdr:from>
    <xdr:to>
      <xdr:col>19</xdr:col>
      <xdr:colOff>177800</xdr:colOff>
      <xdr:row>39</xdr:row>
      <xdr:rowOff>97246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90715</xdr:rowOff>
    </xdr:from>
    <xdr:to>
      <xdr:col>15</xdr:col>
      <xdr:colOff>50800</xdr:colOff>
      <xdr:row>39</xdr:row>
      <xdr:rowOff>97246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90715</xdr:rowOff>
    </xdr:from>
    <xdr:to>
      <xdr:col>10</xdr:col>
      <xdr:colOff>114300</xdr:colOff>
      <xdr:row>39</xdr:row>
      <xdr:rowOff>90715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77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57876</xdr:rowOff>
    </xdr:from>
    <xdr:to>
      <xdr:col>24</xdr:col>
      <xdr:colOff>114300</xdr:colOff>
      <xdr:row>39</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144253</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59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44813</xdr:rowOff>
    </xdr:from>
    <xdr:to>
      <xdr:col>20</xdr:col>
      <xdr:colOff>38100</xdr:colOff>
      <xdr:row>39</xdr:row>
      <xdr:rowOff>146413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137540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46446</xdr:rowOff>
    </xdr:from>
    <xdr:to>
      <xdr:col>15</xdr:col>
      <xdr:colOff>101600</xdr:colOff>
      <xdr:row>39</xdr:row>
      <xdr:rowOff>148046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139173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39915</xdr:rowOff>
    </xdr:from>
    <xdr:to>
      <xdr:col>10</xdr:col>
      <xdr:colOff>165100</xdr:colOff>
      <xdr:row>39</xdr:row>
      <xdr:rowOff>141515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132642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39915</xdr:rowOff>
    </xdr:from>
    <xdr:to>
      <xdr:col>6</xdr:col>
      <xdr:colOff>38100</xdr:colOff>
      <xdr:row>39</xdr:row>
      <xdr:rowOff>141515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132642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155511</xdr:rowOff>
    </xdr:from>
    <xdr:to>
      <xdr:col>24</xdr:col>
      <xdr:colOff>63500</xdr:colOff>
      <xdr:row>58</xdr:row>
      <xdr:rowOff>147562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99461"/>
          <a:ext cx="8382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141491</xdr:rowOff>
    </xdr:from>
    <xdr:to>
      <xdr:col>19</xdr:col>
      <xdr:colOff>177800</xdr:colOff>
      <xdr:row>58</xdr:row>
      <xdr:rowOff>147562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141491</xdr:rowOff>
    </xdr:from>
    <xdr:to>
      <xdr:col>15</xdr:col>
      <xdr:colOff>50800</xdr:colOff>
      <xdr:row>59</xdr:row>
      <xdr:rowOff>54356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85591"/>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54356</xdr:rowOff>
    </xdr:from>
    <xdr:to>
      <xdr:col>10</xdr:col>
      <xdr:colOff>114300</xdr:colOff>
      <xdr:row>59</xdr:row>
      <xdr:rowOff>97701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69906"/>
          <a:ext cx="889000" cy="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104711</xdr:rowOff>
    </xdr:from>
    <xdr:to>
      <xdr:col>24</xdr:col>
      <xdr:colOff>114300</xdr:colOff>
      <xdr:row>52</xdr:row>
      <xdr:rowOff>34861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41888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96762</xdr:rowOff>
    </xdr:from>
    <xdr:to>
      <xdr:col>20</xdr:col>
      <xdr:colOff>38100</xdr:colOff>
      <xdr:row>59</xdr:row>
      <xdr:rowOff>26912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43439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90691</xdr:rowOff>
    </xdr:from>
    <xdr:to>
      <xdr:col>15</xdr:col>
      <xdr:colOff>101600</xdr:colOff>
      <xdr:row>59</xdr:row>
      <xdr:rowOff>20841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37368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3556</xdr:rowOff>
    </xdr:from>
    <xdr:to>
      <xdr:col>10</xdr:col>
      <xdr:colOff>165100</xdr:colOff>
      <xdr:row>59</xdr:row>
      <xdr:rowOff>105156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96283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46901</xdr:rowOff>
    </xdr:from>
    <xdr:to>
      <xdr:col>6</xdr:col>
      <xdr:colOff>38100</xdr:colOff>
      <xdr:row>59</xdr:row>
      <xdr:rowOff>148501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139628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64100</xdr:rowOff>
    </xdr:from>
    <xdr:to>
      <xdr:col>24</xdr:col>
      <xdr:colOff>63500</xdr:colOff>
      <xdr:row>76</xdr:row>
      <xdr:rowOff>121489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4300"/>
          <a:ext cx="838200" cy="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121489</xdr:rowOff>
    </xdr:from>
    <xdr:to>
      <xdr:col>19</xdr:col>
      <xdr:colOff>177800</xdr:colOff>
      <xdr:row>77</xdr:row>
      <xdr:rowOff>1254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151689"/>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xdr:rowOff>
    </xdr:from>
    <xdr:to>
      <xdr:col>15</xdr:col>
      <xdr:colOff>50800</xdr:colOff>
      <xdr:row>77</xdr:row>
      <xdr:rowOff>5693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02904"/>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5693</xdr:rowOff>
    </xdr:from>
    <xdr:to>
      <xdr:col>10</xdr:col>
      <xdr:colOff>114300</xdr:colOff>
      <xdr:row>77</xdr:row>
      <xdr:rowOff>24676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07343"/>
          <a:ext cx="8890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13300</xdr:rowOff>
    </xdr:from>
    <xdr:to>
      <xdr:col>24</xdr:col>
      <xdr:colOff>114300</xdr:colOff>
      <xdr:row>76</xdr:row>
      <xdr:rowOff>114900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163177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70689</xdr:rowOff>
    </xdr:from>
    <xdr:to>
      <xdr:col>20</xdr:col>
      <xdr:colOff>38100</xdr:colOff>
      <xdr:row>77</xdr:row>
      <xdr:rowOff>839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163416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19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121904</xdr:rowOff>
    </xdr:from>
    <xdr:to>
      <xdr:col>15</xdr:col>
      <xdr:colOff>101600</xdr:colOff>
      <xdr:row>77</xdr:row>
      <xdr:rowOff>52054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43181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126343</xdr:rowOff>
    </xdr:from>
    <xdr:to>
      <xdr:col>10</xdr:col>
      <xdr:colOff>165100</xdr:colOff>
      <xdr:row>77</xdr:row>
      <xdr:rowOff>56493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1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47620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145326</xdr:rowOff>
    </xdr:from>
    <xdr:to>
      <xdr:col>6</xdr:col>
      <xdr:colOff>38100</xdr:colOff>
      <xdr:row>77</xdr:row>
      <xdr:rowOff>75476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66603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26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97</xdr:row>
      <xdr:rowOff>136010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54071"/>
          <a:ext cx="1270" cy="131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139837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136010</xdr:rowOff>
    </xdr:from>
    <xdr:to>
      <xdr:col>24</xdr:col>
      <xdr:colOff>152400</xdr:colOff>
      <xdr:row>97</xdr:row>
      <xdr:rowOff>136010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76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80101</xdr:rowOff>
    </xdr:from>
    <xdr:to>
      <xdr:col>24</xdr:col>
      <xdr:colOff>63500</xdr:colOff>
      <xdr:row>98</xdr:row>
      <xdr:rowOff>44407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710751"/>
          <a:ext cx="8382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44407</xdr:rowOff>
    </xdr:from>
    <xdr:to>
      <xdr:col>19</xdr:col>
      <xdr:colOff>177800</xdr:colOff>
      <xdr:row>98</xdr:row>
      <xdr:rowOff>48261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846507"/>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54446</xdr:rowOff>
    </xdr:from>
    <xdr:to>
      <xdr:col>20</xdr:col>
      <xdr:colOff>38100</xdr:colOff>
      <xdr:row>96</xdr:row>
      <xdr:rowOff>156046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47836</xdr:rowOff>
    </xdr:from>
    <xdr:to>
      <xdr:col>15</xdr:col>
      <xdr:colOff>50800</xdr:colOff>
      <xdr:row>98</xdr:row>
      <xdr:rowOff>48261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84993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85079</xdr:rowOff>
    </xdr:from>
    <xdr:to>
      <xdr:col>15</xdr:col>
      <xdr:colOff>101600</xdr:colOff>
      <xdr:row>97</xdr:row>
      <xdr:rowOff>15229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31756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47836</xdr:rowOff>
    </xdr:from>
    <xdr:to>
      <xdr:col>10</xdr:col>
      <xdr:colOff>114300</xdr:colOff>
      <xdr:row>98</xdr:row>
      <xdr:rowOff>55085</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849936"/>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117670</xdr:rowOff>
    </xdr:from>
    <xdr:to>
      <xdr:col>10</xdr:col>
      <xdr:colOff>165100</xdr:colOff>
      <xdr:row>97</xdr:row>
      <xdr:rowOff>47820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146638</xdr:rowOff>
    </xdr:from>
    <xdr:to>
      <xdr:col>6</xdr:col>
      <xdr:colOff>38100</xdr:colOff>
      <xdr:row>97</xdr:row>
      <xdr:rowOff>76788</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29301</xdr:rowOff>
    </xdr:from>
    <xdr:to>
      <xdr:col>24</xdr:col>
      <xdr:colOff>114300</xdr:colOff>
      <xdr:row>97</xdr:row>
      <xdr:rowOff>130901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115678</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165057</xdr:rowOff>
    </xdr:from>
    <xdr:to>
      <xdr:col>20</xdr:col>
      <xdr:colOff>38100</xdr:colOff>
      <xdr:row>98</xdr:row>
      <xdr:rowOff>95207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86334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8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168911</xdr:rowOff>
    </xdr:from>
    <xdr:to>
      <xdr:col>15</xdr:col>
      <xdr:colOff>101600</xdr:colOff>
      <xdr:row>98</xdr:row>
      <xdr:rowOff>99061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8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168486</xdr:rowOff>
    </xdr:from>
    <xdr:to>
      <xdr:col>10</xdr:col>
      <xdr:colOff>165100</xdr:colOff>
      <xdr:row>98</xdr:row>
      <xdr:rowOff>98636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89763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4285</xdr:rowOff>
    </xdr:from>
    <xdr:to>
      <xdr:col>6</xdr:col>
      <xdr:colOff>38100</xdr:colOff>
      <xdr:row>98</xdr:row>
      <xdr:rowOff>105885</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8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97012</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8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69596</xdr:rowOff>
    </xdr:from>
    <xdr:to>
      <xdr:col>55</xdr:col>
      <xdr:colOff>0</xdr:colOff>
      <xdr:row>37</xdr:row>
      <xdr:rowOff>123698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13246"/>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124460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4673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124460</xdr:rowOff>
    </xdr:from>
    <xdr:to>
      <xdr:col>45</xdr:col>
      <xdr:colOff>177800</xdr:colOff>
      <xdr:row>37</xdr:row>
      <xdr:rowOff>127508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46811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127508</xdr:rowOff>
    </xdr:from>
    <xdr:to>
      <xdr:col>41</xdr:col>
      <xdr:colOff>50800</xdr:colOff>
      <xdr:row>37</xdr:row>
      <xdr:rowOff>129032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71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18796</xdr:rowOff>
    </xdr:from>
    <xdr:to>
      <xdr:col>55</xdr:col>
      <xdr:colOff>50800</xdr:colOff>
      <xdr:row>37</xdr:row>
      <xdr:rowOff>120396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41673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1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73660</xdr:rowOff>
    </xdr:from>
    <xdr:to>
      <xdr:col>46</xdr:col>
      <xdr:colOff>38100</xdr:colOff>
      <xdr:row>38</xdr:row>
      <xdr:rowOff>3810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166387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76708</xdr:rowOff>
    </xdr:from>
    <xdr:to>
      <xdr:col>41</xdr:col>
      <xdr:colOff>101600</xdr:colOff>
      <xdr:row>38</xdr:row>
      <xdr:rowOff>6858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169435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78232</xdr:rowOff>
    </xdr:from>
    <xdr:to>
      <xdr:col>36</xdr:col>
      <xdr:colOff>165100</xdr:colOff>
      <xdr:row>38</xdr:row>
      <xdr:rowOff>8382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170959</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19359</xdr:rowOff>
    </xdr:from>
    <xdr:to>
      <xdr:col>55</xdr:col>
      <xdr:colOff>0</xdr:colOff>
      <xdr:row>59</xdr:row>
      <xdr:rowOff>19848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34909"/>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19848</xdr:rowOff>
    </xdr:from>
    <xdr:to>
      <xdr:col>50</xdr:col>
      <xdr:colOff>114300</xdr:colOff>
      <xdr:row>59</xdr:row>
      <xdr:rowOff>19848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35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19848</xdr:rowOff>
    </xdr:from>
    <xdr:to>
      <xdr:col>45</xdr:col>
      <xdr:colOff>177800</xdr:colOff>
      <xdr:row>59</xdr:row>
      <xdr:rowOff>20501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3539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20501</xdr:rowOff>
    </xdr:from>
    <xdr:to>
      <xdr:col>41</xdr:col>
      <xdr:colOff>50800</xdr:colOff>
      <xdr:row>59</xdr:row>
      <xdr:rowOff>25400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360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140009</xdr:rowOff>
    </xdr:from>
    <xdr:to>
      <xdr:col>55</xdr:col>
      <xdr:colOff>50800</xdr:colOff>
      <xdr:row>59</xdr:row>
      <xdr:rowOff>70159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54936</xdr:rowOff>
    </xdr:from>
    <xdr:ext cx="378565"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9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140498</xdr:rowOff>
    </xdr:from>
    <xdr:to>
      <xdr:col>50</xdr:col>
      <xdr:colOff>165100</xdr:colOff>
      <xdr:row>59</xdr:row>
      <xdr:rowOff>70648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61775</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50017" y="1017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140498</xdr:rowOff>
    </xdr:from>
    <xdr:to>
      <xdr:col>46</xdr:col>
      <xdr:colOff>38100</xdr:colOff>
      <xdr:row>59</xdr:row>
      <xdr:rowOff>70648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61775</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61017" y="1017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141151</xdr:rowOff>
    </xdr:from>
    <xdr:to>
      <xdr:col>41</xdr:col>
      <xdr:colOff>101600</xdr:colOff>
      <xdr:row>59</xdr:row>
      <xdr:rowOff>71301</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62428</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72017" y="1017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146050</xdr:rowOff>
    </xdr:from>
    <xdr:to>
      <xdr:col>36</xdr:col>
      <xdr:colOff>165100</xdr:colOff>
      <xdr:row>59</xdr:row>
      <xdr:rowOff>76200</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67327</xdr:rowOff>
    </xdr:from>
    <xdr:ext cx="378565"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83017" y="1018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87899</xdr:rowOff>
    </xdr:from>
    <xdr:to>
      <xdr:col>55</xdr:col>
      <xdr:colOff>0</xdr:colOff>
      <xdr:row>78</xdr:row>
      <xdr:rowOff>104922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118099"/>
          <a:ext cx="838200" cy="3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104922</xdr:rowOff>
    </xdr:from>
    <xdr:to>
      <xdr:col>50</xdr:col>
      <xdr:colOff>114300</xdr:colOff>
      <xdr:row>78</xdr:row>
      <xdr:rowOff>115080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3478022"/>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115080</xdr:rowOff>
    </xdr:from>
    <xdr:to>
      <xdr:col>45</xdr:col>
      <xdr:colOff>177800</xdr:colOff>
      <xdr:row>78</xdr:row>
      <xdr:rowOff>115514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3488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109083</xdr:rowOff>
    </xdr:from>
    <xdr:to>
      <xdr:col>41</xdr:col>
      <xdr:colOff>50800</xdr:colOff>
      <xdr:row>78</xdr:row>
      <xdr:rowOff>115514</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972300" y="13482183"/>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59976</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9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54122</xdr:rowOff>
    </xdr:from>
    <xdr:to>
      <xdr:col>50</xdr:col>
      <xdr:colOff>165100</xdr:colOff>
      <xdr:row>78</xdr:row>
      <xdr:rowOff>155722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4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146849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5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64280</xdr:rowOff>
    </xdr:from>
    <xdr:to>
      <xdr:col>46</xdr:col>
      <xdr:colOff>38100</xdr:colOff>
      <xdr:row>78</xdr:row>
      <xdr:rowOff>165880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157007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5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64714</xdr:rowOff>
    </xdr:from>
    <xdr:to>
      <xdr:col>41</xdr:col>
      <xdr:colOff>101600</xdr:colOff>
      <xdr:row>78</xdr:row>
      <xdr:rowOff>166314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157441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35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58283</xdr:rowOff>
    </xdr:from>
    <xdr:to>
      <xdr:col>36</xdr:col>
      <xdr:colOff>165100</xdr:colOff>
      <xdr:row>78</xdr:row>
      <xdr:rowOff>159883</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151010</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5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3054</xdr:rowOff>
    </xdr:from>
    <xdr:to>
      <xdr:col>55</xdr:col>
      <xdr:colOff>0</xdr:colOff>
      <xdr:row>94</xdr:row>
      <xdr:rowOff>22352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6119354"/>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166255</xdr:rowOff>
    </xdr:from>
    <xdr:to>
      <xdr:col>50</xdr:col>
      <xdr:colOff>114300</xdr:colOff>
      <xdr:row>94</xdr:row>
      <xdr:rowOff>22352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1111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165303</xdr:rowOff>
    </xdr:from>
    <xdr:to>
      <xdr:col>45</xdr:col>
      <xdr:colOff>177800</xdr:colOff>
      <xdr:row>93</xdr:row>
      <xdr:rowOff>166255</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611015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69786</xdr:rowOff>
    </xdr:from>
    <xdr:to>
      <xdr:col>41</xdr:col>
      <xdr:colOff>50800</xdr:colOff>
      <xdr:row>93</xdr:row>
      <xdr:rowOff>165303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6972300" y="16014636"/>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123704</xdr:rowOff>
    </xdr:from>
    <xdr:to>
      <xdr:col>55</xdr:col>
      <xdr:colOff>50800</xdr:colOff>
      <xdr:row>94</xdr:row>
      <xdr:rowOff>53854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0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146581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9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143002</xdr:rowOff>
    </xdr:from>
    <xdr:to>
      <xdr:col>50</xdr:col>
      <xdr:colOff>165100</xdr:colOff>
      <xdr:row>94</xdr:row>
      <xdr:rowOff>73152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0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89679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58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115455</xdr:rowOff>
    </xdr:from>
    <xdr:to>
      <xdr:col>46</xdr:col>
      <xdr:colOff>38100</xdr:colOff>
      <xdr:row>94</xdr:row>
      <xdr:rowOff>45605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62132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58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114503</xdr:rowOff>
    </xdr:from>
    <xdr:to>
      <xdr:col>41</xdr:col>
      <xdr:colOff>101600</xdr:colOff>
      <xdr:row>94</xdr:row>
      <xdr:rowOff>44653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61180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18986</xdr:rowOff>
    </xdr:from>
    <xdr:to>
      <xdr:col>36</xdr:col>
      <xdr:colOff>165100</xdr:colOff>
      <xdr:row>93</xdr:row>
      <xdr:rowOff>120586</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59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137113</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5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30" name="消防費グラフ枠">
          <a:extLst>
            <a:ext uri="{FF2B5EF4-FFF2-40B4-BE49-F238E27FC236}">
              <a16:creationId xmlns:a16="http://schemas.microsoft.com/office/drawing/2014/main" id="{00000000-0008-0000-0700-00001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2" name="消防費最小値テキスト">
          <a:extLst>
            <a:ext uri="{FF2B5EF4-FFF2-40B4-BE49-F238E27FC236}">
              <a16:creationId xmlns:a16="http://schemas.microsoft.com/office/drawing/2014/main" id="{00000000-0008-0000-0700-000014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4" name="消防費最大値テキスト">
          <a:extLst>
            <a:ext uri="{FF2B5EF4-FFF2-40B4-BE49-F238E27FC236}">
              <a16:creationId xmlns:a16="http://schemas.microsoft.com/office/drawing/2014/main" id="{00000000-0008-0000-0700-000016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23971</xdr:rowOff>
    </xdr:from>
    <xdr:to>
      <xdr:col>85</xdr:col>
      <xdr:colOff>127000</xdr:colOff>
      <xdr:row>37</xdr:row>
      <xdr:rowOff>7398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5481300" y="6196171"/>
          <a:ext cx="8382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7" name="消防費平均値テキスト">
          <a:extLst>
            <a:ext uri="{FF2B5EF4-FFF2-40B4-BE49-F238E27FC236}">
              <a16:creationId xmlns:a16="http://schemas.microsoft.com/office/drawing/2014/main" id="{00000000-0008-0000-0700-000019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23971</xdr:rowOff>
    </xdr:from>
    <xdr:to>
      <xdr:col>81</xdr:col>
      <xdr:colOff>50800</xdr:colOff>
      <xdr:row>37</xdr:row>
      <xdr:rowOff>53261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4592300" y="6196171"/>
          <a:ext cx="889000" cy="20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53261</xdr:rowOff>
    </xdr:from>
    <xdr:to>
      <xdr:col>76</xdr:col>
      <xdr:colOff>114300</xdr:colOff>
      <xdr:row>37</xdr:row>
      <xdr:rowOff>73692</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3703300" y="6396911"/>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65834</xdr:rowOff>
    </xdr:from>
    <xdr:to>
      <xdr:col>71</xdr:col>
      <xdr:colOff>177800</xdr:colOff>
      <xdr:row>37</xdr:row>
      <xdr:rowOff>73692</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814300" y="6409484"/>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8" name="フローチャート: 判断 547">
          <a:extLst>
            <a:ext uri="{FF2B5EF4-FFF2-40B4-BE49-F238E27FC236}">
              <a16:creationId xmlns:a16="http://schemas.microsoft.com/office/drawing/2014/main" id="{00000000-0008-0000-0700-000024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128048</xdr:rowOff>
    </xdr:from>
    <xdr:to>
      <xdr:col>85</xdr:col>
      <xdr:colOff>177800</xdr:colOff>
      <xdr:row>37</xdr:row>
      <xdr:rowOff>58198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6268700" y="63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106475</xdr:rowOff>
    </xdr:from>
    <xdr:ext cx="534377" cy="259045"/>
    <xdr:sp macro="" textlink="">
      <xdr:nvSpPr>
        <xdr:cNvPr id="556" name="消防費該当値テキスト">
          <a:extLst>
            <a:ext uri="{FF2B5EF4-FFF2-40B4-BE49-F238E27FC236}">
              <a16:creationId xmlns:a16="http://schemas.microsoft.com/office/drawing/2014/main" id="{00000000-0008-0000-0700-00002C020000}"/>
            </a:ext>
          </a:extLst>
        </xdr:cNvPr>
        <xdr:cNvSpPr txBox="1"/>
      </xdr:nvSpPr>
      <xdr:spPr>
        <a:xfrm>
          <a:off x="16370300" y="6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144621</xdr:rowOff>
    </xdr:from>
    <xdr:to>
      <xdr:col>81</xdr:col>
      <xdr:colOff>101600</xdr:colOff>
      <xdr:row>36</xdr:row>
      <xdr:rowOff>74771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5430500" y="61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65898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5214111" y="62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2461</xdr:rowOff>
    </xdr:from>
    <xdr:to>
      <xdr:col>76</xdr:col>
      <xdr:colOff>165100</xdr:colOff>
      <xdr:row>37</xdr:row>
      <xdr:rowOff>104061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4541500" y="63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95188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4325111" y="64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22892</xdr:rowOff>
    </xdr:from>
    <xdr:to>
      <xdr:col>72</xdr:col>
      <xdr:colOff>38100</xdr:colOff>
      <xdr:row>37</xdr:row>
      <xdr:rowOff>124492</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3652500" y="63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115619</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3436111" y="64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15034</xdr:rowOff>
    </xdr:from>
    <xdr:to>
      <xdr:col>67</xdr:col>
      <xdr:colOff>101600</xdr:colOff>
      <xdr:row>37</xdr:row>
      <xdr:rowOff>116634</xdr:rowOff>
    </xdr:to>
    <xdr:sp macro="" textlink="">
      <xdr:nvSpPr>
        <xdr:cNvPr id="563" name="楕円 562">
          <a:extLst>
            <a:ext uri="{FF2B5EF4-FFF2-40B4-BE49-F238E27FC236}">
              <a16:creationId xmlns:a16="http://schemas.microsoft.com/office/drawing/2014/main" id="{00000000-0008-0000-0700-000033020000}"/>
            </a:ext>
          </a:extLst>
        </xdr:cNvPr>
        <xdr:cNvSpPr/>
      </xdr:nvSpPr>
      <xdr:spPr>
        <a:xfrm>
          <a:off x="12763500" y="63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107761</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547111" y="64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1" name="正方形/長方形 570">
          <a:extLst>
            <a:ext uri="{FF2B5EF4-FFF2-40B4-BE49-F238E27FC236}">
              <a16:creationId xmlns:a16="http://schemas.microsoft.com/office/drawing/2014/main" id="{00000000-0008-0000-0700-00003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2" name="正方形/長方形 571">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61725</xdr:rowOff>
    </xdr:from>
    <xdr:to>
      <xdr:col>85</xdr:col>
      <xdr:colOff>127000</xdr:colOff>
      <xdr:row>53</xdr:row>
      <xdr:rowOff>73475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8977125"/>
          <a:ext cx="838200" cy="18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73475</xdr:rowOff>
    </xdr:from>
    <xdr:to>
      <xdr:col>81</xdr:col>
      <xdr:colOff>50800</xdr:colOff>
      <xdr:row>53</xdr:row>
      <xdr:rowOff>82253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4592300" y="9160325"/>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82253</xdr:rowOff>
    </xdr:from>
    <xdr:to>
      <xdr:col>76</xdr:col>
      <xdr:colOff>114300</xdr:colOff>
      <xdr:row>53</xdr:row>
      <xdr:rowOff>148524</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9169103"/>
          <a:ext cx="889000" cy="6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148524</xdr:rowOff>
    </xdr:from>
    <xdr:to>
      <xdr:col>71</xdr:col>
      <xdr:colOff>177800</xdr:colOff>
      <xdr:row>59</xdr:row>
      <xdr:rowOff>60376</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235374"/>
          <a:ext cx="889000" cy="9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75582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10925</xdr:rowOff>
    </xdr:from>
    <xdr:to>
      <xdr:col>85</xdr:col>
      <xdr:colOff>177800</xdr:colOff>
      <xdr:row>52</xdr:row>
      <xdr:rowOff>112525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89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160802</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89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22675</xdr:rowOff>
    </xdr:from>
    <xdr:to>
      <xdr:col>81</xdr:col>
      <xdr:colOff>101600</xdr:colOff>
      <xdr:row>53</xdr:row>
      <xdr:rowOff>124275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1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115402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2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31453</xdr:rowOff>
    </xdr:from>
    <xdr:to>
      <xdr:col>76</xdr:col>
      <xdr:colOff>165100</xdr:colOff>
      <xdr:row>53</xdr:row>
      <xdr:rowOff>133053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1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124180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2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97724</xdr:rowOff>
    </xdr:from>
    <xdr:to>
      <xdr:col>72</xdr:col>
      <xdr:colOff>38100</xdr:colOff>
      <xdr:row>54</xdr:row>
      <xdr:rowOff>27874</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19001</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9576</xdr:rowOff>
    </xdr:from>
    <xdr:to>
      <xdr:col>67</xdr:col>
      <xdr:colOff>101600</xdr:colOff>
      <xdr:row>59</xdr:row>
      <xdr:rowOff>111176</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102303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102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145986</xdr:rowOff>
    </xdr:from>
    <xdr:to>
      <xdr:col>85</xdr:col>
      <xdr:colOff>127000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5481300" y="13519086"/>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95186</xdr:rowOff>
    </xdr:from>
    <xdr:to>
      <xdr:col>85</xdr:col>
      <xdr:colOff>177800</xdr:colOff>
      <xdr:row>79</xdr:row>
      <xdr:rowOff>25336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10113</xdr:rowOff>
    </xdr:from>
    <xdr:ext cx="378565"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3383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26250</xdr:rowOff>
    </xdr:from>
    <xdr:to>
      <xdr:col>85</xdr:col>
      <xdr:colOff>127000</xdr:colOff>
      <xdr:row>95</xdr:row>
      <xdr:rowOff>26967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5481300" y="16314000"/>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26250</xdr:rowOff>
    </xdr:from>
    <xdr:to>
      <xdr:col>81</xdr:col>
      <xdr:colOff>50800</xdr:colOff>
      <xdr:row>95</xdr:row>
      <xdr:rowOff>86109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314000"/>
          <a:ext cx="889000" cy="5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86109</xdr:rowOff>
    </xdr:from>
    <xdr:to>
      <xdr:col>76</xdr:col>
      <xdr:colOff>114300</xdr:colOff>
      <xdr:row>95</xdr:row>
      <xdr:rowOff>157465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3703300" y="16373859"/>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49436</xdr:rowOff>
    </xdr:from>
    <xdr:to>
      <xdr:col>71</xdr:col>
      <xdr:colOff>177800</xdr:colOff>
      <xdr:row>95</xdr:row>
      <xdr:rowOff>157465</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2814300" y="16337186"/>
          <a:ext cx="8890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147617</xdr:rowOff>
    </xdr:from>
    <xdr:to>
      <xdr:col>85</xdr:col>
      <xdr:colOff>177800</xdr:colOff>
      <xdr:row>95</xdr:row>
      <xdr:rowOff>77767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2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126044</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2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146900</xdr:rowOff>
    </xdr:from>
    <xdr:to>
      <xdr:col>81</xdr:col>
      <xdr:colOff>101600</xdr:colOff>
      <xdr:row>95</xdr:row>
      <xdr:rowOff>77050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2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68177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63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35309</xdr:rowOff>
    </xdr:from>
    <xdr:to>
      <xdr:col>76</xdr:col>
      <xdr:colOff>165100</xdr:colOff>
      <xdr:row>95</xdr:row>
      <xdr:rowOff>136909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3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128036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4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106665</xdr:rowOff>
    </xdr:from>
    <xdr:to>
      <xdr:col>72</xdr:col>
      <xdr:colOff>38100</xdr:colOff>
      <xdr:row>96</xdr:row>
      <xdr:rowOff>36815</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3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27942</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170086</xdr:rowOff>
    </xdr:from>
    <xdr:to>
      <xdr:col>67</xdr:col>
      <xdr:colOff>101600</xdr:colOff>
      <xdr:row>95</xdr:row>
      <xdr:rowOff>100236</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2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91363</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63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63881</xdr:rowOff>
    </xdr:from>
    <xdr:to>
      <xdr:col>116</xdr:col>
      <xdr:colOff>63500</xdr:colOff>
      <xdr:row>36</xdr:row>
      <xdr:rowOff>85344</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21323300" y="6236081"/>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48514</xdr:rowOff>
    </xdr:from>
    <xdr:to>
      <xdr:col>111</xdr:col>
      <xdr:colOff>177800</xdr:colOff>
      <xdr:row>36</xdr:row>
      <xdr:rowOff>85344</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17907</xdr:rowOff>
    </xdr:from>
    <xdr:to>
      <xdr:col>107</xdr:col>
      <xdr:colOff>50800</xdr:colOff>
      <xdr:row>36</xdr:row>
      <xdr:rowOff>48514</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619010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151401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162560</xdr:rowOff>
    </xdr:from>
    <xdr:to>
      <xdr:col>102</xdr:col>
      <xdr:colOff>114300</xdr:colOff>
      <xdr:row>36</xdr:row>
      <xdr:rowOff>17907</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6163310"/>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122699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13081</xdr:rowOff>
    </xdr:from>
    <xdr:to>
      <xdr:col>116</xdr:col>
      <xdr:colOff>114300</xdr:colOff>
      <xdr:row>36</xdr:row>
      <xdr:rowOff>114681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35958</xdr:rowOff>
    </xdr:from>
    <xdr:ext cx="469744"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152671</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088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169164</xdr:rowOff>
    </xdr:from>
    <xdr:to>
      <xdr:col>107</xdr:col>
      <xdr:colOff>101600</xdr:colOff>
      <xdr:row>36</xdr:row>
      <xdr:rowOff>99314</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115841</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199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138557</xdr:rowOff>
    </xdr:from>
    <xdr:to>
      <xdr:col>102</xdr:col>
      <xdr:colOff>165100</xdr:colOff>
      <xdr:row>36</xdr:row>
      <xdr:rowOff>68707</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85234</xdr:rowOff>
    </xdr:from>
    <xdr:ext cx="469744"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10428"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111760</xdr:rowOff>
    </xdr:from>
    <xdr:to>
      <xdr:col>98</xdr:col>
      <xdr:colOff>38100</xdr:colOff>
      <xdr:row>36</xdr:row>
      <xdr:rowOff>41910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58437</xdr:rowOff>
    </xdr:from>
    <xdr:ext cx="469744"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21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u="none">
              <a:latin typeface="ＭＳ Ｐゴシック" panose="020B0600070205080204" pitchFamily="50" charset="-128"/>
              <a:ea typeface="ＭＳ Ｐゴシック" panose="020B0600070205080204" pitchFamily="50" charset="-128"/>
            </a:rPr>
            <a:t>歳出決算総額は、住民一人当たり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630,140</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（歳出総額</a:t>
          </a:r>
          <a:r>
            <a:rPr kumimoji="1" lang="en-US" altLang="ja-JP" sz="1000" u="none">
              <a:latin typeface="ＭＳ Ｐゴシック" panose="020B0600070205080204" pitchFamily="50" charset="-128"/>
              <a:ea typeface="ＭＳ Ｐゴシック" panose="020B0600070205080204" pitchFamily="50" charset="-128"/>
            </a:rPr>
            <a:t>÷</a:t>
          </a:r>
          <a:r>
            <a:rPr kumimoji="1" lang="is-IS" altLang="ja-JP" sz="1000" u="none">
              <a:solidFill>
                <a:schemeClr val="tx1"/>
              </a:solidFill>
              <a:latin typeface="ＭＳ Ｐゴシック" panose="020B0600070205080204" pitchFamily="50" charset="-128"/>
              <a:ea typeface="ＭＳ Ｐゴシック" panose="020B0600070205080204" pitchFamily="50" charset="-128"/>
            </a:rPr>
            <a:t>R</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3</a:t>
          </a:r>
          <a:r>
            <a:rPr kumimoji="1" lang="is-IS" altLang="ja-JP" sz="1000" u="none">
              <a:latin typeface="ＭＳ Ｐゴシック" panose="020B0600070205080204" pitchFamily="50" charset="-128"/>
              <a:ea typeface="ＭＳ Ｐゴシック" panose="020B0600070205080204" pitchFamily="50" charset="-128"/>
            </a:rPr>
            <a:t>.1.1</a:t>
          </a:r>
          <a:r>
            <a:rPr kumimoji="1" lang="ja-JP" altLang="en-US" sz="1000" u="none">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時点の人口）となっています。各経費の住民一人当たりコストは、概ね類似団体平均よりも低く なっています。</a:t>
          </a:r>
          <a:endParaRPr kumimoji="1" lang="en-US" altLang="ja-JP" sz="1000" u="none">
            <a:latin typeface="ＭＳ Ｐゴシック" panose="020B0600070205080204" pitchFamily="50" charset="-128"/>
            <a:ea typeface="ＭＳ Ｐゴシック" panose="020B0600070205080204" pitchFamily="50" charset="-128"/>
          </a:endParaRPr>
        </a:p>
        <a:p>
          <a:r>
            <a:rPr kumimoji="1" lang="ja-JP" altLang="en-US" sz="1000" u="none">
              <a:latin typeface="ＭＳ Ｐゴシック" panose="020B0600070205080204" pitchFamily="50" charset="-128"/>
              <a:ea typeface="ＭＳ Ｐゴシック" panose="020B0600070205080204" pitchFamily="50" charset="-128"/>
            </a:rPr>
            <a:t>　総務費は、住民一人当たり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129,255</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となっており、前年度から大きく増加しました。主な要因は</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、特別定額給付金の給付などによるものです。なお、全国的に大幅に増加しており、類似団体と同様の水準となっています。</a:t>
          </a:r>
        </a:p>
        <a:p>
          <a:r>
            <a:rPr kumimoji="1" lang="ja-JP" altLang="en-US" sz="1000" u="none">
              <a:latin typeface="ＭＳ Ｐゴシック" panose="020B0600070205080204" pitchFamily="50" charset="-128"/>
              <a:ea typeface="ＭＳ Ｐゴシック" panose="020B0600070205080204" pitchFamily="50" charset="-128"/>
            </a:rPr>
            <a:t>　民生費は、住民一人当たり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181,937</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となっており、前年度から増加しました。主な要因は、</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幼保無償化通年化に伴う施設型給付費の増や、子育て・ひとり親世帯臨時特別給付金の給付などによるものです。</a:t>
          </a:r>
          <a:endParaRPr kumimoji="1" lang="en-US" altLang="ja-JP" sz="10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衛生費は、住民一人当たり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31,075</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円となっとおり、前年度から増加しました。主な要因は、新型コロナウイルス感染症対策事業費の増などによるものです。</a:t>
          </a:r>
        </a:p>
        <a:p>
          <a:r>
            <a:rPr kumimoji="1" lang="ja-JP" altLang="en-US" sz="1000" u="none">
              <a:latin typeface="ＭＳ Ｐゴシック" panose="020B0600070205080204" pitchFamily="50" charset="-128"/>
              <a:ea typeface="ＭＳ Ｐゴシック" panose="020B0600070205080204" pitchFamily="50" charset="-128"/>
            </a:rPr>
            <a:t>　商工費は、住民一人当たり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61,798</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となっており、前年度から大きく増加しました。主な要因は、</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新型コロナウイルス感染症対策にかかる中小企業制度融資事業における預託金の増などによるものです。</a:t>
          </a:r>
        </a:p>
        <a:p>
          <a:r>
            <a:rPr kumimoji="1" lang="ja-JP" altLang="en-US" sz="1000" u="none">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88,411</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円となっており、前年度から増加しました。主な要因は、ＧＩＧＡスクール構想の実施に伴う教育用コンピューター整備費等の増などによるものです。</a:t>
          </a:r>
          <a:endParaRPr kumimoji="1" lang="en-US" altLang="ja-JP" sz="10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u="none">
              <a:solidFill>
                <a:srgbClr val="002060"/>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消防費は、住民一人当たり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11,326</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円となっており、前年度から減少しました。主な要因は、災害救助基金積立金の減などによるものです。</a:t>
          </a:r>
          <a:endParaRPr kumimoji="1" lang="en-US" altLang="ja-JP" sz="10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u="none">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年度は、「歳入歳出差引」が増加したことに加え、財政調整基金の積立額が大きかったことから、「実質単年度収支」が黒字となりました。</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年度は、「歳入歳出差引」が減少したことにより、「実質収支額」が減少、また、財政調整基金の取崩額が大きかったことから、「実質単年度収支」が再び赤字となりました。令和元年度は、「歳入歳出差引」は増加したものの、財政調整基金の取崩額が非常に大きかったことから、「実質単年度収支」は赤字のままとなっています。</a:t>
          </a:r>
          <a:r>
            <a:rPr kumimoji="1" lang="ja-JP" altLang="en-US" sz="800" u="none">
              <a:solidFill>
                <a:schemeClr val="tx1"/>
              </a:solidFill>
              <a:effectLst/>
              <a:latin typeface="ＭＳ ゴシック" panose="020B0609070205080204" pitchFamily="49" charset="-128"/>
              <a:ea typeface="ＭＳ ゴシック" panose="020B0609070205080204" pitchFamily="49" charset="-128"/>
              <a:cs typeface="+mn-cs"/>
            </a:rPr>
            <a:t>令和２年度は、「歳入歳出差引」が減少したものの、財政調整基金の取崩額が少なかったため、「実質単年度収支」が減少しましたが、赤字が続いています。</a:t>
          </a:r>
          <a:endParaRPr lang="ja-JP" altLang="ja-JP" sz="800" u="none">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　なお、財政調整基金については、毎年度、決算剰余金の</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の積立てに加え、近年、効率的・効果的な執行により捻出した財源を一旦積み立て、翌年度の財源として活用（財源の年度間調整</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）しており、これに伴う各年度の積立額と取崩額の変動が実質単年度収支に大きな影響を与えています。</a:t>
          </a:r>
          <a:endParaRPr lang="ja-JP" altLang="ja-JP" sz="800" u="none">
            <a:effectLst/>
            <a:latin typeface="ＭＳ ゴシック" panose="020B0609070205080204" pitchFamily="49" charset="-128"/>
            <a:ea typeface="ＭＳ ゴシック" panose="020B0609070205080204" pitchFamily="49" charset="-128"/>
          </a:endParaRPr>
        </a:p>
        <a:p>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財源の年度間調整を除いた場合、表中の基金残高は、</a:t>
          </a:r>
          <a:endParaRPr lang="ja-JP" altLang="ja-JP" sz="800" u="none">
            <a:effectLst/>
            <a:latin typeface="ＭＳ ゴシック" panose="020B0609070205080204" pitchFamily="49" charset="-128"/>
            <a:ea typeface="ＭＳ ゴシック" panose="020B0609070205080204" pitchFamily="49" charset="-128"/>
          </a:endParaRPr>
        </a:p>
        <a:p>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u="none">
              <a:solidFill>
                <a:schemeClr val="tx1"/>
              </a:solidFill>
              <a:effectLst/>
              <a:latin typeface="ＭＳ ゴシック" panose="020B0609070205080204" pitchFamily="49" charset="-128"/>
              <a:ea typeface="ＭＳ ゴシック" panose="020B0609070205080204" pitchFamily="49" charset="-128"/>
              <a:cs typeface="+mn-cs"/>
            </a:rPr>
            <a:t>R02</a:t>
          </a:r>
          <a:r>
            <a:rPr kumimoji="1" lang="ja-JP" altLang="en-US" sz="80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u="none">
              <a:solidFill>
                <a:schemeClr val="tx1"/>
              </a:solidFill>
              <a:effectLst/>
              <a:latin typeface="ＭＳ ゴシック" panose="020B0609070205080204" pitchFamily="49" charset="-128"/>
              <a:ea typeface="ＭＳ ゴシック" panose="020B0609070205080204" pitchFamily="49" charset="-128"/>
              <a:cs typeface="+mn-cs"/>
            </a:rPr>
            <a:t>0.62</a:t>
          </a:r>
          <a:r>
            <a:rPr kumimoji="1" lang="ja-JP" altLang="en-US" sz="80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u="none">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なります。</a:t>
          </a:r>
          <a:endParaRPr lang="ja-JP" altLang="ja-JP" sz="800" u="none">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u="none">
              <a:latin typeface="ＭＳ ゴシック" pitchFamily="49" charset="-128"/>
              <a:ea typeface="ＭＳ ゴシック" pitchFamily="49" charset="-128"/>
            </a:rPr>
            <a:t>令和２年度は、引き続き全会計が黒字会計のため、連結実質赤字比率は発生していません。</a:t>
          </a:r>
        </a:p>
        <a:p>
          <a:r>
            <a:rPr kumimoji="1" lang="ja-JP" altLang="en-US" sz="1100" u="none">
              <a:latin typeface="ＭＳ ゴシック" pitchFamily="49" charset="-128"/>
              <a:ea typeface="ＭＳ ゴシック" pitchFamily="49" charset="-128"/>
            </a:rPr>
            <a:t>　</a:t>
          </a:r>
          <a:r>
            <a:rPr kumimoji="1" lang="ja-JP" altLang="en-US" sz="1100" u="none">
              <a:solidFill>
                <a:schemeClr val="tx1"/>
              </a:solidFill>
              <a:latin typeface="ＭＳ ゴシック" pitchFamily="49" charset="-128"/>
              <a:ea typeface="ＭＳ ゴシック" pitchFamily="49" charset="-128"/>
            </a:rPr>
            <a:t>国民健康保険事業費会計や介護保険事業費会計において、新型コロナウイルス感染症拡大の影響による給付費の減などによる歳入歳出差引の増などがあったものの、自動車事業会計や左記表のその他会計に含まれる高速鉄道事業会計において、新型コロナウイルス感染症の影響に伴う乗車料収入の減などに伴う実質収支額の減などがあったことにより、標準財政規模比の全体の黒字額は前年度とほぼ横ばいとなっています。</a:t>
          </a:r>
          <a:r>
            <a:rPr kumimoji="1" lang="ja-JP" altLang="en-US" sz="1100" u="none">
              <a:latin typeface="ＭＳ ゴシック" pitchFamily="49" charset="-128"/>
              <a:ea typeface="ＭＳ ゴシック" pitchFamily="49" charset="-128"/>
            </a:rPr>
            <a:t>　　</a:t>
          </a:r>
          <a:endParaRPr kumimoji="1" lang="en-US" altLang="ja-JP" sz="1100" u="none">
            <a:latin typeface="ＭＳ ゴシック" pitchFamily="49" charset="-128"/>
            <a:ea typeface="ＭＳ ゴシック" pitchFamily="49" charset="-128"/>
          </a:endParaRPr>
        </a:p>
        <a:p>
          <a:r>
            <a:rPr kumimoji="1" lang="ja-JP" altLang="en-US" sz="1100" u="none">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u="none">
              <a:solidFill>
                <a:schemeClr val="tx1"/>
              </a:solidFill>
              <a:latin typeface="ＭＳ ゴシック" pitchFamily="49" charset="-128"/>
              <a:ea typeface="ＭＳ ゴシック" pitchFamily="49" charset="-128"/>
            </a:rPr>
            <a:t>令和２年度は前年度に比べて、元利償還金や債務負担行為に基づく支出額は増加したものの、満期一括償還地方債に係る年度割相当額、減債基金不足算定額及び公営企業債の元利償還金に対する繰入金等は減少となっています。その結果、元利償還金等（</a:t>
          </a:r>
          <a:r>
            <a:rPr kumimoji="1" lang="en-US" altLang="ja-JP" sz="1100" u="none">
              <a:solidFill>
                <a:schemeClr val="tx1"/>
              </a:solidFill>
              <a:latin typeface="ＭＳ ゴシック" pitchFamily="49" charset="-128"/>
              <a:ea typeface="ＭＳ ゴシック" pitchFamily="49" charset="-128"/>
            </a:rPr>
            <a:t>A</a:t>
          </a:r>
          <a:r>
            <a:rPr kumimoji="1" lang="ja-JP" altLang="en-US" sz="1100" u="none">
              <a:solidFill>
                <a:schemeClr val="tx1"/>
              </a:solidFill>
              <a:latin typeface="ＭＳ ゴシック" pitchFamily="49" charset="-128"/>
              <a:ea typeface="ＭＳ ゴシック" pitchFamily="49" charset="-128"/>
            </a:rPr>
            <a:t>）は減少となりました。</a:t>
          </a:r>
        </a:p>
        <a:p>
          <a:r>
            <a:rPr kumimoji="1" lang="ja-JP" altLang="en-US" sz="1100" u="none">
              <a:solidFill>
                <a:schemeClr val="tx1"/>
              </a:solidFill>
              <a:latin typeface="ＭＳ ゴシック" pitchFamily="49" charset="-128"/>
              <a:ea typeface="ＭＳ ゴシック" pitchFamily="49" charset="-128"/>
            </a:rPr>
            <a:t>　一方、特定財源の減等に伴い算入公債費等（</a:t>
          </a:r>
          <a:r>
            <a:rPr kumimoji="1" lang="en-US" altLang="ja-JP" sz="1100" u="none">
              <a:solidFill>
                <a:schemeClr val="tx1"/>
              </a:solidFill>
              <a:latin typeface="ＭＳ ゴシック" pitchFamily="49" charset="-128"/>
              <a:ea typeface="ＭＳ ゴシック" pitchFamily="49" charset="-128"/>
            </a:rPr>
            <a:t>B</a:t>
          </a:r>
          <a:r>
            <a:rPr kumimoji="1" lang="ja-JP" altLang="en-US" sz="1100" u="none">
              <a:solidFill>
                <a:schemeClr val="tx1"/>
              </a:solidFill>
              <a:latin typeface="ＭＳ ゴシック" pitchFamily="49" charset="-128"/>
              <a:ea typeface="ＭＳ ゴシック" pitchFamily="49" charset="-128"/>
            </a:rPr>
            <a:t>）についても減少となりましたが、実質公債費比率の分子</a:t>
          </a:r>
          <a:r>
            <a:rPr kumimoji="1" lang="en-US" altLang="ja-JP" sz="1100" u="none">
              <a:solidFill>
                <a:schemeClr val="tx1"/>
              </a:solidFill>
              <a:latin typeface="ＭＳ ゴシック" pitchFamily="49" charset="-128"/>
              <a:ea typeface="ＭＳ ゴシック" pitchFamily="49" charset="-128"/>
            </a:rPr>
            <a:t>(A)</a:t>
          </a:r>
          <a:r>
            <a:rPr kumimoji="1" lang="ja-JP" altLang="en-US" sz="1100" u="none">
              <a:solidFill>
                <a:schemeClr val="tx1"/>
              </a:solidFill>
              <a:latin typeface="ＭＳ ゴシック" pitchFamily="49" charset="-128"/>
              <a:ea typeface="ＭＳ ゴシック" pitchFamily="49" charset="-128"/>
            </a:rPr>
            <a:t>－</a:t>
          </a:r>
          <a:r>
            <a:rPr kumimoji="1" lang="en-US" altLang="ja-JP" sz="1100" u="none">
              <a:solidFill>
                <a:schemeClr val="tx1"/>
              </a:solidFill>
              <a:latin typeface="ＭＳ ゴシック" pitchFamily="49" charset="-128"/>
              <a:ea typeface="ＭＳ ゴシック" pitchFamily="49" charset="-128"/>
            </a:rPr>
            <a:t>(B) </a:t>
          </a:r>
          <a:r>
            <a:rPr kumimoji="1" lang="ja-JP" altLang="en-US" sz="1100" u="none">
              <a:solidFill>
                <a:schemeClr val="tx1"/>
              </a:solidFill>
              <a:latin typeface="ＭＳ ゴシック" pitchFamily="49" charset="-128"/>
              <a:ea typeface="ＭＳ ゴシック" pitchFamily="49" charset="-128"/>
            </a:rPr>
            <a:t>としてはほぼ横ばいで推移しています。</a:t>
          </a:r>
        </a:p>
        <a:p>
          <a:r>
            <a:rPr kumimoji="1" lang="ja-JP" altLang="en-US" sz="1100" u="none">
              <a:solidFill>
                <a:schemeClr val="tx1"/>
              </a:solidFill>
              <a:latin typeface="ＭＳ ゴシック" pitchFamily="49" charset="-128"/>
              <a:ea typeface="ＭＳ ゴシック" pitchFamily="49" charset="-128"/>
            </a:rPr>
            <a:t>  実質公債費比率は、現在検討中の「横浜市の持続的な発展に向けた財政ビジョン（素案）」において、本市の財政の持続性を総合的に評価する「持続性評価指標」として設定しており、計画期間ごとにモニタリングを行い、持続可能な財政運営を進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ゴシック" pitchFamily="49" charset="-128"/>
              <a:ea typeface="ＭＳ ゴシック" pitchFamily="49" charset="-128"/>
            </a:rPr>
            <a:t>　</a:t>
          </a:r>
          <a:r>
            <a:rPr kumimoji="1" lang="ja-JP" altLang="en-US" sz="1050" u="none">
              <a:solidFill>
                <a:schemeClr val="tx1"/>
              </a:solidFill>
              <a:latin typeface="ＭＳ ゴシック" pitchFamily="49" charset="-128"/>
              <a:ea typeface="ＭＳ ゴシック" pitchFamily="49" charset="-128"/>
            </a:rPr>
            <a:t>経済事情の変動等により公債費の財源が不足したことで減債基金を活用してきたことに伴い、減債基金積立相当額に比べ減債基金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1"/>
              </a:solidFill>
              <a:effectLst/>
              <a:latin typeface="+mn-lt"/>
              <a:ea typeface="+mn-ea"/>
              <a:cs typeface="+mn-cs"/>
            </a:rPr>
            <a:t>　</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平成初期に計画に基づき行った公共投資のために、多くの市債を発行しました。これにより、一般会計等に係る地方債の現在高および公営企業債等繰入見込額が高い割合を示しています。</a:t>
          </a:r>
          <a:endParaRPr lang="ja-JP" altLang="ja-JP" sz="1100" u="none">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　これまで、</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公営</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企業・外郭団体の借入金等の返済を進め、比率は減少傾向にありました。特に</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設立法人等の負債額等負担見込額は、本市が損失補償を付与する団体の債務の減に伴い、年々減少しています。</a:t>
          </a:r>
          <a:endParaRPr lang="ja-JP" altLang="ja-JP" sz="1100" u="none">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u="none">
              <a:solidFill>
                <a:schemeClr val="accent1"/>
              </a:solidFill>
              <a:effectLst/>
              <a:latin typeface="ＭＳ ゴシック" panose="020B0609070205080204" pitchFamily="49" charset="-128"/>
              <a:ea typeface="ＭＳ ゴシック" panose="020B0609070205080204" pitchFamily="49" charset="-128"/>
              <a:cs typeface="+mn-cs"/>
            </a:rPr>
            <a:t>　</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公営企業の地方債残高の減少に伴い公営企業債等繰入見込額が減少したことにより、分子である「将来負担額（</a:t>
          </a:r>
          <a:r>
            <a:rPr kumimoji="1" lang="en-US" altLang="ja-JP" sz="1100" u="none">
              <a:solidFill>
                <a:schemeClr val="tx1"/>
              </a:solidFill>
              <a:effectLst/>
              <a:latin typeface="ＭＳ ゴシック" panose="020B0609070205080204" pitchFamily="49" charset="-128"/>
              <a:ea typeface="ＭＳ ゴシック" panose="020B0609070205080204" pitchFamily="49" charset="-128"/>
              <a:cs typeface="+mn-cs"/>
            </a:rPr>
            <a:t>A</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）」が減少したことなどにより、将来負担比率が減少しました。</a:t>
          </a:r>
          <a:endParaRPr kumimoji="1" lang="en-US" altLang="ja-JP" sz="110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u="none">
              <a:solidFill>
                <a:schemeClr val="accent1"/>
              </a:solidFill>
              <a:effectLst/>
              <a:latin typeface="ＭＳ ゴシック" panose="020B0609070205080204" pitchFamily="49" charset="-128"/>
              <a:ea typeface="ＭＳ ゴシック" panose="020B0609070205080204" pitchFamily="49" charset="-128"/>
              <a:cs typeface="+mn-cs"/>
            </a:rPr>
            <a:t>　</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将来負担比率は、現在検討中の「横浜市の持続的な発展に向けた財政ビジョン（素案）」において、本市の財政の持続性を総合的に評価する「持続性評価指標」として設定しており、計画期間ごとにモニタリングを行い、持続可能な財政運営を進めていきます。</a:t>
          </a:r>
          <a:endParaRPr lang="ja-JP" altLang="ja-JP" sz="1100" u="none">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A3D9081-3E98-4C6F-80DC-53C7A4466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82F8E4F-9CD0-4B6F-8C51-7C1E3A0B42A9}"/>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5D1F8CC-76A0-4233-93A1-EE2063F06873}"/>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F20C9C4-087F-451D-8B29-0DC4B3237E26}"/>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28C03A2-FA8B-44E7-A985-2DC85F0C5753}"/>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3C22DA9-67E1-4044-9280-24881535E736}"/>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2666576-B8B7-4033-90D2-CDCE45E90B1D}"/>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0C61782-EBF2-4217-91B3-76242F556F8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7155527-4679-458E-A136-5E5125ADF686}"/>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E39FE8E-4CA6-434E-AD03-E9B3E5C88183}"/>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66DFDE9-2B07-4FF2-B091-145A634C90E1}"/>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財源の年度間調整などにより、財政調整基金の</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積立額が取崩額</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より大きかったことから、財政調整基金の残高が大きく</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し、結果として、基金全体で</a:t>
          </a:r>
          <a:r>
            <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rPr>
            <a:t>41</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億円増加</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しました。</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財政調整基金は、現在検討中の「横浜市の持続的な発展に向けた財政ビジョン（素案）」において、本市の財政の持続性を総合的に評価する「持続性評価指標」として設定しており、他都市との比較や本市の過去の水準等の複数の視点から評価しながら、計画期間ごとにモニタリングを行うこととしています。</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引き続き、基金全体の適正管理を行い、持続可能な財政運営を進めていきます。</a:t>
          </a:r>
        </a:p>
        <a:p>
          <a:endPar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57C9FC7-4F63-4A39-BBC0-B5DB0D4DE2FC}"/>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276D14B-8C11-4093-9B20-157E50A9BD24}"/>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81FF7D6-BF47-47F9-AC87-1D15AD890A75}"/>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endParaRPr kumimoji="1" lang="en-US" altLang="ja-JP" sz="14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　学校給食費調整基金：学校給食における給食用物資の確保に活用</a:t>
          </a: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森林環境譲与税の積立に伴う学校施設整備基金の増など</a:t>
          </a:r>
          <a:endParaRPr kumimoji="1" lang="en-US" altLang="ja-JP" sz="14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a:t>
          </a:r>
          <a:endParaRPr kumimoji="1" lang="en-US" altLang="ja-JP" sz="14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　令和８年度に工事完了予定の（仮称）舞岡墓園の使用者募集終了後は残高が減少する見込みです。</a:t>
          </a:r>
          <a:endParaRPr kumimoji="1" lang="en-US" altLang="ja-JP" sz="14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ysClr val="windowText" lastClr="000000"/>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endParaRPr kumimoji="1" lang="en-US" altLang="ja-JP" sz="14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8D1022A-6EDC-43CA-AFD5-CCC6DD578461}"/>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688B47C-3349-4814-A10D-DF26A2CBB9DD}"/>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AEF86B8-7E43-4217-96E4-98DD56A86F61}"/>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財源の年度間調整などにより、財政調整基金の</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積立額</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取崩額</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より大きかったことから、残高が大きく</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しました。 </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効率的・効果的な執行により翌年度予算に活用する財源として積み立てた額（年度間調整分）を除いた場合の残高</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12,690</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7,465</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令和２年度：</a:t>
          </a:r>
          <a:r>
            <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rPr>
            <a:t>5,952</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u="none">
              <a:solidFill>
                <a:schemeClr val="tx1"/>
              </a:solidFill>
              <a:effectLst/>
              <a:latin typeface="ＭＳ ゴシック" panose="020B0609070205080204" pitchFamily="49" charset="-128"/>
              <a:ea typeface="ＭＳ ゴシック" panose="020B0609070205080204" pitchFamily="49" charset="-128"/>
              <a:cs typeface="+mn-cs"/>
            </a:rPr>
            <a:t>財政調整基金残高は、現在検討中の「横浜市の持続的な発展に向けた財政ビジョン（素案）」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endParaRPr kumimoji="1" lang="en-US" altLang="ja-JP" sz="1300" u="none">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31EDB39-0132-42B6-86C6-68C95EB5506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37D7ECA-3A4A-45D5-AC1A-256F1E6A49AA}"/>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0F6A1C9-F801-4A55-A76B-B8FF95CB4028}"/>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F330F19-4BB9-48EE-8CB3-2778522CF0E6}"/>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AFA5F2-29D2-476B-977B-1C9E3B7C4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F2331D-5170-4418-9357-BBC11123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5A76AEE-005C-437E-8A63-AE486B1A100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C6576F1-4201-4E09-BBBA-4957BFC6CDE7}"/>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98A6C5-50B3-46B1-873A-D4EE1B8848A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2CBEF91-9861-4F9E-8F03-B30C2F328A7D}"/>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7566457-9A89-40CF-9312-002B4528A056}"/>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D3E4CC-3E8C-4A61-92DA-016AFAE1E033}"/>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586128-AC6F-4929-8918-9C2127E1E75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966A2FC-8DC3-4E27-95B4-0D4FF57630A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4C06921-1ADD-488B-8733-9AE1579A146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9392EA2-D8E1-4BF9-B7B2-620568166CF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21CB24-57BB-43A5-A1A2-7F37C244CF9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69A0907-0337-4FEA-B10C-E51007194D4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EF81556-9552-4F02-AF62-F95C26997DB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AFFD2F1-C148-45F6-84ED-4E74AE232F6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3D1DDC9-6E31-4236-8A02-4259F366F6A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BC7208F-A367-4E79-972F-6E2E286C0003}"/>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D712DB6-4831-4BDD-B4B9-867A6BE7381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C1B9AA-6B7D-4D36-944F-3A458D15C21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0B5E9D3-8003-4D40-932F-466B931902F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3CB838-7F2F-4831-A2F5-2838A840FE6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92BFF9-D6A6-4DDC-9E34-C7A8AF2AEA7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CBF261-BA95-480E-AAE7-706E468C1EFF}"/>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CB93D1-10D9-4396-8ECA-4753C00B05F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215A3F-4449-4F21-85C4-B3382CE8C5E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F766FD-5EA4-4080-BC6F-E12C9076522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FC75A88-A46E-4791-B041-3E311D88922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498A59A-3BBD-457E-BAE5-EA909F277D0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DF8BBCF-E1D3-4FE9-8792-520A4538E9F1}"/>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09C16F-AD9C-4E68-9514-279F2ED1549F}"/>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2FF49E-955B-4510-BACC-02CC3C3D0B3B}"/>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A549C14-9E73-4BF7-A17A-7B5A8E1F1561}"/>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E4C6C2B-F81B-4ADA-BA6A-E5A0D34FCEC3}"/>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6F79777-1804-4DFC-AE52-FD1DCF4A4F1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5BAC55-6144-48B2-AE5C-6C9A62B3EE1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D2DED5-CE9B-4ADB-BE50-BA23942C210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68A66F-A2E4-4267-A2BC-6A3166A8E65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25D5AC-9DD9-4204-9EAA-9B724699DA4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C27C84A-1B53-4265-82DD-A1A5FC4E3DB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E82A7D2-F243-494D-B9E2-D6127C532CC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4D4324-DCD9-486E-A12E-931E5ECC7FC7}"/>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B399555-627F-49ED-B6EB-9A856F7F32C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DF59DF9-FFB2-44EB-9D4A-DD15140B1A9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8D0F50E-B9BB-4017-A11B-0EB800AB584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D4063D5-A2E6-4692-B413-AB603240801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8981924-A992-4282-AE35-419C21553EB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、などがあり、低くなっている施設には、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本市では、施設の老朽化の進行に対しては、「公共施設管理基本方針」や、施設ごとの「保全・更新計画」に沿って、長寿命化を基本とした計画的かつ効果的な保全更新を着実に進めています。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また、公共施設が提供する機能・サービスの持続的な維持・向上のため、施設の規模・数量、質、保全更新コスト等の適正化を進めていきます。　</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39A1BD-0678-46A4-87DA-0FCAEFDE2E4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3D3A8FD-E37E-4C2E-813B-292A2CEBB0F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2FDF5D3-D1A8-4C12-8429-8118DBA9B62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0874BED-64AA-4432-972E-01BFEB0CC99E}"/>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32103C1-5E7C-49E4-A72E-EC1E57A3073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DF2CD22-5B01-4E40-A6C9-A2F643469713}"/>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CE80B2F-287C-467A-9311-20C745AA65BB}"/>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B28029A-18C0-4F9B-85E5-5509F837D4C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470C7B3-60A9-4DDD-A08E-81279A0B82F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2780E91-21E9-44F2-8295-DB08DA8FC82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5FC7F1-202B-4A4B-A6EC-80EDD2A9B9D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30B2F69-5544-4CCD-8C87-B636E4480D1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3D4A2DB-0B83-4136-B5CB-8D4395FE95F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A7A964E-6EAC-4BCE-AADE-B86ABCB3F950}"/>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E49F193A-AA12-4842-8B8C-EE07FC3D86DF}"/>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5C8D7D8A-1FAB-45FD-A4D4-261FDA0A9CAA}"/>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F0389601-2F62-4C94-9FB3-C892ED1A202C}"/>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488FD4B0-A266-497A-B78A-EAAF2E313EA0}"/>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F22E213C-17EE-4DD3-B712-9AB0D1F71134}"/>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a:extLst>
            <a:ext uri="{FF2B5EF4-FFF2-40B4-BE49-F238E27FC236}">
              <a16:creationId xmlns:a16="http://schemas.microsoft.com/office/drawing/2014/main" id="{692703F9-8093-4D78-B47D-F8D33945C1DD}"/>
            </a:ext>
          </a:extLst>
        </xdr:cNvPr>
        <xdr:cNvSpPr txBox="1"/>
      </xdr:nvSpPr>
      <xdr:spPr>
        <a:xfrm>
          <a:off x="4359275" y="504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40E5548F-E922-49C5-ADF7-159D92B949EF}"/>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7EA729FE-4518-409C-B3AD-B6CA6FC25386}"/>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0A963355-98DE-4174-AB14-01C31627D552}"/>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38381625-8413-436A-AC1F-FA13C27CA900}"/>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929BA8D0-653E-4828-B8F9-709B1236B0D8}"/>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A55CBA9-64A8-4CEB-A202-1502C68DC57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7FAE87D-D29E-4DC5-B35E-570070F27C2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0E591F5-8887-4586-823D-C6940DEC31D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0236EC4-2CAE-4988-A26E-420CAFD2EE8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52C8263-A342-416E-ACE8-AEA08911148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130683</xdr:rowOff>
    </xdr:from>
    <xdr:to>
      <xdr:col>23</xdr:col>
      <xdr:colOff>136525</xdr:colOff>
      <xdr:row>27</xdr:row>
      <xdr:rowOff>60833</xdr:rowOff>
    </xdr:to>
    <xdr:sp macro="" textlink="">
      <xdr:nvSpPr>
        <xdr:cNvPr id="79" name="楕円 78">
          <a:extLst>
            <a:ext uri="{FF2B5EF4-FFF2-40B4-BE49-F238E27FC236}">
              <a16:creationId xmlns:a16="http://schemas.microsoft.com/office/drawing/2014/main" id="{32EF1AA1-4C88-46C7-8B76-B01BBCCD8A5C}"/>
            </a:ext>
          </a:extLst>
        </xdr:cNvPr>
        <xdr:cNvSpPr/>
      </xdr:nvSpPr>
      <xdr:spPr>
        <a:xfrm>
          <a:off x="4254500" y="4340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83710</xdr:rowOff>
    </xdr:from>
    <xdr:ext cx="405111" cy="259045"/>
    <xdr:sp macro="" textlink="">
      <xdr:nvSpPr>
        <xdr:cNvPr id="80" name="有形固定資産減価償却率該当値テキスト">
          <a:extLst>
            <a:ext uri="{FF2B5EF4-FFF2-40B4-BE49-F238E27FC236}">
              <a16:creationId xmlns:a16="http://schemas.microsoft.com/office/drawing/2014/main" id="{AE6988E5-8C31-435F-B0FB-C9E426C643A7}"/>
            </a:ext>
          </a:extLst>
        </xdr:cNvPr>
        <xdr:cNvSpPr txBox="1"/>
      </xdr:nvSpPr>
      <xdr:spPr>
        <a:xfrm>
          <a:off x="4359275" y="429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139319</xdr:rowOff>
    </xdr:from>
    <xdr:to>
      <xdr:col>19</xdr:col>
      <xdr:colOff>187325</xdr:colOff>
      <xdr:row>27</xdr:row>
      <xdr:rowOff>69469</xdr:rowOff>
    </xdr:to>
    <xdr:sp macro="" textlink="">
      <xdr:nvSpPr>
        <xdr:cNvPr id="81" name="楕円 80">
          <a:extLst>
            <a:ext uri="{FF2B5EF4-FFF2-40B4-BE49-F238E27FC236}">
              <a16:creationId xmlns:a16="http://schemas.microsoft.com/office/drawing/2014/main" id="{A48DDB22-C274-46EC-9D5D-BF7F928445A0}"/>
            </a:ext>
          </a:extLst>
        </xdr:cNvPr>
        <xdr:cNvSpPr/>
      </xdr:nvSpPr>
      <xdr:spPr>
        <a:xfrm>
          <a:off x="3616325" y="43525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10033</xdr:rowOff>
    </xdr:from>
    <xdr:to>
      <xdr:col>23</xdr:col>
      <xdr:colOff>85725</xdr:colOff>
      <xdr:row>27</xdr:row>
      <xdr:rowOff>18669</xdr:rowOff>
    </xdr:to>
    <xdr:cxnSp macro="">
      <xdr:nvCxnSpPr>
        <xdr:cNvPr id="82" name="直線コネクタ 81">
          <a:extLst>
            <a:ext uri="{FF2B5EF4-FFF2-40B4-BE49-F238E27FC236}">
              <a16:creationId xmlns:a16="http://schemas.microsoft.com/office/drawing/2014/main" id="{4E7A3629-FCB8-4585-A47C-ACFEE06CDEB8}"/>
            </a:ext>
          </a:extLst>
        </xdr:cNvPr>
        <xdr:cNvCxnSpPr/>
      </xdr:nvCxnSpPr>
      <xdr:spPr>
        <a:xfrm flipV="1">
          <a:off x="3673475" y="4378833"/>
          <a:ext cx="6286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3" name="楕円 82">
          <a:extLst>
            <a:ext uri="{FF2B5EF4-FFF2-40B4-BE49-F238E27FC236}">
              <a16:creationId xmlns:a16="http://schemas.microsoft.com/office/drawing/2014/main" id="{8559DA0B-7092-48E5-9E51-24BADA7614E3}"/>
            </a:ext>
          </a:extLst>
        </xdr:cNvPr>
        <xdr:cNvSpPr/>
      </xdr:nvSpPr>
      <xdr:spPr>
        <a:xfrm>
          <a:off x="2930525" y="44262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18669</xdr:rowOff>
    </xdr:from>
    <xdr:to>
      <xdr:col>19</xdr:col>
      <xdr:colOff>136525</xdr:colOff>
      <xdr:row>27</xdr:row>
      <xdr:rowOff>105029</xdr:rowOff>
    </xdr:to>
    <xdr:cxnSp macro="">
      <xdr:nvCxnSpPr>
        <xdr:cNvPr id="84" name="直線コネクタ 83">
          <a:extLst>
            <a:ext uri="{FF2B5EF4-FFF2-40B4-BE49-F238E27FC236}">
              <a16:creationId xmlns:a16="http://schemas.microsoft.com/office/drawing/2014/main" id="{2DD60E60-6DA5-4984-81EB-936596A0A497}"/>
            </a:ext>
          </a:extLst>
        </xdr:cNvPr>
        <xdr:cNvCxnSpPr/>
      </xdr:nvCxnSpPr>
      <xdr:spPr>
        <a:xfrm flipV="1">
          <a:off x="2987675" y="4390644"/>
          <a:ext cx="6858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122047</xdr:rowOff>
    </xdr:from>
    <xdr:to>
      <xdr:col>11</xdr:col>
      <xdr:colOff>187325</xdr:colOff>
      <xdr:row>27</xdr:row>
      <xdr:rowOff>52197</xdr:rowOff>
    </xdr:to>
    <xdr:sp macro="" textlink="">
      <xdr:nvSpPr>
        <xdr:cNvPr id="85" name="楕円 84">
          <a:extLst>
            <a:ext uri="{FF2B5EF4-FFF2-40B4-BE49-F238E27FC236}">
              <a16:creationId xmlns:a16="http://schemas.microsoft.com/office/drawing/2014/main" id="{EF0E4977-E5C0-4729-A9BB-AB2D805E88D2}"/>
            </a:ext>
          </a:extLst>
        </xdr:cNvPr>
        <xdr:cNvSpPr/>
      </xdr:nvSpPr>
      <xdr:spPr>
        <a:xfrm>
          <a:off x="2244725" y="43352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1397</xdr:rowOff>
    </xdr:from>
    <xdr:to>
      <xdr:col>15</xdr:col>
      <xdr:colOff>136525</xdr:colOff>
      <xdr:row>27</xdr:row>
      <xdr:rowOff>105029</xdr:rowOff>
    </xdr:to>
    <xdr:cxnSp macro="">
      <xdr:nvCxnSpPr>
        <xdr:cNvPr id="86" name="直線コネクタ 85">
          <a:extLst>
            <a:ext uri="{FF2B5EF4-FFF2-40B4-BE49-F238E27FC236}">
              <a16:creationId xmlns:a16="http://schemas.microsoft.com/office/drawing/2014/main" id="{ADE66616-D4C9-4259-A770-6D86E164DCD8}"/>
            </a:ext>
          </a:extLst>
        </xdr:cNvPr>
        <xdr:cNvCxnSpPr/>
      </xdr:nvCxnSpPr>
      <xdr:spPr>
        <a:xfrm>
          <a:off x="2301875" y="4373372"/>
          <a:ext cx="6858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87" name="楕円 86">
          <a:extLst>
            <a:ext uri="{FF2B5EF4-FFF2-40B4-BE49-F238E27FC236}">
              <a16:creationId xmlns:a16="http://schemas.microsoft.com/office/drawing/2014/main" id="{C2333AF2-4972-4B36-8F47-FBFCF54C0AD9}"/>
            </a:ext>
          </a:extLst>
        </xdr:cNvPr>
        <xdr:cNvSpPr/>
      </xdr:nvSpPr>
      <xdr:spPr>
        <a:xfrm>
          <a:off x="1558925" y="4274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27</xdr:row>
      <xdr:rowOff>1397</xdr:rowOff>
    </xdr:to>
    <xdr:cxnSp macro="">
      <xdr:nvCxnSpPr>
        <xdr:cNvPr id="88" name="直線コネクタ 87">
          <a:extLst>
            <a:ext uri="{FF2B5EF4-FFF2-40B4-BE49-F238E27FC236}">
              <a16:creationId xmlns:a16="http://schemas.microsoft.com/office/drawing/2014/main" id="{951B86E3-E510-4811-9CEA-BD96416258FC}"/>
            </a:ext>
          </a:extLst>
        </xdr:cNvPr>
        <xdr:cNvCxnSpPr/>
      </xdr:nvCxnSpPr>
      <xdr:spPr>
        <a:xfrm>
          <a:off x="1616075" y="4322445"/>
          <a:ext cx="6858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a:extLst>
            <a:ext uri="{FF2B5EF4-FFF2-40B4-BE49-F238E27FC236}">
              <a16:creationId xmlns:a16="http://schemas.microsoft.com/office/drawing/2014/main" id="{DCF7A415-CB9F-4A0B-A639-54B0C6F3B0E3}"/>
            </a:ext>
          </a:extLst>
        </xdr:cNvPr>
        <xdr:cNvSpPr txBox="1"/>
      </xdr:nvSpPr>
      <xdr:spPr>
        <a:xfrm>
          <a:off x="3474094"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a:extLst>
            <a:ext uri="{FF2B5EF4-FFF2-40B4-BE49-F238E27FC236}">
              <a16:creationId xmlns:a16="http://schemas.microsoft.com/office/drawing/2014/main" id="{A16161DE-9C10-4A34-BF6A-1FA64457F819}"/>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C787BB10-B9FA-47D3-BB6E-5D6CCCEED25C}"/>
            </a:ext>
          </a:extLst>
        </xdr:cNvPr>
        <xdr:cNvSpPr txBox="1"/>
      </xdr:nvSpPr>
      <xdr:spPr>
        <a:xfrm>
          <a:off x="21120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a:extLst>
            <a:ext uri="{FF2B5EF4-FFF2-40B4-BE49-F238E27FC236}">
              <a16:creationId xmlns:a16="http://schemas.microsoft.com/office/drawing/2014/main" id="{954DD61A-2C39-42B2-8ECA-49AB8FAD7035}"/>
            </a:ext>
          </a:extLst>
        </xdr:cNvPr>
        <xdr:cNvSpPr txBox="1"/>
      </xdr:nvSpPr>
      <xdr:spPr>
        <a:xfrm>
          <a:off x="14262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85996</xdr:rowOff>
    </xdr:from>
    <xdr:ext cx="405111" cy="259045"/>
    <xdr:sp macro="" textlink="">
      <xdr:nvSpPr>
        <xdr:cNvPr id="93" name="n_1mainValue有形固定資産減価償却率">
          <a:extLst>
            <a:ext uri="{FF2B5EF4-FFF2-40B4-BE49-F238E27FC236}">
              <a16:creationId xmlns:a16="http://schemas.microsoft.com/office/drawing/2014/main" id="{2F3CBD2E-D79D-498E-83E9-28DDF8F3705C}"/>
            </a:ext>
          </a:extLst>
        </xdr:cNvPr>
        <xdr:cNvSpPr txBox="1"/>
      </xdr:nvSpPr>
      <xdr:spPr>
        <a:xfrm>
          <a:off x="3474094" y="413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4" name="n_2mainValue有形固定資産減価償却率">
          <a:extLst>
            <a:ext uri="{FF2B5EF4-FFF2-40B4-BE49-F238E27FC236}">
              <a16:creationId xmlns:a16="http://schemas.microsoft.com/office/drawing/2014/main" id="{DAF08B8C-ED22-4484-9613-B58BB43C761F}"/>
            </a:ext>
          </a:extLst>
        </xdr:cNvPr>
        <xdr:cNvSpPr txBox="1"/>
      </xdr:nvSpPr>
      <xdr:spPr>
        <a:xfrm>
          <a:off x="2797819" y="421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68724</xdr:rowOff>
    </xdr:from>
    <xdr:ext cx="405111" cy="259045"/>
    <xdr:sp macro="" textlink="">
      <xdr:nvSpPr>
        <xdr:cNvPr id="95" name="n_3mainValue有形固定資産減価償却率">
          <a:extLst>
            <a:ext uri="{FF2B5EF4-FFF2-40B4-BE49-F238E27FC236}">
              <a16:creationId xmlns:a16="http://schemas.microsoft.com/office/drawing/2014/main" id="{47EB2FD3-F915-453A-9104-1DA7770828A8}"/>
            </a:ext>
          </a:extLst>
        </xdr:cNvPr>
        <xdr:cNvSpPr txBox="1"/>
      </xdr:nvSpPr>
      <xdr:spPr>
        <a:xfrm>
          <a:off x="2112019" y="411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96" name="n_4mainValue有形固定資産減価償却率">
          <a:extLst>
            <a:ext uri="{FF2B5EF4-FFF2-40B4-BE49-F238E27FC236}">
              <a16:creationId xmlns:a16="http://schemas.microsoft.com/office/drawing/2014/main" id="{27C3E1A7-40E9-47DA-984E-4C9D7ABADADE}"/>
            </a:ext>
          </a:extLst>
        </xdr:cNvPr>
        <xdr:cNvSpPr txBox="1"/>
      </xdr:nvSpPr>
      <xdr:spPr>
        <a:xfrm>
          <a:off x="1426219" y="405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E5FD8BE-64DD-4354-BF60-8EC359A8F2E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BA3047D-7175-40C9-A678-C0CCDA63148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479F6AD2-56CF-48A0-A13D-22E9DCD1A428}"/>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2702D818-034D-4DF2-8614-622BAC3544B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19C6857-DDB7-4EA7-8062-9C2F5E31C67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57A4536-D881-4923-8C35-1EAE0A4601B6}"/>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AA7C224-2A91-4DF9-860A-D2C5FD5CCCB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7F8EF0E-0823-4130-9B94-7D637F800E6E}"/>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D8D4EFA-11BC-4E6A-84C1-7E3D054817B2}"/>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C06E875-2358-47E7-B277-FFF3C295D41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D037C75-ADBB-4F28-BCF6-6F6FDA7B93C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D5804FA-87F4-4DF9-A060-09B6CF3546D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EEBC1A7-DEDD-4EEC-9F06-FF39401E881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類似団体と比較して高い水準となっています。これは、近年に地方債を発行しながら公共施設の整備などをすすめた結果、類似団体と比較して将来負担額が高いことなどが考えられます。また、令和２年度は元年度と比較して、公営企業債等繰入見込額の減少に伴い、分子である将来負担額が減少したことに加え、地方消費税交付金の増等による県税交付金の増加に伴い、分母である経常一般財源等が増加したこと等により、比率が減少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3217AEA-80D7-4AD4-BEED-461C2334985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2F89E9E-1552-40E5-8743-CF2701D760E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ED237A7-C7E4-4859-8172-2ED0B69BC4C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A936744-5B4B-4A2B-BDCA-4BDB45844E50}"/>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8C155DE4-5C67-4438-8E5C-F5E05B143AFB}"/>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F4038FCD-43CC-47E7-8139-B3076D41E68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2A93A929-AC4D-4090-8948-F54C1A38775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C4FC3F9F-F680-46C9-947C-3A722928E1B5}"/>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30B22556-B5C1-4158-BB93-4C13C850226E}"/>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662A276A-1FFE-43E1-A376-750AF63B03CF}"/>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C5A6CCDC-03F1-4844-9BDB-8764342E90A9}"/>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5595614-A86F-42BC-9810-4C821598B9B6}"/>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A93E38E7-E8EE-4E9F-AFFC-6D02BC381915}"/>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C28912C-29D3-4102-9C6D-65E13371A26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3111F5FA-BFB2-41EE-8038-837DCFE3662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3EB2FFC-65D0-4A55-AA36-D26F49B80A7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7DDE0117-9DC2-470F-B5AA-E2CE4C0CDED7}"/>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327813F5-CF83-4C3A-82AC-F6E0F1A528FC}"/>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BCCC4DFC-1A6E-47DA-9E51-6F138C664E4D}"/>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038FB2E9-B266-413F-8E54-CDE3E4179163}"/>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49664AF3-10AB-4FB2-9270-16AEB657D9E7}"/>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1506128A-0332-40D6-8AA4-B3C16018478A}"/>
            </a:ext>
          </a:extLst>
        </xdr:cNvPr>
        <xdr:cNvSpPr txBox="1"/>
      </xdr:nvSpPr>
      <xdr:spPr>
        <a:xfrm>
          <a:off x="13379450" y="45993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61CAAB9B-B6C4-4B9B-9218-3415AB09EDFA}"/>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C2CC690F-32D1-4826-A3B1-30F517AB1708}"/>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FEB32B81-38F7-4131-9FC0-0DE89BB476A7}"/>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6BE898C6-24E7-48DE-8137-1F0A0A0646DE}"/>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2AC1D04C-B47B-4576-9856-B9ADBD264366}"/>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D7C28AE-2EF5-4FCA-806D-515F3876DC0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881FDC2-7D2B-4F8D-AFB9-FCBA29F071C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4678D2B-67CC-4980-9BF1-9C7B484B3B8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8D85FF9-9D52-422F-B3DC-1D49C1DE7D6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A32B2D2-E1E7-40D0-AC33-BFC7621748E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149437</xdr:rowOff>
    </xdr:from>
    <xdr:to>
      <xdr:col>76</xdr:col>
      <xdr:colOff>73025</xdr:colOff>
      <xdr:row>31</xdr:row>
      <xdr:rowOff>79587</xdr:rowOff>
    </xdr:to>
    <xdr:sp macro="" textlink="">
      <xdr:nvSpPr>
        <xdr:cNvPr id="142" name="楕円 141">
          <a:extLst>
            <a:ext uri="{FF2B5EF4-FFF2-40B4-BE49-F238E27FC236}">
              <a16:creationId xmlns:a16="http://schemas.microsoft.com/office/drawing/2014/main" id="{ED5B190A-F002-4375-958B-391EB1A51E5E}"/>
            </a:ext>
          </a:extLst>
        </xdr:cNvPr>
        <xdr:cNvSpPr/>
      </xdr:nvSpPr>
      <xdr:spPr>
        <a:xfrm>
          <a:off x="13293725" y="50071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127864</xdr:rowOff>
    </xdr:from>
    <xdr:ext cx="560923" cy="259045"/>
    <xdr:sp macro="" textlink="">
      <xdr:nvSpPr>
        <xdr:cNvPr id="143" name="債務償還比率該当値テキスト">
          <a:extLst>
            <a:ext uri="{FF2B5EF4-FFF2-40B4-BE49-F238E27FC236}">
              <a16:creationId xmlns:a16="http://schemas.microsoft.com/office/drawing/2014/main" id="{BC75BF10-AABC-4F66-93CC-548829F79962}"/>
            </a:ext>
          </a:extLst>
        </xdr:cNvPr>
        <xdr:cNvSpPr txBox="1"/>
      </xdr:nvSpPr>
      <xdr:spPr>
        <a:xfrm>
          <a:off x="13379450" y="4982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77900</xdr:rowOff>
    </xdr:from>
    <xdr:to>
      <xdr:col>72</xdr:col>
      <xdr:colOff>123825</xdr:colOff>
      <xdr:row>32</xdr:row>
      <xdr:rowOff>8050</xdr:rowOff>
    </xdr:to>
    <xdr:sp macro="" textlink="">
      <xdr:nvSpPr>
        <xdr:cNvPr id="144" name="楕円 143">
          <a:extLst>
            <a:ext uri="{FF2B5EF4-FFF2-40B4-BE49-F238E27FC236}">
              <a16:creationId xmlns:a16="http://schemas.microsoft.com/office/drawing/2014/main" id="{F29AE9D3-B3BD-4EFA-8E98-A0F22EE9D13E}"/>
            </a:ext>
          </a:extLst>
        </xdr:cNvPr>
        <xdr:cNvSpPr/>
      </xdr:nvSpPr>
      <xdr:spPr>
        <a:xfrm>
          <a:off x="12646025" y="5097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28787</xdr:rowOff>
    </xdr:from>
    <xdr:to>
      <xdr:col>76</xdr:col>
      <xdr:colOff>22225</xdr:colOff>
      <xdr:row>31</xdr:row>
      <xdr:rowOff>128700</xdr:rowOff>
    </xdr:to>
    <xdr:cxnSp macro="">
      <xdr:nvCxnSpPr>
        <xdr:cNvPr id="145" name="直線コネクタ 144">
          <a:extLst>
            <a:ext uri="{FF2B5EF4-FFF2-40B4-BE49-F238E27FC236}">
              <a16:creationId xmlns:a16="http://schemas.microsoft.com/office/drawing/2014/main" id="{7974DA23-D73D-4C52-9381-D3C5C359051E}"/>
            </a:ext>
          </a:extLst>
        </xdr:cNvPr>
        <xdr:cNvCxnSpPr/>
      </xdr:nvCxnSpPr>
      <xdr:spPr>
        <a:xfrm flipV="1">
          <a:off x="12693650" y="5045287"/>
          <a:ext cx="638175" cy="9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72072</xdr:rowOff>
    </xdr:from>
    <xdr:to>
      <xdr:col>68</xdr:col>
      <xdr:colOff>123825</xdr:colOff>
      <xdr:row>31</xdr:row>
      <xdr:rowOff>2222</xdr:rowOff>
    </xdr:to>
    <xdr:sp macro="" textlink="">
      <xdr:nvSpPr>
        <xdr:cNvPr id="146" name="楕円 145">
          <a:extLst>
            <a:ext uri="{FF2B5EF4-FFF2-40B4-BE49-F238E27FC236}">
              <a16:creationId xmlns:a16="http://schemas.microsoft.com/office/drawing/2014/main" id="{71C9DC03-5FF5-4683-9A19-F379FC2777E0}"/>
            </a:ext>
          </a:extLst>
        </xdr:cNvPr>
        <xdr:cNvSpPr/>
      </xdr:nvSpPr>
      <xdr:spPr>
        <a:xfrm>
          <a:off x="11960225" y="49266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122872</xdr:rowOff>
    </xdr:from>
    <xdr:to>
      <xdr:col>72</xdr:col>
      <xdr:colOff>73025</xdr:colOff>
      <xdr:row>31</xdr:row>
      <xdr:rowOff>128700</xdr:rowOff>
    </xdr:to>
    <xdr:cxnSp macro="">
      <xdr:nvCxnSpPr>
        <xdr:cNvPr id="147" name="直線コネクタ 146">
          <a:extLst>
            <a:ext uri="{FF2B5EF4-FFF2-40B4-BE49-F238E27FC236}">
              <a16:creationId xmlns:a16="http://schemas.microsoft.com/office/drawing/2014/main" id="{BC4555B4-06DD-4D90-B72F-6ABEA6503A65}"/>
            </a:ext>
          </a:extLst>
        </xdr:cNvPr>
        <xdr:cNvCxnSpPr/>
      </xdr:nvCxnSpPr>
      <xdr:spPr>
        <a:xfrm>
          <a:off x="12007850" y="4983797"/>
          <a:ext cx="685800" cy="1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98460</xdr:rowOff>
    </xdr:from>
    <xdr:to>
      <xdr:col>64</xdr:col>
      <xdr:colOff>123825</xdr:colOff>
      <xdr:row>31</xdr:row>
      <xdr:rowOff>28610</xdr:rowOff>
    </xdr:to>
    <xdr:sp macro="" textlink="">
      <xdr:nvSpPr>
        <xdr:cNvPr id="148" name="楕円 147">
          <a:extLst>
            <a:ext uri="{FF2B5EF4-FFF2-40B4-BE49-F238E27FC236}">
              <a16:creationId xmlns:a16="http://schemas.microsoft.com/office/drawing/2014/main" id="{992480D0-EDA6-4D78-8470-AFDAA4A8C5DA}"/>
            </a:ext>
          </a:extLst>
        </xdr:cNvPr>
        <xdr:cNvSpPr/>
      </xdr:nvSpPr>
      <xdr:spPr>
        <a:xfrm>
          <a:off x="11274425" y="49593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122872</xdr:rowOff>
    </xdr:from>
    <xdr:to>
      <xdr:col>68</xdr:col>
      <xdr:colOff>73025</xdr:colOff>
      <xdr:row>30</xdr:row>
      <xdr:rowOff>149260</xdr:rowOff>
    </xdr:to>
    <xdr:cxnSp macro="">
      <xdr:nvCxnSpPr>
        <xdr:cNvPr id="149" name="直線コネクタ 148">
          <a:extLst>
            <a:ext uri="{FF2B5EF4-FFF2-40B4-BE49-F238E27FC236}">
              <a16:creationId xmlns:a16="http://schemas.microsoft.com/office/drawing/2014/main" id="{89D13E32-AD76-49C8-AD7D-2486C4837C46}"/>
            </a:ext>
          </a:extLst>
        </xdr:cNvPr>
        <xdr:cNvCxnSpPr/>
      </xdr:nvCxnSpPr>
      <xdr:spPr>
        <a:xfrm flipV="1">
          <a:off x="11322050" y="4983797"/>
          <a:ext cx="685800" cy="2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163950</xdr:rowOff>
    </xdr:from>
    <xdr:to>
      <xdr:col>60</xdr:col>
      <xdr:colOff>123825</xdr:colOff>
      <xdr:row>31</xdr:row>
      <xdr:rowOff>94100</xdr:rowOff>
    </xdr:to>
    <xdr:sp macro="" textlink="">
      <xdr:nvSpPr>
        <xdr:cNvPr id="150" name="楕円 149">
          <a:extLst>
            <a:ext uri="{FF2B5EF4-FFF2-40B4-BE49-F238E27FC236}">
              <a16:creationId xmlns:a16="http://schemas.microsoft.com/office/drawing/2014/main" id="{E3773463-8FEB-47FB-9514-59281EE6F32C}"/>
            </a:ext>
          </a:extLst>
        </xdr:cNvPr>
        <xdr:cNvSpPr/>
      </xdr:nvSpPr>
      <xdr:spPr>
        <a:xfrm>
          <a:off x="10588625" y="5018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149260</xdr:rowOff>
    </xdr:from>
    <xdr:to>
      <xdr:col>64</xdr:col>
      <xdr:colOff>73025</xdr:colOff>
      <xdr:row>31</xdr:row>
      <xdr:rowOff>43300</xdr:rowOff>
    </xdr:to>
    <xdr:cxnSp macro="">
      <xdr:nvCxnSpPr>
        <xdr:cNvPr id="151" name="直線コネクタ 150">
          <a:extLst>
            <a:ext uri="{FF2B5EF4-FFF2-40B4-BE49-F238E27FC236}">
              <a16:creationId xmlns:a16="http://schemas.microsoft.com/office/drawing/2014/main" id="{1C1EAB42-614C-49CC-BA3E-50EEAE9A01E1}"/>
            </a:ext>
          </a:extLst>
        </xdr:cNvPr>
        <xdr:cNvCxnSpPr/>
      </xdr:nvCxnSpPr>
      <xdr:spPr>
        <a:xfrm flipV="1">
          <a:off x="10636250" y="5007010"/>
          <a:ext cx="685800" cy="5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EFDFB994-E13C-421E-A67F-1E3F3DB3700B}"/>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B0E47366-E642-4009-AB19-458204F78541}"/>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11441A6F-C23B-47E7-A6C8-91E528164EB1}"/>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C8D98620-06A6-4818-8F54-F0F50AB4CB76}"/>
            </a:ext>
          </a:extLst>
        </xdr:cNvPr>
        <xdr:cNvSpPr txBox="1"/>
      </xdr:nvSpPr>
      <xdr:spPr>
        <a:xfrm>
          <a:off x="103938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170627</xdr:rowOff>
    </xdr:from>
    <xdr:ext cx="560923" cy="259045"/>
    <xdr:sp macro="" textlink="">
      <xdr:nvSpPr>
        <xdr:cNvPr id="156" name="n_1mainValue債務償還比率">
          <a:extLst>
            <a:ext uri="{FF2B5EF4-FFF2-40B4-BE49-F238E27FC236}">
              <a16:creationId xmlns:a16="http://schemas.microsoft.com/office/drawing/2014/main" id="{DBB98BBB-6DCD-402C-8CB5-89A7450B9FEF}"/>
            </a:ext>
          </a:extLst>
        </xdr:cNvPr>
        <xdr:cNvSpPr txBox="1"/>
      </xdr:nvSpPr>
      <xdr:spPr>
        <a:xfrm>
          <a:off x="12441763" y="5180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164799</xdr:rowOff>
    </xdr:from>
    <xdr:ext cx="560923" cy="259045"/>
    <xdr:sp macro="" textlink="">
      <xdr:nvSpPr>
        <xdr:cNvPr id="157" name="n_2mainValue債務償還比率">
          <a:extLst>
            <a:ext uri="{FF2B5EF4-FFF2-40B4-BE49-F238E27FC236}">
              <a16:creationId xmlns:a16="http://schemas.microsoft.com/office/drawing/2014/main" id="{53D719CE-0B9D-4821-A62A-BCDF47DBCE14}"/>
            </a:ext>
          </a:extLst>
        </xdr:cNvPr>
        <xdr:cNvSpPr txBox="1"/>
      </xdr:nvSpPr>
      <xdr:spPr>
        <a:xfrm>
          <a:off x="11765488" y="5019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19737</xdr:rowOff>
    </xdr:from>
    <xdr:ext cx="560923" cy="259045"/>
    <xdr:sp macro="" textlink="">
      <xdr:nvSpPr>
        <xdr:cNvPr id="158" name="n_3mainValue債務償還比率">
          <a:extLst>
            <a:ext uri="{FF2B5EF4-FFF2-40B4-BE49-F238E27FC236}">
              <a16:creationId xmlns:a16="http://schemas.microsoft.com/office/drawing/2014/main" id="{60523BCA-40C5-49CD-806F-B937A8D55B2A}"/>
            </a:ext>
          </a:extLst>
        </xdr:cNvPr>
        <xdr:cNvSpPr txBox="1"/>
      </xdr:nvSpPr>
      <xdr:spPr>
        <a:xfrm>
          <a:off x="11079688" y="50394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85227</xdr:rowOff>
    </xdr:from>
    <xdr:ext cx="560923" cy="259045"/>
    <xdr:sp macro="" textlink="">
      <xdr:nvSpPr>
        <xdr:cNvPr id="159" name="n_4mainValue債務償還比率">
          <a:extLst>
            <a:ext uri="{FF2B5EF4-FFF2-40B4-BE49-F238E27FC236}">
              <a16:creationId xmlns:a16="http://schemas.microsoft.com/office/drawing/2014/main" id="{9A8CC002-74EA-4B67-9EAA-47C323CCEF43}"/>
            </a:ext>
          </a:extLst>
        </xdr:cNvPr>
        <xdr:cNvSpPr txBox="1"/>
      </xdr:nvSpPr>
      <xdr:spPr>
        <a:xfrm>
          <a:off x="10393888" y="51080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D4E46959-3AF4-4BD3-B5EF-077E627D78C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69170B3-BA63-4AFA-B97D-B39A77A8828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73E3BC72-8A52-4976-8ED2-B69DE95F75B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77E6C4D5-E730-4087-BB05-A428540B011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BD850AF1-4749-4A6F-A9FE-6C7013A71AD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223E5524-9C1F-4089-8A03-B191A1DC96E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C4EE75-6923-4C61-89E5-DAE598246C4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E8AD68-EA73-4E4B-A2E4-D7DD6C1ABEA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3B2A01-ADB6-4257-A966-AA07D5E6C76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C56C7A-4DC4-43C2-8175-48F511206AD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47AE29-0287-4C65-8196-1E0A6CE2076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8B6517-289B-426F-A0E7-D392C12025A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72A0A4-E397-4632-B4F8-B422E9603BD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4F3206-6D69-4DB5-A84A-73A265A5885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DA2B8E-F2E2-4A9F-8213-37EC38937C6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07FD1C-A46F-453F-B17F-A37FB98D36D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1FC158-A23A-4496-8232-2F436F05ECB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8BEB3A-D05B-4B22-825B-3FF1099AD73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3C99DE-019B-421B-8516-99BC3981DB2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F08B46-D6DC-4DC7-B552-F2344528526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862B29-FEED-4A86-9900-8CBECFF58D4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CBD291-0B60-4D21-8B1D-006C17F5F019}"/>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16519F-1137-4B30-AFAB-5973C8B7E29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DFCF24-71D7-495C-B91B-CC75F905130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C9E1A3-B9E4-455A-A362-2230E8EEEAD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980585-1A2A-4900-8EEA-6F92211D147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0D591F-74CC-4901-9836-81D3FC80F00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E4DB68-34B5-4A6D-939D-618ACB120E4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B4BB15-D018-4282-80B5-C543EE8E30E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D4F19B-D83F-4F6A-B523-3C63350B18E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CE7581-2504-42A3-BD79-0775364C2BA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D59993-7B56-48F2-BE7E-891A78D283C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43245E-B018-4D8D-A02E-7D03C96E839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BF0CC5-209A-4720-A83A-E70B2E3F49E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F6FB87-4BA7-43E1-AB08-84126C6C402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323EA8-4858-4A2D-82D2-69EA78110F7A}"/>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0F517D-306F-4B94-9322-4AF2CD55CEB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91C66D-E65C-4111-BEB9-4257980E632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4474C0-C488-4668-8F62-EC2844DA97F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F20661-04BB-491C-ABCB-C3DDD69A883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BD08BC-47BE-48F0-A62E-6C5BDE0999C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5F3BF3-03B9-4E8A-9DA9-B6C7980590C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D617FA-9C1C-4BBB-B798-F6D83BF6EB7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C3F86CA-27B9-41C2-8F77-4C9D4DC9A29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3786CA-C795-4E6E-824A-D47BBFFEB25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8525E3-AE85-4C72-9CD3-E84100A46D1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15B1E8-EDD7-4FC1-8C1D-2725D86222E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A4FAE9-4BA1-4FA9-B795-B2F022451F5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2A37855-B139-467E-9A84-A259A0E01714}"/>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A0A60EC-A0C7-4516-BBE8-6D025912511C}"/>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A4D54B2-5D5D-4748-8A2C-F9F50E03A889}"/>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8CE0520-3C0F-4D4A-BBFB-CA1F2BCACA6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84EB101-D8CD-4242-ACA3-14CC13472CC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781BB75-57BC-439F-81C1-8D0D77729A65}"/>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0BEEA70-E18A-42ED-A5BB-3495943260F7}"/>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2A823B3-898F-4B11-8D22-07015E5A6F9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639E4B0-2C35-4C86-83E5-8EB98EE880E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2AB0DD8-E669-4387-84E1-DC321FCF51E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470E5C2-EBCC-4A24-9F9B-F2BD163089D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BCA189BC-2EBE-4C83-ACC4-F1165C08A045}"/>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D2ECC5A4-98C1-445F-8CB4-7B871C99D6BA}"/>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079623B9-51DC-4575-87C8-C9AE4B160011}"/>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9FF70BCB-2C92-4067-A996-A7464DF9DD46}"/>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A07A586B-A902-4EC8-8C05-5F6FB19B4583}"/>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53846E98-280C-4ED2-8E6D-AEA28EA4D453}"/>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69891F5D-F28C-4C0A-BFA1-F6ED495D89E9}"/>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78A3FB3C-8F6B-4D57-8BF5-84CE13EB0B2C}"/>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BD3776D1-1EE7-4885-B1F4-4B916152DF7F}"/>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EF1F0287-24D5-4EBE-9D6C-D015F90519EA}"/>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2A34D146-C355-4C89-949B-8771CDEC45D4}"/>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5B1400-DBD7-408A-9493-343730D382F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4169D76-5B35-4C13-AB70-E9D27DEC843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ECA6E0-712A-45DA-B585-7C364990073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375299-9375-41C2-9D8E-AD89B73BAA9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509FCC-9BC3-4B3D-B925-1A9F373128A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a:extLst>
            <a:ext uri="{FF2B5EF4-FFF2-40B4-BE49-F238E27FC236}">
              <a16:creationId xmlns:a16="http://schemas.microsoft.com/office/drawing/2014/main" id="{7C30D96A-00E7-4AA4-9866-7AFA1BE15211}"/>
            </a:ext>
          </a:extLst>
        </xdr:cNvPr>
        <xdr:cNvSpPr/>
      </xdr:nvSpPr>
      <xdr:spPr>
        <a:xfrm>
          <a:off x="4124325" y="597446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164863</xdr:rowOff>
    </xdr:from>
    <xdr:ext cx="405111" cy="259045"/>
    <xdr:sp macro="" textlink="">
      <xdr:nvSpPr>
        <xdr:cNvPr id="72" name="【道路】&#10;有形固定資産減価償却率該当値テキスト">
          <a:extLst>
            <a:ext uri="{FF2B5EF4-FFF2-40B4-BE49-F238E27FC236}">
              <a16:creationId xmlns:a16="http://schemas.microsoft.com/office/drawing/2014/main" id="{692A2F89-92C0-4FCF-809F-E3DF1727F2AB}"/>
            </a:ext>
          </a:extLst>
        </xdr:cNvPr>
        <xdr:cNvSpPr txBox="1"/>
      </xdr:nvSpPr>
      <xdr:spPr>
        <a:xfrm>
          <a:off x="4219575" y="582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119126</xdr:rowOff>
    </xdr:from>
    <xdr:to>
      <xdr:col>20</xdr:col>
      <xdr:colOff>38100</xdr:colOff>
      <xdr:row>37</xdr:row>
      <xdr:rowOff>49276</xdr:rowOff>
    </xdr:to>
    <xdr:sp macro="" textlink="">
      <xdr:nvSpPr>
        <xdr:cNvPr id="73" name="楕円 72">
          <a:extLst>
            <a:ext uri="{FF2B5EF4-FFF2-40B4-BE49-F238E27FC236}">
              <a16:creationId xmlns:a16="http://schemas.microsoft.com/office/drawing/2014/main" id="{5C36AFDB-3B57-483E-83C1-49332C922D02}"/>
            </a:ext>
          </a:extLst>
        </xdr:cNvPr>
        <xdr:cNvSpPr/>
      </xdr:nvSpPr>
      <xdr:spPr>
        <a:xfrm>
          <a:off x="3381375" y="59516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37</xdr:row>
      <xdr:rowOff>21336</xdr:rowOff>
    </xdr:to>
    <xdr:cxnSp macro="">
      <xdr:nvCxnSpPr>
        <xdr:cNvPr id="74" name="直線コネクタ 73">
          <a:extLst>
            <a:ext uri="{FF2B5EF4-FFF2-40B4-BE49-F238E27FC236}">
              <a16:creationId xmlns:a16="http://schemas.microsoft.com/office/drawing/2014/main" id="{BFF2A99D-1B41-4AE8-B021-058DA32EDE2D}"/>
            </a:ext>
          </a:extLst>
        </xdr:cNvPr>
        <xdr:cNvCxnSpPr/>
      </xdr:nvCxnSpPr>
      <xdr:spPr>
        <a:xfrm>
          <a:off x="3429000" y="5989701"/>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a:extLst>
            <a:ext uri="{FF2B5EF4-FFF2-40B4-BE49-F238E27FC236}">
              <a16:creationId xmlns:a16="http://schemas.microsoft.com/office/drawing/2014/main" id="{885C699C-36E5-4A75-BA4C-F936AD2F27D6}"/>
            </a:ext>
          </a:extLst>
        </xdr:cNvPr>
        <xdr:cNvSpPr/>
      </xdr:nvSpPr>
      <xdr:spPr>
        <a:xfrm>
          <a:off x="25717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38</xdr:row>
      <xdr:rowOff>144780</xdr:rowOff>
    </xdr:to>
    <xdr:cxnSp macro="">
      <xdr:nvCxnSpPr>
        <xdr:cNvPr id="76" name="直線コネクタ 75">
          <a:extLst>
            <a:ext uri="{FF2B5EF4-FFF2-40B4-BE49-F238E27FC236}">
              <a16:creationId xmlns:a16="http://schemas.microsoft.com/office/drawing/2014/main" id="{68A07EA0-2C09-4457-A7A3-41855E9BA443}"/>
            </a:ext>
          </a:extLst>
        </xdr:cNvPr>
        <xdr:cNvCxnSpPr/>
      </xdr:nvCxnSpPr>
      <xdr:spPr>
        <a:xfrm flipV="1">
          <a:off x="2619375" y="5989701"/>
          <a:ext cx="809625" cy="3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75692</xdr:rowOff>
    </xdr:from>
    <xdr:to>
      <xdr:col>10</xdr:col>
      <xdr:colOff>165100</xdr:colOff>
      <xdr:row>39</xdr:row>
      <xdr:rowOff>5842</xdr:rowOff>
    </xdr:to>
    <xdr:sp macro="" textlink="">
      <xdr:nvSpPr>
        <xdr:cNvPr id="77" name="楕円 76">
          <a:extLst>
            <a:ext uri="{FF2B5EF4-FFF2-40B4-BE49-F238E27FC236}">
              <a16:creationId xmlns:a16="http://schemas.microsoft.com/office/drawing/2014/main" id="{05F3767B-1522-439A-87EC-390AE5F77E09}"/>
            </a:ext>
          </a:extLst>
        </xdr:cNvPr>
        <xdr:cNvSpPr/>
      </xdr:nvSpPr>
      <xdr:spPr>
        <a:xfrm>
          <a:off x="1781175" y="62288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38</xdr:row>
      <xdr:rowOff>144780</xdr:rowOff>
    </xdr:to>
    <xdr:cxnSp macro="">
      <xdr:nvCxnSpPr>
        <xdr:cNvPr id="78" name="直線コネクタ 77">
          <a:extLst>
            <a:ext uri="{FF2B5EF4-FFF2-40B4-BE49-F238E27FC236}">
              <a16:creationId xmlns:a16="http://schemas.microsoft.com/office/drawing/2014/main" id="{5BD9A5D3-FC51-4B6B-9DC6-AE07421BF8F6}"/>
            </a:ext>
          </a:extLst>
        </xdr:cNvPr>
        <xdr:cNvCxnSpPr/>
      </xdr:nvCxnSpPr>
      <xdr:spPr>
        <a:xfrm>
          <a:off x="1828800" y="6276467"/>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89408</xdr:rowOff>
    </xdr:from>
    <xdr:to>
      <xdr:col>6</xdr:col>
      <xdr:colOff>38100</xdr:colOff>
      <xdr:row>39</xdr:row>
      <xdr:rowOff>19558</xdr:rowOff>
    </xdr:to>
    <xdr:sp macro="" textlink="">
      <xdr:nvSpPr>
        <xdr:cNvPr id="79" name="楕円 78">
          <a:extLst>
            <a:ext uri="{FF2B5EF4-FFF2-40B4-BE49-F238E27FC236}">
              <a16:creationId xmlns:a16="http://schemas.microsoft.com/office/drawing/2014/main" id="{7891F858-DDC2-47FE-B6FF-0BDFD8C799DD}"/>
            </a:ext>
          </a:extLst>
        </xdr:cNvPr>
        <xdr:cNvSpPr/>
      </xdr:nvSpPr>
      <xdr:spPr>
        <a:xfrm>
          <a:off x="981075" y="62393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126492</xdr:rowOff>
    </xdr:from>
    <xdr:to>
      <xdr:col>10</xdr:col>
      <xdr:colOff>114300</xdr:colOff>
      <xdr:row>38</xdr:row>
      <xdr:rowOff>140208</xdr:rowOff>
    </xdr:to>
    <xdr:cxnSp macro="">
      <xdr:nvCxnSpPr>
        <xdr:cNvPr id="80" name="直線コネクタ 79">
          <a:extLst>
            <a:ext uri="{FF2B5EF4-FFF2-40B4-BE49-F238E27FC236}">
              <a16:creationId xmlns:a16="http://schemas.microsoft.com/office/drawing/2014/main" id="{D1B98D40-D9FC-4E26-95F7-2AE88B62A9B2}"/>
            </a:ext>
          </a:extLst>
        </xdr:cNvPr>
        <xdr:cNvCxnSpPr/>
      </xdr:nvCxnSpPr>
      <xdr:spPr>
        <a:xfrm flipV="1">
          <a:off x="1028700" y="6276467"/>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D5652ACB-2DAD-443A-81A0-53C10DB344B1}"/>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2F51079C-9787-446A-A250-C259FCFFCE30}"/>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F2DAFBFD-C6B9-4BB6-B3DD-FD8B3C909003}"/>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DF18F5BE-1EDE-45E8-9EBD-C9C4CD0F5232}"/>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65803</xdr:rowOff>
    </xdr:from>
    <xdr:ext cx="405111" cy="259045"/>
    <xdr:sp macro="" textlink="">
      <xdr:nvSpPr>
        <xdr:cNvPr id="85" name="n_1mainValue【道路】&#10;有形固定資産減価償却率">
          <a:extLst>
            <a:ext uri="{FF2B5EF4-FFF2-40B4-BE49-F238E27FC236}">
              <a16:creationId xmlns:a16="http://schemas.microsoft.com/office/drawing/2014/main" id="{9112B15B-C8A8-4B22-BF4D-DCA4830B99CE}"/>
            </a:ext>
          </a:extLst>
        </xdr:cNvPr>
        <xdr:cNvSpPr txBox="1"/>
      </xdr:nvSpPr>
      <xdr:spPr>
        <a:xfrm>
          <a:off x="3239144"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397EF445-54B8-4553-BE47-81E45DB5A62C}"/>
            </a:ext>
          </a:extLst>
        </xdr:cNvPr>
        <xdr:cNvSpPr txBox="1"/>
      </xdr:nvSpPr>
      <xdr:spPr>
        <a:xfrm>
          <a:off x="2439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22369</xdr:rowOff>
    </xdr:from>
    <xdr:ext cx="405111" cy="259045"/>
    <xdr:sp macro="" textlink="">
      <xdr:nvSpPr>
        <xdr:cNvPr id="87" name="n_3mainValue【道路】&#10;有形固定資産減価償却率">
          <a:extLst>
            <a:ext uri="{FF2B5EF4-FFF2-40B4-BE49-F238E27FC236}">
              <a16:creationId xmlns:a16="http://schemas.microsoft.com/office/drawing/2014/main" id="{E16502C3-4245-4413-9286-33E7158B00CA}"/>
            </a:ext>
          </a:extLst>
        </xdr:cNvPr>
        <xdr:cNvSpPr txBox="1"/>
      </xdr:nvSpPr>
      <xdr:spPr>
        <a:xfrm>
          <a:off x="1648469"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36085</xdr:rowOff>
    </xdr:from>
    <xdr:ext cx="405111" cy="259045"/>
    <xdr:sp macro="" textlink="">
      <xdr:nvSpPr>
        <xdr:cNvPr id="88" name="n_4mainValue【道路】&#10;有形固定資産減価償却率">
          <a:extLst>
            <a:ext uri="{FF2B5EF4-FFF2-40B4-BE49-F238E27FC236}">
              <a16:creationId xmlns:a16="http://schemas.microsoft.com/office/drawing/2014/main" id="{911D0016-E0FB-47C8-B69F-631EC62D623D}"/>
            </a:ext>
          </a:extLst>
        </xdr:cNvPr>
        <xdr:cNvSpPr txBox="1"/>
      </xdr:nvSpPr>
      <xdr:spPr>
        <a:xfrm>
          <a:off x="848369" y="60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8840A73-33CA-46D8-82B9-2FD603ED2F7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FAF6AE0-E9E1-4905-A5A0-729277EAE17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9918FF8-76AE-4FD7-A512-C9D4259B88B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6131DFD-B3B5-4138-A49F-AB1C114F6A1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3227976-BB02-4BD5-8163-9BA3AA299CA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FBBDD00-8BBB-469C-BFD4-57142444052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C2119DB-7C9B-4E47-9F85-6FB8FE48C3B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1FF342A-BB86-4D34-A13F-7242F91ACD5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562E185-C325-401C-B19B-F41A262E7A1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CF0C793-A2A1-4FB6-B3B7-A7C24605D3A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4BD19F4-3E20-4BDC-B219-69D2BB6BD3A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1B1C81E-2BE1-4A68-A1A7-4CA0D994ADE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51B90C1-E50D-48FC-90B8-68B1DE2468C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DBE42F1-3B56-440F-AFE6-26FB32DEBB7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3634764-2676-44D3-B4BC-FE563809889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AB8A48C-D9DB-4ACA-823F-50A5396C58E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A4EADA2-257C-41FB-BC36-46F6F2DFF43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E87DCCB-6DA1-4766-B212-BF8AEA4DA24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593D5D6-E203-4CA4-8C67-10A2F54A4E0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5F9675A-E4DF-4FF6-B52B-B7E24DFFD19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7E85375-2DE6-405E-95D0-01310749FB5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E79CB83-A7BA-4001-A547-A32296651542}"/>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9767B6B-0469-454D-8B7C-0BDEB6DA8EE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8A8B865E-FBE7-411F-9495-3842B0A69154}"/>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08DF4BA4-AF0F-46F9-99CE-70313BABE1D5}"/>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1C9EE298-E20E-40FC-AA34-0C84BE93EC6D}"/>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4009F767-6F5B-47EA-B430-3FA353F70E97}"/>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9795B63A-E496-4432-9664-1D7AB074A592}"/>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13FECB88-8BF4-4E59-A814-B80D41128568}"/>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758EAE19-E7EC-4C54-9891-453B9B72EBE6}"/>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240586EE-7854-4A57-92D2-9504678349A9}"/>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1782F6A5-0116-4D0A-939A-20DBA8C885F2}"/>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2E55CE8E-5F8D-42C1-BCEA-96A35501C10D}"/>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6CE124F1-E703-40C9-90AD-94B55AE5D1EC}"/>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D0BE16F-CFD6-4B1C-8679-DCDA6610536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BE71394-5D73-4209-9ED3-0A33ADCFB3C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470111-6E0E-43DC-91FA-7CBE8AD2CAC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B9C65A-BCDC-42F8-99B0-D9222C815D0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E117D5-C994-466B-8CEE-35CE8D4C334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81280</xdr:rowOff>
    </xdr:from>
    <xdr:to>
      <xdr:col>55</xdr:col>
      <xdr:colOff>50800</xdr:colOff>
      <xdr:row>41</xdr:row>
      <xdr:rowOff>11430</xdr:rowOff>
    </xdr:to>
    <xdr:sp macro="" textlink="">
      <xdr:nvSpPr>
        <xdr:cNvPr id="128" name="楕円 127">
          <a:extLst>
            <a:ext uri="{FF2B5EF4-FFF2-40B4-BE49-F238E27FC236}">
              <a16:creationId xmlns:a16="http://schemas.microsoft.com/office/drawing/2014/main" id="{026C6454-5C65-4387-8422-18B787C1BE8F}"/>
            </a:ext>
          </a:extLst>
        </xdr:cNvPr>
        <xdr:cNvSpPr/>
      </xdr:nvSpPr>
      <xdr:spPr>
        <a:xfrm>
          <a:off x="9401175" y="656145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29" name="【道路】&#10;一人当たり延長該当値テキスト">
          <a:extLst>
            <a:ext uri="{FF2B5EF4-FFF2-40B4-BE49-F238E27FC236}">
              <a16:creationId xmlns:a16="http://schemas.microsoft.com/office/drawing/2014/main" id="{92680386-7A2B-4675-8598-6E731A540AC0}"/>
            </a:ext>
          </a:extLst>
        </xdr:cNvPr>
        <xdr:cNvSpPr txBox="1"/>
      </xdr:nvSpPr>
      <xdr:spPr>
        <a:xfrm>
          <a:off x="9467850"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81153</xdr:rowOff>
    </xdr:from>
    <xdr:to>
      <xdr:col>50</xdr:col>
      <xdr:colOff>165100</xdr:colOff>
      <xdr:row>41</xdr:row>
      <xdr:rowOff>11303</xdr:rowOff>
    </xdr:to>
    <xdr:sp macro="" textlink="">
      <xdr:nvSpPr>
        <xdr:cNvPr id="130" name="楕円 129">
          <a:extLst>
            <a:ext uri="{FF2B5EF4-FFF2-40B4-BE49-F238E27FC236}">
              <a16:creationId xmlns:a16="http://schemas.microsoft.com/office/drawing/2014/main" id="{E0064713-E1BF-4935-8D5D-82BFCF3976DE}"/>
            </a:ext>
          </a:extLst>
        </xdr:cNvPr>
        <xdr:cNvSpPr/>
      </xdr:nvSpPr>
      <xdr:spPr>
        <a:xfrm>
          <a:off x="8639175" y="65613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131953</xdr:rowOff>
    </xdr:from>
    <xdr:to>
      <xdr:col>55</xdr:col>
      <xdr:colOff>0</xdr:colOff>
      <xdr:row>40</xdr:row>
      <xdr:rowOff>132080</xdr:rowOff>
    </xdr:to>
    <xdr:cxnSp macro="">
      <xdr:nvCxnSpPr>
        <xdr:cNvPr id="131" name="直線コネクタ 130">
          <a:extLst>
            <a:ext uri="{FF2B5EF4-FFF2-40B4-BE49-F238E27FC236}">
              <a16:creationId xmlns:a16="http://schemas.microsoft.com/office/drawing/2014/main" id="{B0AC5BAB-41C3-4BB3-9B6E-DFD6BD0DEBA8}"/>
            </a:ext>
          </a:extLst>
        </xdr:cNvPr>
        <xdr:cNvCxnSpPr/>
      </xdr:nvCxnSpPr>
      <xdr:spPr>
        <a:xfrm>
          <a:off x="8686800" y="6608953"/>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80772</xdr:rowOff>
    </xdr:from>
    <xdr:to>
      <xdr:col>46</xdr:col>
      <xdr:colOff>38100</xdr:colOff>
      <xdr:row>41</xdr:row>
      <xdr:rowOff>10922</xdr:rowOff>
    </xdr:to>
    <xdr:sp macro="" textlink="">
      <xdr:nvSpPr>
        <xdr:cNvPr id="132" name="楕円 131">
          <a:extLst>
            <a:ext uri="{FF2B5EF4-FFF2-40B4-BE49-F238E27FC236}">
              <a16:creationId xmlns:a16="http://schemas.microsoft.com/office/drawing/2014/main" id="{F80692AA-CB7C-461F-84B2-4B8CABC5F20A}"/>
            </a:ext>
          </a:extLst>
        </xdr:cNvPr>
        <xdr:cNvSpPr/>
      </xdr:nvSpPr>
      <xdr:spPr>
        <a:xfrm>
          <a:off x="7839075" y="65609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131572</xdr:rowOff>
    </xdr:from>
    <xdr:to>
      <xdr:col>50</xdr:col>
      <xdr:colOff>114300</xdr:colOff>
      <xdr:row>40</xdr:row>
      <xdr:rowOff>131953</xdr:rowOff>
    </xdr:to>
    <xdr:cxnSp macro="">
      <xdr:nvCxnSpPr>
        <xdr:cNvPr id="133" name="直線コネクタ 132">
          <a:extLst>
            <a:ext uri="{FF2B5EF4-FFF2-40B4-BE49-F238E27FC236}">
              <a16:creationId xmlns:a16="http://schemas.microsoft.com/office/drawing/2014/main" id="{14C14DF5-8896-4308-938A-D4364FF4DA1C}"/>
            </a:ext>
          </a:extLst>
        </xdr:cNvPr>
        <xdr:cNvCxnSpPr/>
      </xdr:nvCxnSpPr>
      <xdr:spPr>
        <a:xfrm>
          <a:off x="7886700" y="6608572"/>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80391</xdr:rowOff>
    </xdr:from>
    <xdr:to>
      <xdr:col>41</xdr:col>
      <xdr:colOff>101600</xdr:colOff>
      <xdr:row>41</xdr:row>
      <xdr:rowOff>10541</xdr:rowOff>
    </xdr:to>
    <xdr:sp macro="" textlink="">
      <xdr:nvSpPr>
        <xdr:cNvPr id="134" name="楕円 133">
          <a:extLst>
            <a:ext uri="{FF2B5EF4-FFF2-40B4-BE49-F238E27FC236}">
              <a16:creationId xmlns:a16="http://schemas.microsoft.com/office/drawing/2014/main" id="{AE2802C9-179A-4264-B154-7493557BA82F}"/>
            </a:ext>
          </a:extLst>
        </xdr:cNvPr>
        <xdr:cNvSpPr/>
      </xdr:nvSpPr>
      <xdr:spPr>
        <a:xfrm>
          <a:off x="7029450" y="656056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131191</xdr:rowOff>
    </xdr:from>
    <xdr:to>
      <xdr:col>45</xdr:col>
      <xdr:colOff>177800</xdr:colOff>
      <xdr:row>40</xdr:row>
      <xdr:rowOff>131572</xdr:rowOff>
    </xdr:to>
    <xdr:cxnSp macro="">
      <xdr:nvCxnSpPr>
        <xdr:cNvPr id="135" name="直線コネクタ 134">
          <a:extLst>
            <a:ext uri="{FF2B5EF4-FFF2-40B4-BE49-F238E27FC236}">
              <a16:creationId xmlns:a16="http://schemas.microsoft.com/office/drawing/2014/main" id="{94A53239-480E-4328-9A4F-39C239120223}"/>
            </a:ext>
          </a:extLst>
        </xdr:cNvPr>
        <xdr:cNvCxnSpPr/>
      </xdr:nvCxnSpPr>
      <xdr:spPr>
        <a:xfrm>
          <a:off x="7077075" y="6608191"/>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80899</xdr:rowOff>
    </xdr:from>
    <xdr:to>
      <xdr:col>36</xdr:col>
      <xdr:colOff>165100</xdr:colOff>
      <xdr:row>41</xdr:row>
      <xdr:rowOff>11049</xdr:rowOff>
    </xdr:to>
    <xdr:sp macro="" textlink="">
      <xdr:nvSpPr>
        <xdr:cNvPr id="136" name="楕円 135">
          <a:extLst>
            <a:ext uri="{FF2B5EF4-FFF2-40B4-BE49-F238E27FC236}">
              <a16:creationId xmlns:a16="http://schemas.microsoft.com/office/drawing/2014/main" id="{0E602657-3B7D-4084-9286-382767B2F33A}"/>
            </a:ext>
          </a:extLst>
        </xdr:cNvPr>
        <xdr:cNvSpPr/>
      </xdr:nvSpPr>
      <xdr:spPr>
        <a:xfrm>
          <a:off x="6238875" y="65610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131191</xdr:rowOff>
    </xdr:from>
    <xdr:to>
      <xdr:col>41</xdr:col>
      <xdr:colOff>50800</xdr:colOff>
      <xdr:row>40</xdr:row>
      <xdr:rowOff>131699</xdr:rowOff>
    </xdr:to>
    <xdr:cxnSp macro="">
      <xdr:nvCxnSpPr>
        <xdr:cNvPr id="137" name="直線コネクタ 136">
          <a:extLst>
            <a:ext uri="{FF2B5EF4-FFF2-40B4-BE49-F238E27FC236}">
              <a16:creationId xmlns:a16="http://schemas.microsoft.com/office/drawing/2014/main" id="{45B6371B-7D06-43AB-98B3-103DC2D0E905}"/>
            </a:ext>
          </a:extLst>
        </xdr:cNvPr>
        <xdr:cNvCxnSpPr/>
      </xdr:nvCxnSpPr>
      <xdr:spPr>
        <a:xfrm flipV="1">
          <a:off x="6286500" y="6608191"/>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67CBBDA5-0BF2-4697-B7B8-80AFBBE97E45}"/>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EB055C9F-A993-4DD9-83C9-F9AC26C53E0B}"/>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5BD40589-B2F5-450C-96B7-15A85A08D7AE}"/>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0386934B-4C33-4546-9829-09C9B95098C0}"/>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2430</xdr:rowOff>
    </xdr:from>
    <xdr:ext cx="469744" cy="259045"/>
    <xdr:sp macro="" textlink="">
      <xdr:nvSpPr>
        <xdr:cNvPr id="142" name="n_1mainValue【道路】&#10;一人当たり延長">
          <a:extLst>
            <a:ext uri="{FF2B5EF4-FFF2-40B4-BE49-F238E27FC236}">
              <a16:creationId xmlns:a16="http://schemas.microsoft.com/office/drawing/2014/main" id="{DE93F739-E97D-4F0A-A8E9-E43BE18F4A81}"/>
            </a:ext>
          </a:extLst>
        </xdr:cNvPr>
        <xdr:cNvSpPr txBox="1"/>
      </xdr:nvSpPr>
      <xdr:spPr>
        <a:xfrm>
          <a:off x="8458277"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2049</xdr:rowOff>
    </xdr:from>
    <xdr:ext cx="469744" cy="259045"/>
    <xdr:sp macro="" textlink="">
      <xdr:nvSpPr>
        <xdr:cNvPr id="143" name="n_2mainValue【道路】&#10;一人当たり延長">
          <a:extLst>
            <a:ext uri="{FF2B5EF4-FFF2-40B4-BE49-F238E27FC236}">
              <a16:creationId xmlns:a16="http://schemas.microsoft.com/office/drawing/2014/main" id="{CF367701-6C81-4198-9FBE-A9E2782E4E9A}"/>
            </a:ext>
          </a:extLst>
        </xdr:cNvPr>
        <xdr:cNvSpPr txBox="1"/>
      </xdr:nvSpPr>
      <xdr:spPr>
        <a:xfrm>
          <a:off x="7677227" y="66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xdr:rowOff>
    </xdr:from>
    <xdr:ext cx="469744" cy="259045"/>
    <xdr:sp macro="" textlink="">
      <xdr:nvSpPr>
        <xdr:cNvPr id="144" name="n_3mainValue【道路】&#10;一人当たり延長">
          <a:extLst>
            <a:ext uri="{FF2B5EF4-FFF2-40B4-BE49-F238E27FC236}">
              <a16:creationId xmlns:a16="http://schemas.microsoft.com/office/drawing/2014/main" id="{96F0EF72-EE20-4DC0-9340-12BD94A07DBD}"/>
            </a:ext>
          </a:extLst>
        </xdr:cNvPr>
        <xdr:cNvSpPr txBox="1"/>
      </xdr:nvSpPr>
      <xdr:spPr>
        <a:xfrm>
          <a:off x="6867602"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2176</xdr:rowOff>
    </xdr:from>
    <xdr:ext cx="469744" cy="259045"/>
    <xdr:sp macro="" textlink="">
      <xdr:nvSpPr>
        <xdr:cNvPr id="145" name="n_4mainValue【道路】&#10;一人当たり延長">
          <a:extLst>
            <a:ext uri="{FF2B5EF4-FFF2-40B4-BE49-F238E27FC236}">
              <a16:creationId xmlns:a16="http://schemas.microsoft.com/office/drawing/2014/main" id="{76CD9BEF-4841-40E7-9FD8-1C17BD906F78}"/>
            </a:ext>
          </a:extLst>
        </xdr:cNvPr>
        <xdr:cNvSpPr txBox="1"/>
      </xdr:nvSpPr>
      <xdr:spPr>
        <a:xfrm>
          <a:off x="6067502"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DB5C4F2-4705-488E-A903-60E4132023B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E4D5870-8FC3-4AE5-B56A-63856CCC412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FD620B7-4C46-4130-A36E-7DB5F2778F1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A5FBC85-64FC-43A6-AA08-32EC6EFFC17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A74F7F9-D0B5-4E47-BE4B-413CB536E68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7E73670-8CA1-4DEB-A6C0-8328151837B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3D1E42A-E654-4747-93D2-42DAE1E7F06B}"/>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A5B95D8-86F3-4EFF-A438-DAC09C16B0D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BD3BD2A-C645-442E-8D7A-38FF038397F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B9DF91D-A2AF-4913-89C0-18A277EF940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4548FFC-D303-41A1-B354-10C3EAA61AD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3BC7FBB-2A6A-46AD-AF10-AD950C2BD2A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BD53F10F-11E0-43DC-9338-6974068AF89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C6B7500-5172-4965-818D-5A28BAABCA2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6ED2A14-A82D-4DF4-B6CC-67C4B4B33F3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6D0F173-E083-4BD6-9287-F3367176B81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AAF9F44-B124-4C68-8853-F9E4C77A248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75328B8-E3EA-4071-9CD1-3699D325DDF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C020FB2-3981-43BA-A7F2-DD22D75BED0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AC5574F-5403-4A7C-8DFE-36DD0E37CFD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C1C423A5-79DE-447F-98CB-90C3B539920E}"/>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C5747DF-FB94-401F-B869-A07C71A3660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F2FFCAF3-4E0C-4A80-AD30-34F5B45AEBD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B99E21C5-A8A9-4C2A-8D38-DDC722B1476A}"/>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31D3331E-FDC6-4215-AE5A-0B100D289E20}"/>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42FD83F2-0F37-4F81-BF12-7600506E3230}"/>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6D07DCB3-FA8B-40FE-AD33-743891E58ABB}"/>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BB24EF57-C5F0-4D00-B204-4674101442EC}"/>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67DBCCAF-B9C1-4C90-9B84-888CC1F0C787}"/>
            </a:ext>
          </a:extLst>
        </xdr:cNvPr>
        <xdr:cNvSpPr txBox="1"/>
      </xdr:nvSpPr>
      <xdr:spPr>
        <a:xfrm>
          <a:off x="4219575"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579B0BD4-7CFF-45C0-B72C-112035CB1E51}"/>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616ECD95-9BB3-4185-9A33-AA7D232BD209}"/>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2B7EFD71-0F5F-4313-8A9F-2ED840EA9C21}"/>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C37E9FA4-6758-4070-8DBB-075816621E6E}"/>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B5A2B530-CEC0-453B-9BD6-E48D9CD913D6}"/>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618F5A5-1456-48A7-8428-50278DFF374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8B4B5E2-AF0B-4062-83D6-24A49AF1A8B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1D17B7-660E-49AF-8A1A-0DD6CF9D19A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B6D830-1F56-4908-A358-81C8E19E8A9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75E2A7-C697-49B0-B767-2FC1D43D9CC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5" name="楕円 184">
          <a:extLst>
            <a:ext uri="{FF2B5EF4-FFF2-40B4-BE49-F238E27FC236}">
              <a16:creationId xmlns:a16="http://schemas.microsoft.com/office/drawing/2014/main" id="{7D09583A-362E-4FF2-B065-BEF28CEAB7B7}"/>
            </a:ext>
          </a:extLst>
        </xdr:cNvPr>
        <xdr:cNvSpPr/>
      </xdr:nvSpPr>
      <xdr:spPr>
        <a:xfrm>
          <a:off x="4124325" y="9788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95902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F2B9008F-0753-4237-B92B-4E8569AA2B13}"/>
            </a:ext>
          </a:extLst>
        </xdr:cNvPr>
        <xdr:cNvSpPr txBox="1"/>
      </xdr:nvSpPr>
      <xdr:spPr>
        <a:xfrm>
          <a:off x="4219575"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87" name="楕円 186">
          <a:extLst>
            <a:ext uri="{FF2B5EF4-FFF2-40B4-BE49-F238E27FC236}">
              <a16:creationId xmlns:a16="http://schemas.microsoft.com/office/drawing/2014/main" id="{C33254D2-67E5-44FB-BC01-CD7482D7CFE5}"/>
            </a:ext>
          </a:extLst>
        </xdr:cNvPr>
        <xdr:cNvSpPr/>
      </xdr:nvSpPr>
      <xdr:spPr>
        <a:xfrm>
          <a:off x="3381375" y="97605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123825</xdr:rowOff>
    </xdr:to>
    <xdr:cxnSp macro="">
      <xdr:nvCxnSpPr>
        <xdr:cNvPr id="188" name="直線コネクタ 187">
          <a:extLst>
            <a:ext uri="{FF2B5EF4-FFF2-40B4-BE49-F238E27FC236}">
              <a16:creationId xmlns:a16="http://schemas.microsoft.com/office/drawing/2014/main" id="{6DA0DDF2-7B69-4EEE-BF23-0720730E3DCA}"/>
            </a:ext>
          </a:extLst>
        </xdr:cNvPr>
        <xdr:cNvCxnSpPr/>
      </xdr:nvCxnSpPr>
      <xdr:spPr>
        <a:xfrm>
          <a:off x="3429000" y="9817735"/>
          <a:ext cx="7524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89" name="楕円 188">
          <a:extLst>
            <a:ext uri="{FF2B5EF4-FFF2-40B4-BE49-F238E27FC236}">
              <a16:creationId xmlns:a16="http://schemas.microsoft.com/office/drawing/2014/main" id="{7CB92FFC-C7E1-4570-8443-885CADA8CA2B}"/>
            </a:ext>
          </a:extLst>
        </xdr:cNvPr>
        <xdr:cNvSpPr/>
      </xdr:nvSpPr>
      <xdr:spPr>
        <a:xfrm>
          <a:off x="2571750" y="9731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99060</xdr:rowOff>
    </xdr:to>
    <xdr:cxnSp macro="">
      <xdr:nvCxnSpPr>
        <xdr:cNvPr id="190" name="直線コネクタ 189">
          <a:extLst>
            <a:ext uri="{FF2B5EF4-FFF2-40B4-BE49-F238E27FC236}">
              <a16:creationId xmlns:a16="http://schemas.microsoft.com/office/drawing/2014/main" id="{14BB815C-DE89-4E8D-BF20-38C1265BEE06}"/>
            </a:ext>
          </a:extLst>
        </xdr:cNvPr>
        <xdr:cNvCxnSpPr/>
      </xdr:nvCxnSpPr>
      <xdr:spPr>
        <a:xfrm>
          <a:off x="2619375" y="9779000"/>
          <a:ext cx="80962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1" name="楕円 190">
          <a:extLst>
            <a:ext uri="{FF2B5EF4-FFF2-40B4-BE49-F238E27FC236}">
              <a16:creationId xmlns:a16="http://schemas.microsoft.com/office/drawing/2014/main" id="{CAD51529-D2A7-4CC7-8568-EE7893B0B57E}"/>
            </a:ext>
          </a:extLst>
        </xdr:cNvPr>
        <xdr:cNvSpPr/>
      </xdr:nvSpPr>
      <xdr:spPr>
        <a:xfrm>
          <a:off x="1781175" y="96964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66675</xdr:rowOff>
    </xdr:to>
    <xdr:cxnSp macro="">
      <xdr:nvCxnSpPr>
        <xdr:cNvPr id="192" name="直線コネクタ 191">
          <a:extLst>
            <a:ext uri="{FF2B5EF4-FFF2-40B4-BE49-F238E27FC236}">
              <a16:creationId xmlns:a16="http://schemas.microsoft.com/office/drawing/2014/main" id="{5176AC32-BEAC-4111-90F9-E7C9CB986BCD}"/>
            </a:ext>
          </a:extLst>
        </xdr:cNvPr>
        <xdr:cNvCxnSpPr/>
      </xdr:nvCxnSpPr>
      <xdr:spPr>
        <a:xfrm>
          <a:off x="1828800" y="9734550"/>
          <a:ext cx="79057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3" name="楕円 192">
          <a:extLst>
            <a:ext uri="{FF2B5EF4-FFF2-40B4-BE49-F238E27FC236}">
              <a16:creationId xmlns:a16="http://schemas.microsoft.com/office/drawing/2014/main" id="{824F91E5-56FF-42B1-98F6-CD0D21BBE3A9}"/>
            </a:ext>
          </a:extLst>
        </xdr:cNvPr>
        <xdr:cNvSpPr/>
      </xdr:nvSpPr>
      <xdr:spPr>
        <a:xfrm>
          <a:off x="981075" y="96754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19050</xdr:rowOff>
    </xdr:to>
    <xdr:cxnSp macro="">
      <xdr:nvCxnSpPr>
        <xdr:cNvPr id="194" name="直線コネクタ 193">
          <a:extLst>
            <a:ext uri="{FF2B5EF4-FFF2-40B4-BE49-F238E27FC236}">
              <a16:creationId xmlns:a16="http://schemas.microsoft.com/office/drawing/2014/main" id="{64BCBDFC-0DC5-4C89-94B7-ED255829AE39}"/>
            </a:ext>
          </a:extLst>
        </xdr:cNvPr>
        <xdr:cNvCxnSpPr/>
      </xdr:nvCxnSpPr>
      <xdr:spPr>
        <a:xfrm>
          <a:off x="1028700" y="971359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66136CD7-2AAD-465D-84A7-D1B759154EA2}"/>
            </a:ext>
          </a:extLst>
        </xdr:cNvPr>
        <xdr:cNvSpPr txBox="1"/>
      </xdr:nvSpPr>
      <xdr:spPr>
        <a:xfrm>
          <a:off x="32391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C2E8E2B-46BD-4FE6-856F-7831C67307B7}"/>
            </a:ext>
          </a:extLst>
        </xdr:cNvPr>
        <xdr:cNvSpPr txBox="1"/>
      </xdr:nvSpPr>
      <xdr:spPr>
        <a:xfrm>
          <a:off x="2439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3E70D9C6-427A-4880-AD03-CB2FBFB4BA15}"/>
            </a:ext>
          </a:extLst>
        </xdr:cNvPr>
        <xdr:cNvSpPr txBox="1"/>
      </xdr:nvSpPr>
      <xdr:spPr>
        <a:xfrm>
          <a:off x="16484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1FC18CDB-EB5E-4B9F-B1F8-D96FD081AF34}"/>
            </a:ext>
          </a:extLst>
        </xdr:cNvPr>
        <xdr:cNvSpPr txBox="1"/>
      </xdr:nvSpPr>
      <xdr:spPr>
        <a:xfrm>
          <a:off x="8483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166387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D0AB8817-AB9F-4DE7-ACD9-205B5C1C0CC1}"/>
            </a:ext>
          </a:extLst>
        </xdr:cNvPr>
        <xdr:cNvSpPr txBox="1"/>
      </xdr:nvSpPr>
      <xdr:spPr>
        <a:xfrm>
          <a:off x="3239144"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134002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67852B4-4FD6-4F60-83DE-0BCAA8E4E508}"/>
            </a:ext>
          </a:extLst>
        </xdr:cNvPr>
        <xdr:cNvSpPr txBox="1"/>
      </xdr:nvSpPr>
      <xdr:spPr>
        <a:xfrm>
          <a:off x="24390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ECFB8775-67C1-48C9-B1A9-1C5DEF5E8231}"/>
            </a:ext>
          </a:extLst>
        </xdr:cNvPr>
        <xdr:cNvSpPr txBox="1"/>
      </xdr:nvSpPr>
      <xdr:spPr>
        <a:xfrm>
          <a:off x="1648469"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88E825C9-3C0A-42B3-98F7-04C45F1387C9}"/>
            </a:ext>
          </a:extLst>
        </xdr:cNvPr>
        <xdr:cNvSpPr txBox="1"/>
      </xdr:nvSpPr>
      <xdr:spPr>
        <a:xfrm>
          <a:off x="848369"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541913D-D8B1-4A2B-BE80-CC2B5639A17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BB2E886-1528-4F12-83D1-B32222E772A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D21E629-0123-411C-8E23-ED342F29F96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9AEB96F-4D35-4289-B729-95A11994DE9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AA6F0D6-061E-4EF7-B24C-284C18CDF24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B91118C-6E02-40C8-B8C3-1A810B15ED1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91548D4-3B72-45E7-8527-CEB3606CB48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4108BE9-5670-4DB3-B432-8C3537E6D56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3775A45-FFB0-4CA5-872F-82C762D1F73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D5866CC-296F-41EF-A2EF-9013C2E0FBC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50A51EA5-C8A4-47E6-AE91-BA993CBAA7C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0F5BD1C-0B5D-48CC-B023-F42150CDE9BD}"/>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561316EB-D377-4B95-A255-C9A4A9D4110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BDC8D6E9-22A4-40F8-B228-9D46F0DE3CB2}"/>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0534F47-C678-4E9C-AD45-8FE02DC7EB8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3C367DFA-A3A5-4964-B1ED-A266C422D3A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B48CA2D-44F2-4E4A-A469-B89C85D17B8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339C9399-0217-4828-B1BB-DD9B640849D9}"/>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F536CE5-6542-40A2-8CD3-EE648AAE732C}"/>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603F8C68-3A87-48A0-89AA-EDB2DF9877E9}"/>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D11EB1F-24BF-4A13-B131-C586D5A398A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33D70C49-D8E5-4B61-833E-899CC82D844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63E63CB-5CA7-4345-9DD1-FDD62CD8E06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619BEB91-928A-478D-AB23-B5E27537308D}"/>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C34796C2-4A5A-43E9-9092-662D9CFD7A0C}"/>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2A0AA431-DA8F-4C94-9EAC-EE6022D75FD3}"/>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F633D6CF-E1A2-4DEA-A701-FFB8A44195E5}"/>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F33CFA8E-91AD-47BB-8D1B-5233CFF6E66B}"/>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5AACD186-B73C-4C56-AA73-8AD548109A39}"/>
            </a:ext>
          </a:extLst>
        </xdr:cNvPr>
        <xdr:cNvSpPr txBox="1"/>
      </xdr:nvSpPr>
      <xdr:spPr>
        <a:xfrm>
          <a:off x="9467850" y="994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E0241D17-94F9-43ED-8E78-99D3478D0D55}"/>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08E4B33F-15F1-451A-9191-10BC574C0BA4}"/>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A6CA54CB-5BD3-43A7-A1FA-02D3BC94F166}"/>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6CF5F586-C114-4F79-9FEF-CDF153AD0F27}"/>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E37C9E7B-E71B-4240-8AB7-3096F01BB956}"/>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AEB3434-22EB-42A1-8DC4-99726356180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A2E25A-AFF9-4678-BAEB-1CCD05B7E68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25BCF3-223F-48A5-842B-5ADD7BCA9EE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64B5D4E-4AD1-47B7-B8ED-A55B40901F5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227B489-5AD3-4730-81A7-C675E205570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69192</xdr:rowOff>
    </xdr:from>
    <xdr:to>
      <xdr:col>55</xdr:col>
      <xdr:colOff>50800</xdr:colOff>
      <xdr:row>61</xdr:row>
      <xdr:rowOff>170792</xdr:rowOff>
    </xdr:to>
    <xdr:sp macro="" textlink="">
      <xdr:nvSpPr>
        <xdr:cNvPr id="242" name="楕円 241">
          <a:extLst>
            <a:ext uri="{FF2B5EF4-FFF2-40B4-BE49-F238E27FC236}">
              <a16:creationId xmlns:a16="http://schemas.microsoft.com/office/drawing/2014/main" id="{7A69D021-9121-4854-B110-48E5590F2856}"/>
            </a:ext>
          </a:extLst>
        </xdr:cNvPr>
        <xdr:cNvSpPr/>
      </xdr:nvSpPr>
      <xdr:spPr>
        <a:xfrm>
          <a:off x="9401175" y="99434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92069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3F4C540-675B-49C0-8081-8169F6CD7C99}"/>
            </a:ext>
          </a:extLst>
        </xdr:cNvPr>
        <xdr:cNvSpPr txBox="1"/>
      </xdr:nvSpPr>
      <xdr:spPr>
        <a:xfrm>
          <a:off x="9467850" y="980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71219</xdr:rowOff>
    </xdr:from>
    <xdr:to>
      <xdr:col>50</xdr:col>
      <xdr:colOff>165100</xdr:colOff>
      <xdr:row>62</xdr:row>
      <xdr:rowOff>1369</xdr:rowOff>
    </xdr:to>
    <xdr:sp macro="" textlink="">
      <xdr:nvSpPr>
        <xdr:cNvPr id="244" name="楕円 243">
          <a:extLst>
            <a:ext uri="{FF2B5EF4-FFF2-40B4-BE49-F238E27FC236}">
              <a16:creationId xmlns:a16="http://schemas.microsoft.com/office/drawing/2014/main" id="{4D95EA14-F9C7-4747-98D5-D943397A58DF}"/>
            </a:ext>
          </a:extLst>
        </xdr:cNvPr>
        <xdr:cNvSpPr/>
      </xdr:nvSpPr>
      <xdr:spPr>
        <a:xfrm>
          <a:off x="8639175" y="9945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119992</xdr:rowOff>
    </xdr:from>
    <xdr:to>
      <xdr:col>55</xdr:col>
      <xdr:colOff>0</xdr:colOff>
      <xdr:row>61</xdr:row>
      <xdr:rowOff>122019</xdr:rowOff>
    </xdr:to>
    <xdr:cxnSp macro="">
      <xdr:nvCxnSpPr>
        <xdr:cNvPr id="245" name="直線コネクタ 244">
          <a:extLst>
            <a:ext uri="{FF2B5EF4-FFF2-40B4-BE49-F238E27FC236}">
              <a16:creationId xmlns:a16="http://schemas.microsoft.com/office/drawing/2014/main" id="{FDFCC45E-8ED1-40C9-9AB8-8919EA9A5861}"/>
            </a:ext>
          </a:extLst>
        </xdr:cNvPr>
        <xdr:cNvCxnSpPr/>
      </xdr:nvCxnSpPr>
      <xdr:spPr>
        <a:xfrm flipV="1">
          <a:off x="8686800" y="10000592"/>
          <a:ext cx="74295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70095</xdr:rowOff>
    </xdr:from>
    <xdr:to>
      <xdr:col>46</xdr:col>
      <xdr:colOff>38100</xdr:colOff>
      <xdr:row>62</xdr:row>
      <xdr:rowOff>245</xdr:rowOff>
    </xdr:to>
    <xdr:sp macro="" textlink="">
      <xdr:nvSpPr>
        <xdr:cNvPr id="246" name="楕円 245">
          <a:extLst>
            <a:ext uri="{FF2B5EF4-FFF2-40B4-BE49-F238E27FC236}">
              <a16:creationId xmlns:a16="http://schemas.microsoft.com/office/drawing/2014/main" id="{EAFFF9E1-D925-43AD-ABB8-FF9C1EC78E78}"/>
            </a:ext>
          </a:extLst>
        </xdr:cNvPr>
        <xdr:cNvSpPr/>
      </xdr:nvSpPr>
      <xdr:spPr>
        <a:xfrm>
          <a:off x="7839075" y="9944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120895</xdr:rowOff>
    </xdr:from>
    <xdr:to>
      <xdr:col>50</xdr:col>
      <xdr:colOff>114300</xdr:colOff>
      <xdr:row>61</xdr:row>
      <xdr:rowOff>122019</xdr:rowOff>
    </xdr:to>
    <xdr:cxnSp macro="">
      <xdr:nvCxnSpPr>
        <xdr:cNvPr id="247" name="直線コネクタ 246">
          <a:extLst>
            <a:ext uri="{FF2B5EF4-FFF2-40B4-BE49-F238E27FC236}">
              <a16:creationId xmlns:a16="http://schemas.microsoft.com/office/drawing/2014/main" id="{F0383305-E716-42D9-A34F-C2EB574811AC}"/>
            </a:ext>
          </a:extLst>
        </xdr:cNvPr>
        <xdr:cNvCxnSpPr/>
      </xdr:nvCxnSpPr>
      <xdr:spPr>
        <a:xfrm>
          <a:off x="7886700" y="10001495"/>
          <a:ext cx="8001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57583</xdr:rowOff>
    </xdr:from>
    <xdr:to>
      <xdr:col>41</xdr:col>
      <xdr:colOff>101600</xdr:colOff>
      <xdr:row>61</xdr:row>
      <xdr:rowOff>159183</xdr:rowOff>
    </xdr:to>
    <xdr:sp macro="" textlink="">
      <xdr:nvSpPr>
        <xdr:cNvPr id="248" name="楕円 247">
          <a:extLst>
            <a:ext uri="{FF2B5EF4-FFF2-40B4-BE49-F238E27FC236}">
              <a16:creationId xmlns:a16="http://schemas.microsoft.com/office/drawing/2014/main" id="{7A47B624-AEBD-4D4D-B55B-EB42B8446317}"/>
            </a:ext>
          </a:extLst>
        </xdr:cNvPr>
        <xdr:cNvSpPr/>
      </xdr:nvSpPr>
      <xdr:spPr>
        <a:xfrm>
          <a:off x="7029450" y="99350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108383</xdr:rowOff>
    </xdr:from>
    <xdr:to>
      <xdr:col>45</xdr:col>
      <xdr:colOff>177800</xdr:colOff>
      <xdr:row>61</xdr:row>
      <xdr:rowOff>120895</xdr:rowOff>
    </xdr:to>
    <xdr:cxnSp macro="">
      <xdr:nvCxnSpPr>
        <xdr:cNvPr id="249" name="直線コネクタ 248">
          <a:extLst>
            <a:ext uri="{FF2B5EF4-FFF2-40B4-BE49-F238E27FC236}">
              <a16:creationId xmlns:a16="http://schemas.microsoft.com/office/drawing/2014/main" id="{BE8745D6-3D61-4A9F-89D5-C254384635CD}"/>
            </a:ext>
          </a:extLst>
        </xdr:cNvPr>
        <xdr:cNvCxnSpPr/>
      </xdr:nvCxnSpPr>
      <xdr:spPr>
        <a:xfrm>
          <a:off x="7077075" y="9982633"/>
          <a:ext cx="809625" cy="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63591</xdr:rowOff>
    </xdr:from>
    <xdr:to>
      <xdr:col>36</xdr:col>
      <xdr:colOff>165100</xdr:colOff>
      <xdr:row>61</xdr:row>
      <xdr:rowOff>165191</xdr:rowOff>
    </xdr:to>
    <xdr:sp macro="" textlink="">
      <xdr:nvSpPr>
        <xdr:cNvPr id="250" name="楕円 249">
          <a:extLst>
            <a:ext uri="{FF2B5EF4-FFF2-40B4-BE49-F238E27FC236}">
              <a16:creationId xmlns:a16="http://schemas.microsoft.com/office/drawing/2014/main" id="{86CE2CD1-72D8-4CA5-BE00-60D649ED2E89}"/>
            </a:ext>
          </a:extLst>
        </xdr:cNvPr>
        <xdr:cNvSpPr/>
      </xdr:nvSpPr>
      <xdr:spPr>
        <a:xfrm>
          <a:off x="6238875" y="99441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108383</xdr:rowOff>
    </xdr:from>
    <xdr:to>
      <xdr:col>41</xdr:col>
      <xdr:colOff>50800</xdr:colOff>
      <xdr:row>61</xdr:row>
      <xdr:rowOff>114391</xdr:rowOff>
    </xdr:to>
    <xdr:cxnSp macro="">
      <xdr:nvCxnSpPr>
        <xdr:cNvPr id="251" name="直線コネクタ 250">
          <a:extLst>
            <a:ext uri="{FF2B5EF4-FFF2-40B4-BE49-F238E27FC236}">
              <a16:creationId xmlns:a16="http://schemas.microsoft.com/office/drawing/2014/main" id="{C98F7829-D618-4DFB-858E-A7BE023D0C00}"/>
            </a:ext>
          </a:extLst>
        </xdr:cNvPr>
        <xdr:cNvCxnSpPr/>
      </xdr:nvCxnSpPr>
      <xdr:spPr>
        <a:xfrm flipV="1">
          <a:off x="6286500" y="9982633"/>
          <a:ext cx="790575"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8C6A90E-DB75-49DD-9137-FB6014466C02}"/>
            </a:ext>
          </a:extLst>
        </xdr:cNvPr>
        <xdr:cNvSpPr txBox="1"/>
      </xdr:nvSpPr>
      <xdr:spPr>
        <a:xfrm>
          <a:off x="8399995"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2997B15-A0E6-4534-88D1-CAD0B0DB9FCE}"/>
            </a:ext>
          </a:extLst>
        </xdr:cNvPr>
        <xdr:cNvSpPr txBox="1"/>
      </xdr:nvSpPr>
      <xdr:spPr>
        <a:xfrm>
          <a:off x="7609420"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12C1CA7-10F4-40A0-9DB1-A8C74DA55910}"/>
            </a:ext>
          </a:extLst>
        </xdr:cNvPr>
        <xdr:cNvSpPr txBox="1"/>
      </xdr:nvSpPr>
      <xdr:spPr>
        <a:xfrm>
          <a:off x="6818845"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7985416-F15B-4994-93CD-19562D82F0EA}"/>
            </a:ext>
          </a:extLst>
        </xdr:cNvPr>
        <xdr:cNvSpPr txBox="1"/>
      </xdr:nvSpPr>
      <xdr:spPr>
        <a:xfrm>
          <a:off x="6009220"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17896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D2018A1-CC6A-442D-A435-28C1A4AC45FF}"/>
            </a:ext>
          </a:extLst>
        </xdr:cNvPr>
        <xdr:cNvSpPr txBox="1"/>
      </xdr:nvSpPr>
      <xdr:spPr>
        <a:xfrm>
          <a:off x="8399995" y="973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16772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914C8E2A-DA40-4E77-831F-4C4AB865A7BE}"/>
            </a:ext>
          </a:extLst>
        </xdr:cNvPr>
        <xdr:cNvSpPr txBox="1"/>
      </xdr:nvSpPr>
      <xdr:spPr>
        <a:xfrm>
          <a:off x="7609420" y="9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4260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161952B-DC79-49C8-9919-7F22171ADB4E}"/>
            </a:ext>
          </a:extLst>
        </xdr:cNvPr>
        <xdr:cNvSpPr txBox="1"/>
      </xdr:nvSpPr>
      <xdr:spPr>
        <a:xfrm>
          <a:off x="6818845" y="97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10268</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1A6FAB75-41E2-49C9-9B05-1F9859778DEF}"/>
            </a:ext>
          </a:extLst>
        </xdr:cNvPr>
        <xdr:cNvSpPr txBox="1"/>
      </xdr:nvSpPr>
      <xdr:spPr>
        <a:xfrm>
          <a:off x="6009220" y="97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E9D5D0-785F-4B84-9A58-E1991247E60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A62C758-FDC3-49B8-8CC2-5C7700775E4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96A4CCB-B03F-446D-A825-D3187CD7743A}"/>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A31FBBA-FF85-448C-909D-F9752B035C0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E66AB3-7CA2-433B-9BA6-957E8007FD2A}"/>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102337A-CE60-4A85-8483-17BBE1545D6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6CCE7B9-F6D7-425E-994C-798D5522BB21}"/>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9CFD86F-E444-4840-BDC6-C54BBA4258E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EA4391E-1646-42F7-A129-F5AC2832ADD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05294EA-9D11-46F5-9649-86C62B137B4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FF4893B8-4DF7-4DEA-A099-D0D7B6227AC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BC028C26-97BF-444C-B04B-6CBD3CDCCA9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F3971E60-613E-4B60-84AE-82483FB48B42}"/>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1DFE3096-C7DE-4A40-98E6-9387C30ED87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207F8AAE-BF40-4DC8-BFD1-642AFAA7598F}"/>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763D29D7-F73D-495C-951E-0A52D82DB48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98D127F-F217-47F9-A4F0-721FFFF1EE8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A47B194C-58B6-4FCB-9330-2F4AF28CAD3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A6BB5C68-167C-4C00-AC2B-97D7A9BA36EF}"/>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9D8821C7-4A71-49D3-A4AA-B3C95A9779F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2C42A78C-6F2E-47D3-9455-7400BAF64D4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4B3EF45-7B51-430E-A94D-6A69ECB4B23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A9D43A25-674D-4A4B-9093-AE7F53F4D66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B5067B1C-573C-4327-8F5C-4AB2AB62E01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2501DDDA-A76F-49DB-B612-A0161D6642D9}"/>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C9E6F7D7-898C-4E25-8007-01A734CEE133}"/>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BFACEC13-E90C-4FC7-8B08-D4B20DD59841}"/>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8B11F32-1AE6-4306-A8D5-96B81082099B}"/>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008EF602-15EB-414B-929D-B0DE934CCA9B}"/>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C10DEEA3-3CDA-41D7-ACBF-01A2660FE344}"/>
            </a:ext>
          </a:extLst>
        </xdr:cNvPr>
        <xdr:cNvSpPr txBox="1"/>
      </xdr:nvSpPr>
      <xdr:spPr>
        <a:xfrm>
          <a:off x="4219575"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CDA3E550-1F4C-4D9C-9AF2-D9F8BB922098}"/>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C55008A5-2F8B-449E-8D60-5539AA09E20F}"/>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D319BB03-4EF5-482F-9D20-E52D63DE3A81}"/>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EFDD8883-5999-4AE6-B83D-A8735091091D}"/>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24D57CF6-5208-462C-A962-ADE6115E3976}"/>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C87E3B1-A5E8-4F92-9A0A-1D5FAE0E3F6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748EB7D-1361-4D9A-814A-F1B1D3FAE44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86DFEAE-0974-424E-8521-3DC23878940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92BA694-27D4-4703-948B-56F00AAF73D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79BD1E7-3C68-47DA-8EEF-1FAE8B2A0B4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0" name="楕円 299">
          <a:extLst>
            <a:ext uri="{FF2B5EF4-FFF2-40B4-BE49-F238E27FC236}">
              <a16:creationId xmlns:a16="http://schemas.microsoft.com/office/drawing/2014/main" id="{A2CEA4BD-BFE1-4C1A-9659-DA74127AA5B6}"/>
            </a:ext>
          </a:extLst>
        </xdr:cNvPr>
        <xdr:cNvSpPr/>
      </xdr:nvSpPr>
      <xdr:spPr>
        <a:xfrm>
          <a:off x="4124325" y="13437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147110ED-4D2B-4899-AC47-809C849E2218}"/>
            </a:ext>
          </a:extLst>
        </xdr:cNvPr>
        <xdr:cNvSpPr txBox="1"/>
      </xdr:nvSpPr>
      <xdr:spPr>
        <a:xfrm>
          <a:off x="4219575"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2" name="楕円 301">
          <a:extLst>
            <a:ext uri="{FF2B5EF4-FFF2-40B4-BE49-F238E27FC236}">
              <a16:creationId xmlns:a16="http://schemas.microsoft.com/office/drawing/2014/main" id="{6E87DC31-6D78-4318-9DD3-70896639BD04}"/>
            </a:ext>
          </a:extLst>
        </xdr:cNvPr>
        <xdr:cNvSpPr/>
      </xdr:nvSpPr>
      <xdr:spPr>
        <a:xfrm>
          <a:off x="3381375" y="13394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41911</xdr:rowOff>
    </xdr:to>
    <xdr:cxnSp macro="">
      <xdr:nvCxnSpPr>
        <xdr:cNvPr id="303" name="直線コネクタ 302">
          <a:extLst>
            <a:ext uri="{FF2B5EF4-FFF2-40B4-BE49-F238E27FC236}">
              <a16:creationId xmlns:a16="http://schemas.microsoft.com/office/drawing/2014/main" id="{346CCF27-9C35-49A8-95D0-C8220E41FB0D}"/>
            </a:ext>
          </a:extLst>
        </xdr:cNvPr>
        <xdr:cNvCxnSpPr/>
      </xdr:nvCxnSpPr>
      <xdr:spPr>
        <a:xfrm>
          <a:off x="3429000" y="13442314"/>
          <a:ext cx="752475"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4" name="楕円 303">
          <a:extLst>
            <a:ext uri="{FF2B5EF4-FFF2-40B4-BE49-F238E27FC236}">
              <a16:creationId xmlns:a16="http://schemas.microsoft.com/office/drawing/2014/main" id="{AA06DA91-0B63-412D-AFE1-98249AEB40E8}"/>
            </a:ext>
          </a:extLst>
        </xdr:cNvPr>
        <xdr:cNvSpPr/>
      </xdr:nvSpPr>
      <xdr:spPr>
        <a:xfrm>
          <a:off x="2571750" y="13352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167639</xdr:rowOff>
    </xdr:to>
    <xdr:cxnSp macro="">
      <xdr:nvCxnSpPr>
        <xdr:cNvPr id="305" name="直線コネクタ 304">
          <a:extLst>
            <a:ext uri="{FF2B5EF4-FFF2-40B4-BE49-F238E27FC236}">
              <a16:creationId xmlns:a16="http://schemas.microsoft.com/office/drawing/2014/main" id="{586EA3BD-3CE7-4906-887B-8A98A9F959B6}"/>
            </a:ext>
          </a:extLst>
        </xdr:cNvPr>
        <xdr:cNvCxnSpPr/>
      </xdr:nvCxnSpPr>
      <xdr:spPr>
        <a:xfrm>
          <a:off x="2619375" y="13400405"/>
          <a:ext cx="8096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06" name="楕円 305">
          <a:extLst>
            <a:ext uri="{FF2B5EF4-FFF2-40B4-BE49-F238E27FC236}">
              <a16:creationId xmlns:a16="http://schemas.microsoft.com/office/drawing/2014/main" id="{836AEFFC-537A-4CA7-B6DB-C7DCAF09F7C6}"/>
            </a:ext>
          </a:extLst>
        </xdr:cNvPr>
        <xdr:cNvSpPr/>
      </xdr:nvSpPr>
      <xdr:spPr>
        <a:xfrm>
          <a:off x="1781175" y="132886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125730</xdr:rowOff>
    </xdr:to>
    <xdr:cxnSp macro="">
      <xdr:nvCxnSpPr>
        <xdr:cNvPr id="307" name="直線コネクタ 306">
          <a:extLst>
            <a:ext uri="{FF2B5EF4-FFF2-40B4-BE49-F238E27FC236}">
              <a16:creationId xmlns:a16="http://schemas.microsoft.com/office/drawing/2014/main" id="{853B5A19-EC0E-4F94-91B1-C78AA795A209}"/>
            </a:ext>
          </a:extLst>
        </xdr:cNvPr>
        <xdr:cNvCxnSpPr/>
      </xdr:nvCxnSpPr>
      <xdr:spPr>
        <a:xfrm>
          <a:off x="1828800" y="13345795"/>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08" name="楕円 307">
          <a:extLst>
            <a:ext uri="{FF2B5EF4-FFF2-40B4-BE49-F238E27FC236}">
              <a16:creationId xmlns:a16="http://schemas.microsoft.com/office/drawing/2014/main" id="{48EEE8CC-AFFB-4A8D-BC82-CF1CEB58030D}"/>
            </a:ext>
          </a:extLst>
        </xdr:cNvPr>
        <xdr:cNvSpPr/>
      </xdr:nvSpPr>
      <xdr:spPr>
        <a:xfrm>
          <a:off x="9810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64770</xdr:rowOff>
    </xdr:to>
    <xdr:cxnSp macro="">
      <xdr:nvCxnSpPr>
        <xdr:cNvPr id="309" name="直線コネクタ 308">
          <a:extLst>
            <a:ext uri="{FF2B5EF4-FFF2-40B4-BE49-F238E27FC236}">
              <a16:creationId xmlns:a16="http://schemas.microsoft.com/office/drawing/2014/main" id="{BA359D4B-D3C7-4017-ADD0-3E0947BE8D66}"/>
            </a:ext>
          </a:extLst>
        </xdr:cNvPr>
        <xdr:cNvCxnSpPr/>
      </xdr:nvCxnSpPr>
      <xdr:spPr>
        <a:xfrm>
          <a:off x="1028700" y="13276580"/>
          <a:ext cx="8001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a:extLst>
            <a:ext uri="{FF2B5EF4-FFF2-40B4-BE49-F238E27FC236}">
              <a16:creationId xmlns:a16="http://schemas.microsoft.com/office/drawing/2014/main" id="{DC3D6AAF-1F1D-4479-ABB1-81CA6780AE09}"/>
            </a:ext>
          </a:extLst>
        </xdr:cNvPr>
        <xdr:cNvSpPr txBox="1"/>
      </xdr:nvSpPr>
      <xdr:spPr>
        <a:xfrm>
          <a:off x="32391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a:extLst>
            <a:ext uri="{FF2B5EF4-FFF2-40B4-BE49-F238E27FC236}">
              <a16:creationId xmlns:a16="http://schemas.microsoft.com/office/drawing/2014/main" id="{C789483A-141F-4B1C-A5BE-3AB831DDBBC3}"/>
            </a:ext>
          </a:extLst>
        </xdr:cNvPr>
        <xdr:cNvSpPr txBox="1"/>
      </xdr:nvSpPr>
      <xdr:spPr>
        <a:xfrm>
          <a:off x="2439044"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a:extLst>
            <a:ext uri="{FF2B5EF4-FFF2-40B4-BE49-F238E27FC236}">
              <a16:creationId xmlns:a16="http://schemas.microsoft.com/office/drawing/2014/main" id="{92A3660E-FD02-4C2B-B9BD-16D5ED7F5C64}"/>
            </a:ext>
          </a:extLst>
        </xdr:cNvPr>
        <xdr:cNvSpPr txBox="1"/>
      </xdr:nvSpPr>
      <xdr:spPr>
        <a:xfrm>
          <a:off x="16484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a:extLst>
            <a:ext uri="{FF2B5EF4-FFF2-40B4-BE49-F238E27FC236}">
              <a16:creationId xmlns:a16="http://schemas.microsoft.com/office/drawing/2014/main" id="{86D76250-5112-468B-B80B-828CE7B95601}"/>
            </a:ext>
          </a:extLst>
        </xdr:cNvPr>
        <xdr:cNvSpPr txBox="1"/>
      </xdr:nvSpPr>
      <xdr:spPr>
        <a:xfrm>
          <a:off x="8483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314" name="n_1mainValue【公営住宅】&#10;有形固定資産減価償却率">
          <a:extLst>
            <a:ext uri="{FF2B5EF4-FFF2-40B4-BE49-F238E27FC236}">
              <a16:creationId xmlns:a16="http://schemas.microsoft.com/office/drawing/2014/main" id="{B609D416-47D4-4E5D-8585-42D87FE8301B}"/>
            </a:ext>
          </a:extLst>
        </xdr:cNvPr>
        <xdr:cNvSpPr txBox="1"/>
      </xdr:nvSpPr>
      <xdr:spPr>
        <a:xfrm>
          <a:off x="3239144"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315" name="n_2mainValue【公営住宅】&#10;有形固定資産減価償却率">
          <a:extLst>
            <a:ext uri="{FF2B5EF4-FFF2-40B4-BE49-F238E27FC236}">
              <a16:creationId xmlns:a16="http://schemas.microsoft.com/office/drawing/2014/main" id="{594FEDB0-C3EB-46BC-8630-2A02CF92B1A3}"/>
            </a:ext>
          </a:extLst>
        </xdr:cNvPr>
        <xdr:cNvSpPr txBox="1"/>
      </xdr:nvSpPr>
      <xdr:spPr>
        <a:xfrm>
          <a:off x="2439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6" name="n_3mainValue【公営住宅】&#10;有形固定資産減価償却率">
          <a:extLst>
            <a:ext uri="{FF2B5EF4-FFF2-40B4-BE49-F238E27FC236}">
              <a16:creationId xmlns:a16="http://schemas.microsoft.com/office/drawing/2014/main" id="{96D4F94C-280E-4AAD-932C-E08FDE4583A6}"/>
            </a:ext>
          </a:extLst>
        </xdr:cNvPr>
        <xdr:cNvSpPr txBox="1"/>
      </xdr:nvSpPr>
      <xdr:spPr>
        <a:xfrm>
          <a:off x="1648469"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17" name="n_4mainValue【公営住宅】&#10;有形固定資産減価償却率">
          <a:extLst>
            <a:ext uri="{FF2B5EF4-FFF2-40B4-BE49-F238E27FC236}">
              <a16:creationId xmlns:a16="http://schemas.microsoft.com/office/drawing/2014/main" id="{CDB65071-5C94-4E86-A576-99DAF2920A5B}"/>
            </a:ext>
          </a:extLst>
        </xdr:cNvPr>
        <xdr:cNvSpPr txBox="1"/>
      </xdr:nvSpPr>
      <xdr:spPr>
        <a:xfrm>
          <a:off x="848369"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24292C8-9675-4FF0-B602-39B96691AF3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6E44687-FF36-492A-AE50-64F9238AC15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99C8576F-3736-4E6F-9BAD-2FE25C051C8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9348913-7AD4-4235-8605-E188CCF41E7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1EE6DAC-9540-4B49-8188-41946DBE5A2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D21FD03-4C22-4AC0-960F-D8C9F48D8BE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1FED9A7-9076-4C37-A113-AE17E404FA2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6B51D6D-559B-4EAA-894B-8797B942430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ACBF144F-B4E8-49E3-8602-544675CF688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A38477A-D02D-40EB-A5F8-AE466FA7659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BDBDF400-F665-4D1B-B456-6AF16EAA284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8643025F-FEF8-491D-B124-3DE3ADAB1EC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B5E64C4F-DC56-41B7-B007-0B9087C744A8}"/>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FFA6A1C2-5053-4734-AF55-07C8D33FB2DD}"/>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1A42F233-A2A8-4C9E-8EB7-4E9100FC60A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89075180-2420-4C09-8FE5-1C668D818E6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DDDB14EE-822C-4A57-A768-9267BFAD8D96}"/>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2C766192-D2B9-45A6-8783-ED65A840D1D8}"/>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CD0B818-D6E5-41DE-811B-D447D1C362B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B97952D-42F9-46BB-B286-2FCC78C214A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9CA6731F-A616-4062-ABBD-B5B3FD7021E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AE071457-3F29-41C0-9E7E-C661D559DF3B}"/>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A6844E34-6335-44D9-83EF-B436D5C9B7D8}"/>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EBA415C1-F983-4A73-A11F-5193B0CAF35B}"/>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8753AF47-C47E-4FF5-8803-05173C5B9703}"/>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9580FADE-D97B-40AA-938A-772B150C7391}"/>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8359121C-894F-4F4B-8AD0-428EC3AA5228}"/>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905BF4BA-015C-4FDA-9464-F079D2A1078C}"/>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30825EF0-ADAB-4E6D-9A75-2281290EB72B}"/>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B73BACCB-0A94-44A1-AF65-113B6A19011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FBFA1AFB-E6AA-421C-A07D-75F376D63FD4}"/>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B570D37A-86EE-4CB8-BE49-950750988C55}"/>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D63E58B-10F2-4F8C-A06B-CA329FAD7F9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B4AC4DF-43E7-4ED3-A36E-18735F32FF2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AAD4DDC-5E90-4F92-AB51-99441829B7C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E2E42FE-7CC5-4262-BA82-B3A9C7BA532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8AB6A5-11EC-425E-86CA-AFD98E10DF1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55" name="楕円 354">
          <a:extLst>
            <a:ext uri="{FF2B5EF4-FFF2-40B4-BE49-F238E27FC236}">
              <a16:creationId xmlns:a16="http://schemas.microsoft.com/office/drawing/2014/main" id="{3D3DA607-9A17-4EE2-AAA1-95DA6AF59A3C}"/>
            </a:ext>
          </a:extLst>
        </xdr:cNvPr>
        <xdr:cNvSpPr/>
      </xdr:nvSpPr>
      <xdr:spPr>
        <a:xfrm>
          <a:off x="9401175" y="1371518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91915</xdr:rowOff>
    </xdr:from>
    <xdr:ext cx="469744" cy="259045"/>
    <xdr:sp macro="" textlink="">
      <xdr:nvSpPr>
        <xdr:cNvPr id="356" name="【公営住宅】&#10;一人当たり面積該当値テキスト">
          <a:extLst>
            <a:ext uri="{FF2B5EF4-FFF2-40B4-BE49-F238E27FC236}">
              <a16:creationId xmlns:a16="http://schemas.microsoft.com/office/drawing/2014/main" id="{DB5A357E-39A6-4B2F-B408-A060AC5D9D03}"/>
            </a:ext>
          </a:extLst>
        </xdr:cNvPr>
        <xdr:cNvSpPr txBox="1"/>
      </xdr:nvSpPr>
      <xdr:spPr>
        <a:xfrm>
          <a:off x="9467850" y="136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113945</xdr:rowOff>
    </xdr:from>
    <xdr:to>
      <xdr:col>50</xdr:col>
      <xdr:colOff>165100</xdr:colOff>
      <xdr:row>85</xdr:row>
      <xdr:rowOff>44095</xdr:rowOff>
    </xdr:to>
    <xdr:sp macro="" textlink="">
      <xdr:nvSpPr>
        <xdr:cNvPr id="357" name="楕円 356">
          <a:extLst>
            <a:ext uri="{FF2B5EF4-FFF2-40B4-BE49-F238E27FC236}">
              <a16:creationId xmlns:a16="http://schemas.microsoft.com/office/drawing/2014/main" id="{9F26E49C-B09E-45F4-99DA-A641F172ED56}"/>
            </a:ext>
          </a:extLst>
        </xdr:cNvPr>
        <xdr:cNvSpPr/>
      </xdr:nvSpPr>
      <xdr:spPr>
        <a:xfrm>
          <a:off x="8639175" y="13715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164288</xdr:rowOff>
    </xdr:from>
    <xdr:to>
      <xdr:col>55</xdr:col>
      <xdr:colOff>0</xdr:colOff>
      <xdr:row>84</xdr:row>
      <xdr:rowOff>164745</xdr:rowOff>
    </xdr:to>
    <xdr:cxnSp macro="">
      <xdr:nvCxnSpPr>
        <xdr:cNvPr id="358" name="直線コネクタ 357">
          <a:extLst>
            <a:ext uri="{FF2B5EF4-FFF2-40B4-BE49-F238E27FC236}">
              <a16:creationId xmlns:a16="http://schemas.microsoft.com/office/drawing/2014/main" id="{C7738C8A-1D2A-4F46-94A3-83090B82E7A8}"/>
            </a:ext>
          </a:extLst>
        </xdr:cNvPr>
        <xdr:cNvCxnSpPr/>
      </xdr:nvCxnSpPr>
      <xdr:spPr>
        <a:xfrm flipV="1">
          <a:off x="8686800" y="13762813"/>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114858</xdr:rowOff>
    </xdr:from>
    <xdr:to>
      <xdr:col>46</xdr:col>
      <xdr:colOff>38100</xdr:colOff>
      <xdr:row>85</xdr:row>
      <xdr:rowOff>45008</xdr:rowOff>
    </xdr:to>
    <xdr:sp macro="" textlink="">
      <xdr:nvSpPr>
        <xdr:cNvPr id="359" name="楕円 358">
          <a:extLst>
            <a:ext uri="{FF2B5EF4-FFF2-40B4-BE49-F238E27FC236}">
              <a16:creationId xmlns:a16="http://schemas.microsoft.com/office/drawing/2014/main" id="{F20E4DF5-D292-44E4-8E4C-1C7D22BE3A55}"/>
            </a:ext>
          </a:extLst>
        </xdr:cNvPr>
        <xdr:cNvSpPr/>
      </xdr:nvSpPr>
      <xdr:spPr>
        <a:xfrm>
          <a:off x="7839075" y="137165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164745</xdr:rowOff>
    </xdr:from>
    <xdr:to>
      <xdr:col>50</xdr:col>
      <xdr:colOff>114300</xdr:colOff>
      <xdr:row>84</xdr:row>
      <xdr:rowOff>165658</xdr:rowOff>
    </xdr:to>
    <xdr:cxnSp macro="">
      <xdr:nvCxnSpPr>
        <xdr:cNvPr id="360" name="直線コネクタ 359">
          <a:extLst>
            <a:ext uri="{FF2B5EF4-FFF2-40B4-BE49-F238E27FC236}">
              <a16:creationId xmlns:a16="http://schemas.microsoft.com/office/drawing/2014/main" id="{180530A8-209B-49B6-8287-BAABB2DB26D1}"/>
            </a:ext>
          </a:extLst>
        </xdr:cNvPr>
        <xdr:cNvCxnSpPr/>
      </xdr:nvCxnSpPr>
      <xdr:spPr>
        <a:xfrm flipV="1">
          <a:off x="7886700" y="13763270"/>
          <a:ext cx="8001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114402</xdr:rowOff>
    </xdr:from>
    <xdr:to>
      <xdr:col>41</xdr:col>
      <xdr:colOff>101600</xdr:colOff>
      <xdr:row>85</xdr:row>
      <xdr:rowOff>44552</xdr:rowOff>
    </xdr:to>
    <xdr:sp macro="" textlink="">
      <xdr:nvSpPr>
        <xdr:cNvPr id="361" name="楕円 360">
          <a:extLst>
            <a:ext uri="{FF2B5EF4-FFF2-40B4-BE49-F238E27FC236}">
              <a16:creationId xmlns:a16="http://schemas.microsoft.com/office/drawing/2014/main" id="{F8E8E85D-5990-40B7-9C6E-6C2AE0F33D1F}"/>
            </a:ext>
          </a:extLst>
        </xdr:cNvPr>
        <xdr:cNvSpPr/>
      </xdr:nvSpPr>
      <xdr:spPr>
        <a:xfrm>
          <a:off x="7029450" y="137161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165202</xdr:rowOff>
    </xdr:from>
    <xdr:to>
      <xdr:col>45</xdr:col>
      <xdr:colOff>177800</xdr:colOff>
      <xdr:row>84</xdr:row>
      <xdr:rowOff>165658</xdr:rowOff>
    </xdr:to>
    <xdr:cxnSp macro="">
      <xdr:nvCxnSpPr>
        <xdr:cNvPr id="362" name="直線コネクタ 361">
          <a:extLst>
            <a:ext uri="{FF2B5EF4-FFF2-40B4-BE49-F238E27FC236}">
              <a16:creationId xmlns:a16="http://schemas.microsoft.com/office/drawing/2014/main" id="{ED013E72-416B-4453-ACC7-22A2CB6F1DFE}"/>
            </a:ext>
          </a:extLst>
        </xdr:cNvPr>
        <xdr:cNvCxnSpPr/>
      </xdr:nvCxnSpPr>
      <xdr:spPr>
        <a:xfrm>
          <a:off x="7077075" y="13763727"/>
          <a:ext cx="809625"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113945</xdr:rowOff>
    </xdr:from>
    <xdr:to>
      <xdr:col>36</xdr:col>
      <xdr:colOff>165100</xdr:colOff>
      <xdr:row>85</xdr:row>
      <xdr:rowOff>44095</xdr:rowOff>
    </xdr:to>
    <xdr:sp macro="" textlink="">
      <xdr:nvSpPr>
        <xdr:cNvPr id="363" name="楕円 362">
          <a:extLst>
            <a:ext uri="{FF2B5EF4-FFF2-40B4-BE49-F238E27FC236}">
              <a16:creationId xmlns:a16="http://schemas.microsoft.com/office/drawing/2014/main" id="{E1C7FCC3-5BA3-40A3-BDB5-93CA4D6CB4E8}"/>
            </a:ext>
          </a:extLst>
        </xdr:cNvPr>
        <xdr:cNvSpPr/>
      </xdr:nvSpPr>
      <xdr:spPr>
        <a:xfrm>
          <a:off x="6238875" y="13715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164745</xdr:rowOff>
    </xdr:from>
    <xdr:to>
      <xdr:col>41</xdr:col>
      <xdr:colOff>50800</xdr:colOff>
      <xdr:row>84</xdr:row>
      <xdr:rowOff>165202</xdr:rowOff>
    </xdr:to>
    <xdr:cxnSp macro="">
      <xdr:nvCxnSpPr>
        <xdr:cNvPr id="364" name="直線コネクタ 363">
          <a:extLst>
            <a:ext uri="{FF2B5EF4-FFF2-40B4-BE49-F238E27FC236}">
              <a16:creationId xmlns:a16="http://schemas.microsoft.com/office/drawing/2014/main" id="{5D79331B-0EAA-4A6E-9F6A-DC6BD5C7DC3C}"/>
            </a:ext>
          </a:extLst>
        </xdr:cNvPr>
        <xdr:cNvCxnSpPr/>
      </xdr:nvCxnSpPr>
      <xdr:spPr>
        <a:xfrm>
          <a:off x="6286500" y="13763270"/>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4C676833-8603-425F-9FFC-C639F732DCFB}"/>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4EBFD2FE-3974-4FD3-B8CA-A94299C49DD4}"/>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40AA0A35-0FD7-45CC-AA1F-07A58A27DB07}"/>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9BC1D40D-4A3B-4A28-99BC-BE6A56018769}"/>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35222</xdr:rowOff>
    </xdr:from>
    <xdr:ext cx="469744" cy="259045"/>
    <xdr:sp macro="" textlink="">
      <xdr:nvSpPr>
        <xdr:cNvPr id="369" name="n_1mainValue【公営住宅】&#10;一人当たり面積">
          <a:extLst>
            <a:ext uri="{FF2B5EF4-FFF2-40B4-BE49-F238E27FC236}">
              <a16:creationId xmlns:a16="http://schemas.microsoft.com/office/drawing/2014/main" id="{AEB19AF3-9F7F-4640-9654-DE7BF476346C}"/>
            </a:ext>
          </a:extLst>
        </xdr:cNvPr>
        <xdr:cNvSpPr txBox="1"/>
      </xdr:nvSpPr>
      <xdr:spPr>
        <a:xfrm>
          <a:off x="8458277" y="137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36135</xdr:rowOff>
    </xdr:from>
    <xdr:ext cx="469744" cy="259045"/>
    <xdr:sp macro="" textlink="">
      <xdr:nvSpPr>
        <xdr:cNvPr id="370" name="n_2mainValue【公営住宅】&#10;一人当たり面積">
          <a:extLst>
            <a:ext uri="{FF2B5EF4-FFF2-40B4-BE49-F238E27FC236}">
              <a16:creationId xmlns:a16="http://schemas.microsoft.com/office/drawing/2014/main" id="{C6E2A6D7-40D3-4AB7-8398-27424DBA74FF}"/>
            </a:ext>
          </a:extLst>
        </xdr:cNvPr>
        <xdr:cNvSpPr txBox="1"/>
      </xdr:nvSpPr>
      <xdr:spPr>
        <a:xfrm>
          <a:off x="7677227" y="137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35679</xdr:rowOff>
    </xdr:from>
    <xdr:ext cx="469744" cy="259045"/>
    <xdr:sp macro="" textlink="">
      <xdr:nvSpPr>
        <xdr:cNvPr id="371" name="n_3mainValue【公営住宅】&#10;一人当たり面積">
          <a:extLst>
            <a:ext uri="{FF2B5EF4-FFF2-40B4-BE49-F238E27FC236}">
              <a16:creationId xmlns:a16="http://schemas.microsoft.com/office/drawing/2014/main" id="{1EF8C2F2-204F-41F3-9745-05E0848FCB41}"/>
            </a:ext>
          </a:extLst>
        </xdr:cNvPr>
        <xdr:cNvSpPr txBox="1"/>
      </xdr:nvSpPr>
      <xdr:spPr>
        <a:xfrm>
          <a:off x="6867602" y="137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35222</xdr:rowOff>
    </xdr:from>
    <xdr:ext cx="469744" cy="259045"/>
    <xdr:sp macro="" textlink="">
      <xdr:nvSpPr>
        <xdr:cNvPr id="372" name="n_4mainValue【公営住宅】&#10;一人当たり面積">
          <a:extLst>
            <a:ext uri="{FF2B5EF4-FFF2-40B4-BE49-F238E27FC236}">
              <a16:creationId xmlns:a16="http://schemas.microsoft.com/office/drawing/2014/main" id="{49345600-1513-43B2-B0B3-4A778DB8D176}"/>
            </a:ext>
          </a:extLst>
        </xdr:cNvPr>
        <xdr:cNvSpPr txBox="1"/>
      </xdr:nvSpPr>
      <xdr:spPr>
        <a:xfrm>
          <a:off x="6067502" y="137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3A4E2CA-5EBA-4187-A984-7B1B23AC0FC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88555FD-60BB-42DD-807B-6D99516871D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477C88AB-147C-4FDD-B0A3-F3C383BB939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32A17176-9DF4-42B6-8A46-F04517FAE8C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DB824B41-1AEE-4E57-A547-7D71D772218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825EBE4-3365-4828-8F78-28C8AF2B5F5A}"/>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C03A63E4-D952-422B-A3FB-9C061F4B5FF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C24D2F04-7A02-4C51-9A13-078E397AE2E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41001A28-42B6-478D-8033-4F4F864A222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85D6A822-D5C6-4E31-8DD7-82E1FCC6B8C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D52ED2E5-9047-40EC-9060-C0E9F82ACFC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B0AC4640-E809-4885-85FF-D71AB6274F2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BE77D47-FB00-416A-98E6-12EA10CD9AAC}"/>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767C4155-85CF-447B-B9CC-ED869D4CB43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64C60359-5AD3-4C82-AC17-60AA1B81E20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AED6BE52-A5FE-4CB6-891E-EA032E91792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8DD5B496-1959-464A-A3E7-32C57EE0583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CD95946D-243F-4219-A8BE-7EB2994B24C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78A6E3C3-12C2-42AD-A929-3F177148E9AE}"/>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FD65951A-0827-4EBC-8ECB-B5C00BA78DC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823AC924-CD83-416C-B70B-346F1F96822E}"/>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6BA3F62-0C3C-4332-A30A-63F14377E4E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35A81623-E794-45DB-BAAC-9EA3FE399F7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26AF4EAC-71C5-4FD9-8DAC-B2C07020B1CA}"/>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A121D324-D4A5-4D70-A86B-11081A6B60C1}"/>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2FADB26E-0C5E-45F3-BEAB-61E8A17AD865}"/>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F73B91BF-F9FB-4231-9699-0C156C9908E3}"/>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D5F8F5C6-D7EB-4EC2-9E38-C98FC9A9F3EC}"/>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8D1441A6-C0A7-4BAC-98ED-72013E6C8789}"/>
            </a:ext>
          </a:extLst>
        </xdr:cNvPr>
        <xdr:cNvSpPr txBox="1"/>
      </xdr:nvSpPr>
      <xdr:spPr>
        <a:xfrm>
          <a:off x="4219575" y="1732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C9A4CAE4-0929-4EA6-B8E0-F9FA0AE675A6}"/>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E4EA9F6C-C904-442F-BECC-8073C6449874}"/>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039FBCCF-F417-4B4C-8F37-EC8E87651605}"/>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EEE53101-0FC3-4DA6-8B81-0FCE2D139D28}"/>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CB2D053A-FF70-468D-9D6A-0AF304F7EA8B}"/>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C1AA7DC-4EF5-4B0D-B01E-F0600CF1209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9FAA256-F867-4E8D-B63E-7D4EB3ECBB2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F08C20E-7BFC-46D9-BA5B-7513E1F2B9D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6BD9BCD-C016-4613-82A1-30F63A59565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A98075E-1935-4A7F-85AF-278E1E031B5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412" name="楕円 411">
          <a:extLst>
            <a:ext uri="{FF2B5EF4-FFF2-40B4-BE49-F238E27FC236}">
              <a16:creationId xmlns:a16="http://schemas.microsoft.com/office/drawing/2014/main" id="{E81E9F99-FADB-4711-A10E-039F1FAF0115}"/>
            </a:ext>
          </a:extLst>
        </xdr:cNvPr>
        <xdr:cNvSpPr/>
      </xdr:nvSpPr>
      <xdr:spPr>
        <a:xfrm>
          <a:off x="4124325" y="17143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160672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21178E25-8EC4-4063-A1CB-3E7250F0431B}"/>
            </a:ext>
          </a:extLst>
        </xdr:cNvPr>
        <xdr:cNvSpPr txBox="1"/>
      </xdr:nvSpPr>
      <xdr:spPr>
        <a:xfrm>
          <a:off x="4219575"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14" name="楕円 413">
          <a:extLst>
            <a:ext uri="{FF2B5EF4-FFF2-40B4-BE49-F238E27FC236}">
              <a16:creationId xmlns:a16="http://schemas.microsoft.com/office/drawing/2014/main" id="{5B33A253-50AE-4CAB-B2F8-5C2C89240A61}"/>
            </a:ext>
          </a:extLst>
        </xdr:cNvPr>
        <xdr:cNvSpPr/>
      </xdr:nvSpPr>
      <xdr:spPr>
        <a:xfrm>
          <a:off x="3381375" y="171430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17145</xdr:rowOff>
    </xdr:to>
    <xdr:cxnSp macro="">
      <xdr:nvCxnSpPr>
        <xdr:cNvPr id="415" name="直線コネクタ 414">
          <a:extLst>
            <a:ext uri="{FF2B5EF4-FFF2-40B4-BE49-F238E27FC236}">
              <a16:creationId xmlns:a16="http://schemas.microsoft.com/office/drawing/2014/main" id="{08C828B1-A526-4C51-B660-2109C26A522A}"/>
            </a:ext>
          </a:extLst>
        </xdr:cNvPr>
        <xdr:cNvCxnSpPr/>
      </xdr:nvCxnSpPr>
      <xdr:spPr>
        <a:xfrm>
          <a:off x="3429000" y="171811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416" name="楕円 415">
          <a:extLst>
            <a:ext uri="{FF2B5EF4-FFF2-40B4-BE49-F238E27FC236}">
              <a16:creationId xmlns:a16="http://schemas.microsoft.com/office/drawing/2014/main" id="{721C3CC2-77D3-435E-8EF9-EAFA2C7BAFD2}"/>
            </a:ext>
          </a:extLst>
        </xdr:cNvPr>
        <xdr:cNvSpPr/>
      </xdr:nvSpPr>
      <xdr:spPr>
        <a:xfrm>
          <a:off x="2571750" y="17106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152400</xdr:rowOff>
    </xdr:from>
    <xdr:to>
      <xdr:col>19</xdr:col>
      <xdr:colOff>177800</xdr:colOff>
      <xdr:row>106</xdr:row>
      <xdr:rowOff>17145</xdr:rowOff>
    </xdr:to>
    <xdr:cxnSp macro="">
      <xdr:nvCxnSpPr>
        <xdr:cNvPr id="417" name="直線コネクタ 416">
          <a:extLst>
            <a:ext uri="{FF2B5EF4-FFF2-40B4-BE49-F238E27FC236}">
              <a16:creationId xmlns:a16="http://schemas.microsoft.com/office/drawing/2014/main" id="{E8A0B237-4475-4A5E-A3CA-3BC437CE7DD5}"/>
            </a:ext>
          </a:extLst>
        </xdr:cNvPr>
        <xdr:cNvCxnSpPr/>
      </xdr:nvCxnSpPr>
      <xdr:spPr>
        <a:xfrm>
          <a:off x="2619375" y="17154525"/>
          <a:ext cx="8096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418" name="楕円 417">
          <a:extLst>
            <a:ext uri="{FF2B5EF4-FFF2-40B4-BE49-F238E27FC236}">
              <a16:creationId xmlns:a16="http://schemas.microsoft.com/office/drawing/2014/main" id="{7074A6BA-E168-4E10-B4BD-CDF0FDC3C52C}"/>
            </a:ext>
          </a:extLst>
        </xdr:cNvPr>
        <xdr:cNvSpPr/>
      </xdr:nvSpPr>
      <xdr:spPr>
        <a:xfrm>
          <a:off x="1781175" y="170681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152400</xdr:rowOff>
    </xdr:to>
    <xdr:cxnSp macro="">
      <xdr:nvCxnSpPr>
        <xdr:cNvPr id="419" name="直線コネクタ 418">
          <a:extLst>
            <a:ext uri="{FF2B5EF4-FFF2-40B4-BE49-F238E27FC236}">
              <a16:creationId xmlns:a16="http://schemas.microsoft.com/office/drawing/2014/main" id="{1712F3CB-8166-4A74-9102-2B308254BC32}"/>
            </a:ext>
          </a:extLst>
        </xdr:cNvPr>
        <xdr:cNvCxnSpPr/>
      </xdr:nvCxnSpPr>
      <xdr:spPr>
        <a:xfrm>
          <a:off x="1828800" y="17125314"/>
          <a:ext cx="79057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42545</xdr:rowOff>
    </xdr:from>
    <xdr:to>
      <xdr:col>6</xdr:col>
      <xdr:colOff>38100</xdr:colOff>
      <xdr:row>105</xdr:row>
      <xdr:rowOff>144145</xdr:rowOff>
    </xdr:to>
    <xdr:sp macro="" textlink="">
      <xdr:nvSpPr>
        <xdr:cNvPr id="420" name="楕円 419">
          <a:extLst>
            <a:ext uri="{FF2B5EF4-FFF2-40B4-BE49-F238E27FC236}">
              <a16:creationId xmlns:a16="http://schemas.microsoft.com/office/drawing/2014/main" id="{46C2496D-17DC-47EA-B73F-E62CD57EEF92}"/>
            </a:ext>
          </a:extLst>
        </xdr:cNvPr>
        <xdr:cNvSpPr/>
      </xdr:nvSpPr>
      <xdr:spPr>
        <a:xfrm>
          <a:off x="981075" y="17047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93345</xdr:rowOff>
    </xdr:from>
    <xdr:to>
      <xdr:col>10</xdr:col>
      <xdr:colOff>114300</xdr:colOff>
      <xdr:row>105</xdr:row>
      <xdr:rowOff>120014</xdr:rowOff>
    </xdr:to>
    <xdr:cxnSp macro="">
      <xdr:nvCxnSpPr>
        <xdr:cNvPr id="421" name="直線コネクタ 420">
          <a:extLst>
            <a:ext uri="{FF2B5EF4-FFF2-40B4-BE49-F238E27FC236}">
              <a16:creationId xmlns:a16="http://schemas.microsoft.com/office/drawing/2014/main" id="{1B1027AB-9D79-4A9E-9877-904A9D5F2197}"/>
            </a:ext>
          </a:extLst>
        </xdr:cNvPr>
        <xdr:cNvCxnSpPr/>
      </xdr:nvCxnSpPr>
      <xdr:spPr>
        <a:xfrm>
          <a:off x="1028700" y="17095470"/>
          <a:ext cx="8001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id="{9DAA89D7-84B4-4139-B1AC-CC4F3CE2F773}"/>
            </a:ext>
          </a:extLst>
        </xdr:cNvPr>
        <xdr:cNvSpPr txBox="1"/>
      </xdr:nvSpPr>
      <xdr:spPr>
        <a:xfrm>
          <a:off x="32391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a:extLst>
            <a:ext uri="{FF2B5EF4-FFF2-40B4-BE49-F238E27FC236}">
              <a16:creationId xmlns:a16="http://schemas.microsoft.com/office/drawing/2014/main" id="{4CCAAD3A-013B-416C-B5C2-BC48B1FA60D8}"/>
            </a:ext>
          </a:extLst>
        </xdr:cNvPr>
        <xdr:cNvSpPr txBox="1"/>
      </xdr:nvSpPr>
      <xdr:spPr>
        <a:xfrm>
          <a:off x="24390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id="{3A232236-01CD-4A0C-A748-5667EF0C1617}"/>
            </a:ext>
          </a:extLst>
        </xdr:cNvPr>
        <xdr:cNvSpPr txBox="1"/>
      </xdr:nvSpPr>
      <xdr:spPr>
        <a:xfrm>
          <a:off x="16484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a:extLst>
            <a:ext uri="{FF2B5EF4-FFF2-40B4-BE49-F238E27FC236}">
              <a16:creationId xmlns:a16="http://schemas.microsoft.com/office/drawing/2014/main" id="{A70B3763-A9A4-4A9D-9B70-44C0A7B3BA5E}"/>
            </a:ext>
          </a:extLst>
        </xdr:cNvPr>
        <xdr:cNvSpPr txBox="1"/>
      </xdr:nvSpPr>
      <xdr:spPr>
        <a:xfrm>
          <a:off x="8483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84472</xdr:rowOff>
    </xdr:from>
    <xdr:ext cx="405111" cy="259045"/>
    <xdr:sp macro="" textlink="">
      <xdr:nvSpPr>
        <xdr:cNvPr id="426" name="n_1mainValue【港湾・漁港】&#10;有形固定資産減価償却率">
          <a:extLst>
            <a:ext uri="{FF2B5EF4-FFF2-40B4-BE49-F238E27FC236}">
              <a16:creationId xmlns:a16="http://schemas.microsoft.com/office/drawing/2014/main" id="{9C979EA5-29BB-4EEC-B598-225532AF9A48}"/>
            </a:ext>
          </a:extLst>
        </xdr:cNvPr>
        <xdr:cNvSpPr txBox="1"/>
      </xdr:nvSpPr>
      <xdr:spPr>
        <a:xfrm>
          <a:off x="32391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48277</xdr:rowOff>
    </xdr:from>
    <xdr:ext cx="405111" cy="259045"/>
    <xdr:sp macro="" textlink="">
      <xdr:nvSpPr>
        <xdr:cNvPr id="427" name="n_2mainValue【港湾・漁港】&#10;有形固定資産減価償却率">
          <a:extLst>
            <a:ext uri="{FF2B5EF4-FFF2-40B4-BE49-F238E27FC236}">
              <a16:creationId xmlns:a16="http://schemas.microsoft.com/office/drawing/2014/main" id="{FABF5B2A-B009-4FBD-8620-5CEA22215B15}"/>
            </a:ext>
          </a:extLst>
        </xdr:cNvPr>
        <xdr:cNvSpPr txBox="1"/>
      </xdr:nvSpPr>
      <xdr:spPr>
        <a:xfrm>
          <a:off x="2439044"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15891</xdr:rowOff>
    </xdr:from>
    <xdr:ext cx="405111" cy="259045"/>
    <xdr:sp macro="" textlink="">
      <xdr:nvSpPr>
        <xdr:cNvPr id="428" name="n_3mainValue【港湾・漁港】&#10;有形固定資産減価償却率">
          <a:extLst>
            <a:ext uri="{FF2B5EF4-FFF2-40B4-BE49-F238E27FC236}">
              <a16:creationId xmlns:a16="http://schemas.microsoft.com/office/drawing/2014/main" id="{09C11DD3-656A-40D0-8607-AFE7B69337DC}"/>
            </a:ext>
          </a:extLst>
        </xdr:cNvPr>
        <xdr:cNvSpPr txBox="1"/>
      </xdr:nvSpPr>
      <xdr:spPr>
        <a:xfrm>
          <a:off x="1648469"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160672</xdr:rowOff>
    </xdr:from>
    <xdr:ext cx="405111" cy="259045"/>
    <xdr:sp macro="" textlink="">
      <xdr:nvSpPr>
        <xdr:cNvPr id="429" name="n_4mainValue【港湾・漁港】&#10;有形固定資産減価償却率">
          <a:extLst>
            <a:ext uri="{FF2B5EF4-FFF2-40B4-BE49-F238E27FC236}">
              <a16:creationId xmlns:a16="http://schemas.microsoft.com/office/drawing/2014/main" id="{564ECD27-514B-4784-BAD3-3304C292B51B}"/>
            </a:ext>
          </a:extLst>
        </xdr:cNvPr>
        <xdr:cNvSpPr txBox="1"/>
      </xdr:nvSpPr>
      <xdr:spPr>
        <a:xfrm>
          <a:off x="8483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247CC6C3-90A0-4057-B88B-E30ADA2E7B9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78837B6-D4B2-4CBA-9510-D9CABB22C62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4E4096E7-B039-4037-97D9-4C2D7403A49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F1166F35-C5F3-465E-AFD2-540F08FCA59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1FE9F214-C3DD-44F5-BC9E-D06452ACC7B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D584BF0B-B220-440F-B366-C31F4D8678A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53F1BDD7-E6C1-4551-A670-B7E8726A56F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BF3BBD70-39DC-45D5-B55D-BDE0476D2FE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84B2166D-5D71-401F-821A-23D48107D8C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A0E5D494-07FE-497F-A108-6E425E342E1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EA635B91-FDCE-4E44-BEFF-515814FE790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DEF57AB9-272B-4225-91F0-8B53E2FF663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7053C146-2BAC-4DB2-A98A-ED4D52097AF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145BE8F9-6AC8-480A-A4D6-3F68131F4EC0}"/>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DFF83799-73B7-4DCE-83C1-F74E54D6EBF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521ED976-5ED7-4AC5-9ECC-269B4550C99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720F2D81-58B6-4880-9391-39D50883D18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056D1F1C-64DF-4D4F-A248-3EB76A38BBFA}"/>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FDBFB4D6-92DB-4081-BF63-A02F1A4A7EF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425CDE1C-517D-4BCB-8DEB-81356DF55E47}"/>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AB81CDDF-E32E-439C-8A31-10B4D6321C9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61B912AD-80A6-499A-949C-F05BB2A636F3}"/>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791D8449-3216-46FC-B42A-C3D808638884}"/>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229FC0A6-E6CC-4857-BC7D-E31F0DC4DDF0}"/>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7257F0D1-729D-49BE-8E8B-8888296F0F0C}"/>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41EA150E-8FA2-483C-B136-6E406F07B081}"/>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39488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A73ABAEB-26E6-40C5-A6C6-DC2F9B3B1FA4}"/>
            </a:ext>
          </a:extLst>
        </xdr:cNvPr>
        <xdr:cNvSpPr txBox="1"/>
      </xdr:nvSpPr>
      <xdr:spPr>
        <a:xfrm>
          <a:off x="9467850" y="1687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0D10D437-535D-4CF8-9C42-CEA52C6FD45F}"/>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60E9DC21-4530-491D-877F-8B37176120FB}"/>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EE309E9C-6F5D-4315-99BB-9AED2DDE516D}"/>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F0DD3497-F433-445C-A0D7-FF3F20CE5D5F}"/>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4688726D-F49F-4871-9A39-775FB488123A}"/>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24FB653-08B4-4B6D-96AE-89E80560A78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7346CF9-A520-4640-8A4D-5287E329F82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33087CF-82DB-4BCC-A66C-A1BEF4ACC53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6C69724-0BA3-408C-85D0-4EC2CC279DA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9C1E032-33C2-4DC0-8479-A86F24492BD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63046</xdr:rowOff>
    </xdr:from>
    <xdr:to>
      <xdr:col>55</xdr:col>
      <xdr:colOff>50800</xdr:colOff>
      <xdr:row>103</xdr:row>
      <xdr:rowOff>164646</xdr:rowOff>
    </xdr:to>
    <xdr:sp macro="" textlink="">
      <xdr:nvSpPr>
        <xdr:cNvPr id="467" name="楕円 466">
          <a:extLst>
            <a:ext uri="{FF2B5EF4-FFF2-40B4-BE49-F238E27FC236}">
              <a16:creationId xmlns:a16="http://schemas.microsoft.com/office/drawing/2014/main" id="{437A379D-77DB-47AC-A3B7-AE8166B68BFC}"/>
            </a:ext>
          </a:extLst>
        </xdr:cNvPr>
        <xdr:cNvSpPr/>
      </xdr:nvSpPr>
      <xdr:spPr>
        <a:xfrm>
          <a:off x="9401175" y="167444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85923</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EA3A1B0B-6411-48EF-AE03-1BEB1990B887}"/>
            </a:ext>
          </a:extLst>
        </xdr:cNvPr>
        <xdr:cNvSpPr txBox="1"/>
      </xdr:nvSpPr>
      <xdr:spPr>
        <a:xfrm>
          <a:off x="9467850" y="165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88329</xdr:rowOff>
    </xdr:from>
    <xdr:to>
      <xdr:col>50</xdr:col>
      <xdr:colOff>165100</xdr:colOff>
      <xdr:row>104</xdr:row>
      <xdr:rowOff>18479</xdr:rowOff>
    </xdr:to>
    <xdr:sp macro="" textlink="">
      <xdr:nvSpPr>
        <xdr:cNvPr id="469" name="楕円 468">
          <a:extLst>
            <a:ext uri="{FF2B5EF4-FFF2-40B4-BE49-F238E27FC236}">
              <a16:creationId xmlns:a16="http://schemas.microsoft.com/office/drawing/2014/main" id="{45D6E10D-D7FF-486C-BA54-CEE0E85C7BFA}"/>
            </a:ext>
          </a:extLst>
        </xdr:cNvPr>
        <xdr:cNvSpPr/>
      </xdr:nvSpPr>
      <xdr:spPr>
        <a:xfrm>
          <a:off x="8639175" y="167634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113846</xdr:rowOff>
    </xdr:from>
    <xdr:to>
      <xdr:col>55</xdr:col>
      <xdr:colOff>0</xdr:colOff>
      <xdr:row>103</xdr:row>
      <xdr:rowOff>139129</xdr:rowOff>
    </xdr:to>
    <xdr:cxnSp macro="">
      <xdr:nvCxnSpPr>
        <xdr:cNvPr id="470" name="直線コネクタ 469">
          <a:extLst>
            <a:ext uri="{FF2B5EF4-FFF2-40B4-BE49-F238E27FC236}">
              <a16:creationId xmlns:a16="http://schemas.microsoft.com/office/drawing/2014/main" id="{25690D43-38BE-46CA-BD42-0C2B20448930}"/>
            </a:ext>
          </a:extLst>
        </xdr:cNvPr>
        <xdr:cNvCxnSpPr/>
      </xdr:nvCxnSpPr>
      <xdr:spPr>
        <a:xfrm flipV="1">
          <a:off x="8686800" y="16792121"/>
          <a:ext cx="742950" cy="2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85623</xdr:rowOff>
    </xdr:from>
    <xdr:to>
      <xdr:col>46</xdr:col>
      <xdr:colOff>38100</xdr:colOff>
      <xdr:row>104</xdr:row>
      <xdr:rowOff>15773</xdr:rowOff>
    </xdr:to>
    <xdr:sp macro="" textlink="">
      <xdr:nvSpPr>
        <xdr:cNvPr id="471" name="楕円 470">
          <a:extLst>
            <a:ext uri="{FF2B5EF4-FFF2-40B4-BE49-F238E27FC236}">
              <a16:creationId xmlns:a16="http://schemas.microsoft.com/office/drawing/2014/main" id="{88146C43-FEAC-4A3D-8771-6D67043262B3}"/>
            </a:ext>
          </a:extLst>
        </xdr:cNvPr>
        <xdr:cNvSpPr/>
      </xdr:nvSpPr>
      <xdr:spPr>
        <a:xfrm>
          <a:off x="7839075" y="167670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136423</xdr:rowOff>
    </xdr:from>
    <xdr:to>
      <xdr:col>50</xdr:col>
      <xdr:colOff>114300</xdr:colOff>
      <xdr:row>103</xdr:row>
      <xdr:rowOff>139129</xdr:rowOff>
    </xdr:to>
    <xdr:cxnSp macro="">
      <xdr:nvCxnSpPr>
        <xdr:cNvPr id="472" name="直線コネクタ 471">
          <a:extLst>
            <a:ext uri="{FF2B5EF4-FFF2-40B4-BE49-F238E27FC236}">
              <a16:creationId xmlns:a16="http://schemas.microsoft.com/office/drawing/2014/main" id="{2C9C6AC1-CB5C-48D7-A889-EC54DA2468F7}"/>
            </a:ext>
          </a:extLst>
        </xdr:cNvPr>
        <xdr:cNvCxnSpPr/>
      </xdr:nvCxnSpPr>
      <xdr:spPr>
        <a:xfrm>
          <a:off x="7886700" y="16814698"/>
          <a:ext cx="8001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87917</xdr:rowOff>
    </xdr:from>
    <xdr:to>
      <xdr:col>41</xdr:col>
      <xdr:colOff>101600</xdr:colOff>
      <xdr:row>104</xdr:row>
      <xdr:rowOff>18067</xdr:rowOff>
    </xdr:to>
    <xdr:sp macro="" textlink="">
      <xdr:nvSpPr>
        <xdr:cNvPr id="473" name="楕円 472">
          <a:extLst>
            <a:ext uri="{FF2B5EF4-FFF2-40B4-BE49-F238E27FC236}">
              <a16:creationId xmlns:a16="http://schemas.microsoft.com/office/drawing/2014/main" id="{6238EF9A-A8F7-4AB3-BD4D-A949F2D20F82}"/>
            </a:ext>
          </a:extLst>
        </xdr:cNvPr>
        <xdr:cNvSpPr/>
      </xdr:nvSpPr>
      <xdr:spPr>
        <a:xfrm>
          <a:off x="7029450" y="167630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136423</xdr:rowOff>
    </xdr:from>
    <xdr:to>
      <xdr:col>45</xdr:col>
      <xdr:colOff>177800</xdr:colOff>
      <xdr:row>103</xdr:row>
      <xdr:rowOff>138717</xdr:rowOff>
    </xdr:to>
    <xdr:cxnSp macro="">
      <xdr:nvCxnSpPr>
        <xdr:cNvPr id="474" name="直線コネクタ 473">
          <a:extLst>
            <a:ext uri="{FF2B5EF4-FFF2-40B4-BE49-F238E27FC236}">
              <a16:creationId xmlns:a16="http://schemas.microsoft.com/office/drawing/2014/main" id="{F7273254-E1EA-4133-823F-EEFEC1E2023A}"/>
            </a:ext>
          </a:extLst>
        </xdr:cNvPr>
        <xdr:cNvCxnSpPr/>
      </xdr:nvCxnSpPr>
      <xdr:spPr>
        <a:xfrm flipV="1">
          <a:off x="7077075" y="16814698"/>
          <a:ext cx="809625"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95735</xdr:rowOff>
    </xdr:from>
    <xdr:to>
      <xdr:col>36</xdr:col>
      <xdr:colOff>165100</xdr:colOff>
      <xdr:row>104</xdr:row>
      <xdr:rowOff>25885</xdr:rowOff>
    </xdr:to>
    <xdr:sp macro="" textlink="">
      <xdr:nvSpPr>
        <xdr:cNvPr id="475" name="楕円 474">
          <a:extLst>
            <a:ext uri="{FF2B5EF4-FFF2-40B4-BE49-F238E27FC236}">
              <a16:creationId xmlns:a16="http://schemas.microsoft.com/office/drawing/2014/main" id="{8BF87DE5-E76A-487A-BFA7-CB15F22962F4}"/>
            </a:ext>
          </a:extLst>
        </xdr:cNvPr>
        <xdr:cNvSpPr/>
      </xdr:nvSpPr>
      <xdr:spPr>
        <a:xfrm>
          <a:off x="6238875" y="16774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138717</xdr:rowOff>
    </xdr:from>
    <xdr:to>
      <xdr:col>41</xdr:col>
      <xdr:colOff>50800</xdr:colOff>
      <xdr:row>103</xdr:row>
      <xdr:rowOff>146535</xdr:rowOff>
    </xdr:to>
    <xdr:cxnSp macro="">
      <xdr:nvCxnSpPr>
        <xdr:cNvPr id="476" name="直線コネクタ 475">
          <a:extLst>
            <a:ext uri="{FF2B5EF4-FFF2-40B4-BE49-F238E27FC236}">
              <a16:creationId xmlns:a16="http://schemas.microsoft.com/office/drawing/2014/main" id="{3897FE53-3E95-4179-BB31-B7B8F5081CB8}"/>
            </a:ext>
          </a:extLst>
        </xdr:cNvPr>
        <xdr:cNvCxnSpPr/>
      </xdr:nvCxnSpPr>
      <xdr:spPr>
        <a:xfrm flipV="1">
          <a:off x="6286500" y="16820167"/>
          <a:ext cx="790575"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152299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1EB1DAC0-5B96-403A-B23B-A658BEEFF214}"/>
            </a:ext>
          </a:extLst>
        </xdr:cNvPr>
        <xdr:cNvSpPr txBox="1"/>
      </xdr:nvSpPr>
      <xdr:spPr>
        <a:xfrm>
          <a:off x="842913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162000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7B0DB75A-3057-4D72-A884-DA28B5DB6D31}"/>
            </a:ext>
          </a:extLst>
        </xdr:cNvPr>
        <xdr:cNvSpPr txBox="1"/>
      </xdr:nvSpPr>
      <xdr:spPr>
        <a:xfrm>
          <a:off x="76480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165657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2B5BFD05-7DC1-4348-BC94-FB4E22C666B6}"/>
            </a:ext>
          </a:extLst>
        </xdr:cNvPr>
        <xdr:cNvSpPr txBox="1"/>
      </xdr:nvSpPr>
      <xdr:spPr>
        <a:xfrm>
          <a:off x="68479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171280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14AF2A98-1D45-4C51-ABC3-F91F8E813000}"/>
            </a:ext>
          </a:extLst>
        </xdr:cNvPr>
        <xdr:cNvSpPr txBox="1"/>
      </xdr:nvSpPr>
      <xdr:spPr>
        <a:xfrm>
          <a:off x="6038361"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35006</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E493294D-1BB9-4FF0-8FE2-85D02776E39E}"/>
            </a:ext>
          </a:extLst>
        </xdr:cNvPr>
        <xdr:cNvSpPr txBox="1"/>
      </xdr:nvSpPr>
      <xdr:spPr>
        <a:xfrm>
          <a:off x="8429136" y="1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32300</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9D9DB8DD-D4ED-4E49-B023-B7FB3ADBEC7F}"/>
            </a:ext>
          </a:extLst>
        </xdr:cNvPr>
        <xdr:cNvSpPr txBox="1"/>
      </xdr:nvSpPr>
      <xdr:spPr>
        <a:xfrm>
          <a:off x="7648086" y="165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34594</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5737EAB7-8F08-452C-9F20-679063543888}"/>
            </a:ext>
          </a:extLst>
        </xdr:cNvPr>
        <xdr:cNvSpPr txBox="1"/>
      </xdr:nvSpPr>
      <xdr:spPr>
        <a:xfrm>
          <a:off x="6847986" y="16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42412</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F9DE561D-7D9A-4A1F-B5C8-6527C2CBCD6F}"/>
            </a:ext>
          </a:extLst>
        </xdr:cNvPr>
        <xdr:cNvSpPr txBox="1"/>
      </xdr:nvSpPr>
      <xdr:spPr>
        <a:xfrm>
          <a:off x="6038361" y="165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B358E619-1BF2-4445-886D-439F82F5870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76A24864-3CB2-4DB5-ACF2-2D4DD02D7FB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B447189F-388F-4CF8-9B15-F04597420D8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E7B224AF-E7BE-450E-B2D3-09ADF2951C7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57F73113-1E0B-47F4-BA6D-CFA8DA98AEC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BC2F4B9D-BD1B-447F-9B9F-1C5E6DAB18C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37FF0800-A392-4C33-85F2-FE0AA7855B1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A4E3DEE2-418D-483F-98C0-E1E726A4DCB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9ACC0513-8A3D-484B-A5B3-F540EA9EFC4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5A5F23B9-1F8A-4851-93BD-EEC29EE6EA6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4C9AFF53-8973-4ED5-BC73-F7AAD870500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EE31E39E-0967-4545-99C8-2C1CE14A57A8}"/>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F17AE6D3-ABD0-4EC7-84E2-A3286CBE1689}"/>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E196C775-E2EA-40C1-990E-9D1F988973B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9969EB16-37B2-4895-9C43-0FF43D3A8079}"/>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E0411924-D835-4195-AE58-37658F1FC896}"/>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8E12AD08-0511-402F-8392-885E782A8C9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EE0EB0DB-C458-4F49-9372-3FF216A0720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1D9A1107-9DC5-41FE-98DE-181E0023EDD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C07DFBF-A5A2-4A08-8622-95E2D31C29F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4B7B0EA3-DF9E-4D66-95EF-7628A9B6AB9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A94A12F9-F872-49AA-9B58-09341042B60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167870D1-F9AB-429F-8CB4-90245D08370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5160B80A-A9B8-43D4-8CD7-0733DC842F2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C6EE7941-E158-4461-956B-846041E961D1}"/>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1BBE9B1A-27BC-40DC-A07E-9C95044906DC}"/>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9C8B4885-B9F2-49EB-9492-EEF8149C524F}"/>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C19699FE-AB0C-4E1A-A804-D1B90379B843}"/>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556D0A12-8B76-462F-B5C5-B12B1ABEAB06}"/>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6069E348-2AE4-49E7-A1AD-3E17116301BC}"/>
            </a:ext>
          </a:extLst>
        </xdr:cNvPr>
        <xdr:cNvSpPr txBox="1"/>
      </xdr:nvSpPr>
      <xdr:spPr>
        <a:xfrm>
          <a:off x="14735175"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754704DE-C1DB-4D67-A735-FCCF682D9F91}"/>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9A041718-711C-4E6E-9736-E5CCB3E7AB67}"/>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6C0DBB21-B5DD-4065-B7C5-7DFD74692EDF}"/>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882C468A-6E08-476C-9BBD-6EA35E000ED8}"/>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C40A19FA-D2C3-4C9E-9B68-BFAB957D4448}"/>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DD6D0DA-7FBA-461F-A5E7-B7F9043783A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D28021D-A92E-480D-A1ED-A04A923DB9E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4D29A49-F51A-409D-851E-0CBAC72CE8E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8FCA6E8-5B82-4F6D-84A2-FDC3DB00B40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815CD52-F25A-4356-A5F0-FE156078D67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525" name="楕円 524">
          <a:extLst>
            <a:ext uri="{FF2B5EF4-FFF2-40B4-BE49-F238E27FC236}">
              <a16:creationId xmlns:a16="http://schemas.microsoft.com/office/drawing/2014/main" id="{A4FA3BD2-3109-4055-8762-73CD10A886E3}"/>
            </a:ext>
          </a:extLst>
        </xdr:cNvPr>
        <xdr:cNvSpPr/>
      </xdr:nvSpPr>
      <xdr:spPr>
        <a:xfrm>
          <a:off x="14649450" y="5750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7441FFAA-34BD-4202-BE6A-E9E3825932B8}"/>
            </a:ext>
          </a:extLst>
        </xdr:cNvPr>
        <xdr:cNvSpPr txBox="1"/>
      </xdr:nvSpPr>
      <xdr:spPr>
        <a:xfrm>
          <a:off x="14735175"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527" name="楕円 526">
          <a:extLst>
            <a:ext uri="{FF2B5EF4-FFF2-40B4-BE49-F238E27FC236}">
              <a16:creationId xmlns:a16="http://schemas.microsoft.com/office/drawing/2014/main" id="{C6A51903-F55D-4E29-B209-6D88F7DBEBDB}"/>
            </a:ext>
          </a:extLst>
        </xdr:cNvPr>
        <xdr:cNvSpPr/>
      </xdr:nvSpPr>
      <xdr:spPr>
        <a:xfrm>
          <a:off x="13887450" y="571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137160</xdr:rowOff>
    </xdr:to>
    <xdr:cxnSp macro="">
      <xdr:nvCxnSpPr>
        <xdr:cNvPr id="528" name="直線コネクタ 527">
          <a:extLst>
            <a:ext uri="{FF2B5EF4-FFF2-40B4-BE49-F238E27FC236}">
              <a16:creationId xmlns:a16="http://schemas.microsoft.com/office/drawing/2014/main" id="{26F9C490-03BB-4145-B0D4-BBBF9334F432}"/>
            </a:ext>
          </a:extLst>
        </xdr:cNvPr>
        <xdr:cNvCxnSpPr/>
      </xdr:nvCxnSpPr>
      <xdr:spPr>
        <a:xfrm>
          <a:off x="13935075" y="5762625"/>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39370</xdr:rowOff>
    </xdr:to>
    <xdr:sp macro="" textlink="">
      <xdr:nvSpPr>
        <xdr:cNvPr id="529" name="楕円 528">
          <a:extLst>
            <a:ext uri="{FF2B5EF4-FFF2-40B4-BE49-F238E27FC236}">
              <a16:creationId xmlns:a16="http://schemas.microsoft.com/office/drawing/2014/main" id="{ACB7BD8D-DA8B-4B54-B823-56DE68272757}"/>
            </a:ext>
          </a:extLst>
        </xdr:cNvPr>
        <xdr:cNvSpPr/>
      </xdr:nvSpPr>
      <xdr:spPr>
        <a:xfrm>
          <a:off x="13096875" y="5611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160020</xdr:rowOff>
    </xdr:from>
    <xdr:to>
      <xdr:col>81</xdr:col>
      <xdr:colOff>50800</xdr:colOff>
      <xdr:row>35</xdr:row>
      <xdr:rowOff>95250</xdr:rowOff>
    </xdr:to>
    <xdr:cxnSp macro="">
      <xdr:nvCxnSpPr>
        <xdr:cNvPr id="530" name="直線コネクタ 529">
          <a:extLst>
            <a:ext uri="{FF2B5EF4-FFF2-40B4-BE49-F238E27FC236}">
              <a16:creationId xmlns:a16="http://schemas.microsoft.com/office/drawing/2014/main" id="{666D3C6F-BACA-4AD2-A2CC-1AECCF1D7BB7}"/>
            </a:ext>
          </a:extLst>
        </xdr:cNvPr>
        <xdr:cNvCxnSpPr/>
      </xdr:nvCxnSpPr>
      <xdr:spPr>
        <a:xfrm>
          <a:off x="13144500" y="5668645"/>
          <a:ext cx="7905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531" name="楕円 530">
          <a:extLst>
            <a:ext uri="{FF2B5EF4-FFF2-40B4-BE49-F238E27FC236}">
              <a16:creationId xmlns:a16="http://schemas.microsoft.com/office/drawing/2014/main" id="{44C480CD-DC6C-4D6D-8D66-0FFFAA4006B7}"/>
            </a:ext>
          </a:extLst>
        </xdr:cNvPr>
        <xdr:cNvSpPr/>
      </xdr:nvSpPr>
      <xdr:spPr>
        <a:xfrm>
          <a:off x="12296775" y="5599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34</xdr:row>
      <xdr:rowOff>160020</xdr:rowOff>
    </xdr:to>
    <xdr:cxnSp macro="">
      <xdr:nvCxnSpPr>
        <xdr:cNvPr id="532" name="直線コネクタ 531">
          <a:extLst>
            <a:ext uri="{FF2B5EF4-FFF2-40B4-BE49-F238E27FC236}">
              <a16:creationId xmlns:a16="http://schemas.microsoft.com/office/drawing/2014/main" id="{555B4210-88FF-4A2D-B1F4-552F82E853B2}"/>
            </a:ext>
          </a:extLst>
        </xdr:cNvPr>
        <xdr:cNvCxnSpPr/>
      </xdr:nvCxnSpPr>
      <xdr:spPr>
        <a:xfrm>
          <a:off x="12344400" y="5647055"/>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55880</xdr:rowOff>
    </xdr:from>
    <xdr:to>
      <xdr:col>67</xdr:col>
      <xdr:colOff>101600</xdr:colOff>
      <xdr:row>34</xdr:row>
      <xdr:rowOff>157480</xdr:rowOff>
    </xdr:to>
    <xdr:sp macro="" textlink="">
      <xdr:nvSpPr>
        <xdr:cNvPr id="533" name="楕円 532">
          <a:extLst>
            <a:ext uri="{FF2B5EF4-FFF2-40B4-BE49-F238E27FC236}">
              <a16:creationId xmlns:a16="http://schemas.microsoft.com/office/drawing/2014/main" id="{3C434558-597F-42D3-823F-29CC0D704126}"/>
            </a:ext>
          </a:extLst>
        </xdr:cNvPr>
        <xdr:cNvSpPr/>
      </xdr:nvSpPr>
      <xdr:spPr>
        <a:xfrm>
          <a:off x="11487150" y="5561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106680</xdr:rowOff>
    </xdr:from>
    <xdr:to>
      <xdr:col>71</xdr:col>
      <xdr:colOff>177800</xdr:colOff>
      <xdr:row>34</xdr:row>
      <xdr:rowOff>144780</xdr:rowOff>
    </xdr:to>
    <xdr:cxnSp macro="">
      <xdr:nvCxnSpPr>
        <xdr:cNvPr id="534" name="直線コネクタ 533">
          <a:extLst>
            <a:ext uri="{FF2B5EF4-FFF2-40B4-BE49-F238E27FC236}">
              <a16:creationId xmlns:a16="http://schemas.microsoft.com/office/drawing/2014/main" id="{8D829ABD-1FAC-4A61-AD72-A5A97D394841}"/>
            </a:ext>
          </a:extLst>
        </xdr:cNvPr>
        <xdr:cNvCxnSpPr/>
      </xdr:nvCxnSpPr>
      <xdr:spPr>
        <a:xfrm>
          <a:off x="11534775" y="560895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5205FF69-7E43-40AA-93A4-2161EA786BAB}"/>
            </a:ext>
          </a:extLst>
        </xdr:cNvPr>
        <xdr:cNvSpPr txBox="1"/>
      </xdr:nvSpPr>
      <xdr:spPr>
        <a:xfrm>
          <a:off x="137452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65FDE5CC-98B2-445A-8EAB-19D95BB63403}"/>
            </a:ext>
          </a:extLst>
        </xdr:cNvPr>
        <xdr:cNvSpPr txBox="1"/>
      </xdr:nvSpPr>
      <xdr:spPr>
        <a:xfrm>
          <a:off x="12964169"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55FE125-E530-45A9-A1FE-8A6AEE434B53}"/>
            </a:ext>
          </a:extLst>
        </xdr:cNvPr>
        <xdr:cNvSpPr txBox="1"/>
      </xdr:nvSpPr>
      <xdr:spPr>
        <a:xfrm>
          <a:off x="12164069"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3AE151AB-3A26-4A8C-9681-B2ABCE111F72}"/>
            </a:ext>
          </a:extLst>
        </xdr:cNvPr>
        <xdr:cNvSpPr txBox="1"/>
      </xdr:nvSpPr>
      <xdr:spPr>
        <a:xfrm>
          <a:off x="113544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B022C22E-BBF8-4049-B74E-EEE5B4CA4E20}"/>
            </a:ext>
          </a:extLst>
        </xdr:cNvPr>
        <xdr:cNvSpPr txBox="1"/>
      </xdr:nvSpPr>
      <xdr:spPr>
        <a:xfrm>
          <a:off x="13745219"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55897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64C4C68C-3F0C-4446-90A4-C6AD348A9903}"/>
            </a:ext>
          </a:extLst>
        </xdr:cNvPr>
        <xdr:cNvSpPr txBox="1"/>
      </xdr:nvSpPr>
      <xdr:spPr>
        <a:xfrm>
          <a:off x="12964169"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807486D4-8793-4AD5-A098-1FDAC2B6BB8E}"/>
            </a:ext>
          </a:extLst>
        </xdr:cNvPr>
        <xdr:cNvSpPr txBox="1"/>
      </xdr:nvSpPr>
      <xdr:spPr>
        <a:xfrm>
          <a:off x="1216406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2557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2714BFF3-0A47-43AF-A14E-8DD03FF1F6B0}"/>
            </a:ext>
          </a:extLst>
        </xdr:cNvPr>
        <xdr:cNvSpPr txBox="1"/>
      </xdr:nvSpPr>
      <xdr:spPr>
        <a:xfrm>
          <a:off x="113544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F2691BAE-EF0B-4973-982F-F7A18DA8202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239986F0-5549-4082-BD07-FA00FC02F57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63A29B7-204D-4250-82A9-828CEB2704B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F00B424E-EB6A-46A7-B39E-5D764321A63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9BC85885-EAA5-43B7-A2AC-C7E0A5813E7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643D1E0-BCC9-4BA9-8E12-17B2F479216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A0DEE3BB-6D3B-41F8-926E-B4A2359991D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403E065D-16BA-4F81-B55E-CD4069C9122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BAAEB05-FAFB-491E-B2B5-88E76A3B037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29CC8C48-6F4D-4C6D-8E26-C934F9FAB34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C754B889-2E25-42F3-9A67-FDCFC8C893A2}"/>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BF4C24F5-25DC-4CD1-8B75-F00F9D7816F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6BF8F544-AC5B-4A65-A14E-E04270BBF39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8F2768E6-7EC5-4CA2-9248-AACF2616FDC9}"/>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5EFE8D34-AFDF-4812-BE68-946A6151F676}"/>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CCA52EE5-62E8-4278-915D-0D67EB08CBE9}"/>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040EE66D-C0AE-4705-9E82-5F41DD7570C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CB7763B9-5E77-48E0-9769-3E56528771B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2DCAD9D0-857D-4E97-BB8A-E34F1F662D58}"/>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09A41CC9-E7FE-44F9-AB8D-7CD224352FF5}"/>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1EFA20C8-5B9F-4B1E-9089-7293E263C06D}"/>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7A727FED-9EFD-4479-80D1-5A5F689E2616}"/>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2058594-AACE-415D-9CC3-A9357033817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33520ED3-34EB-4C69-AD8E-1D49900FB914}"/>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FB66495B-F526-4ADC-83B0-D50B06D4A89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626610DE-314A-4D3E-ADCD-6B137E75B344}"/>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96E44905-9FB8-43DD-BD3D-7B698F71E173}"/>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2CE51278-32F8-449A-B6B1-F271B6CCC59E}"/>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BE1E91D3-C537-4CD6-A93D-CFBC64E2B1FA}"/>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2667D867-860E-45DA-9789-8A8CEFFF97ED}"/>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EE4E3A9C-DAE5-48DC-B92E-0BF93C6F506A}"/>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746859B9-052A-4C14-BE3E-0672F5E2D386}"/>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D1902189-DB14-4130-9D6E-9A9FD00A993C}"/>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E42B9A7B-D4E7-4811-8A01-4B60FDE7308A}"/>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1145F327-B31F-4BCA-BEA7-BC634D5363E9}"/>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0195E4C5-1961-4DF2-ACF0-8128318E9B05}"/>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457173F-F17C-45AD-8A6F-6B150035E46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489B246-9C1B-4B56-9B0F-9130D86F244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6392C81-4393-4AF4-8041-D6568D37ACD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8D59BA7-FEE6-4E5A-8C35-8703FCD53A9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64AC002-2FBA-4856-9643-EF426E660AE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49893</xdr:rowOff>
    </xdr:from>
    <xdr:to>
      <xdr:col>116</xdr:col>
      <xdr:colOff>114300</xdr:colOff>
      <xdr:row>41</xdr:row>
      <xdr:rowOff>151493</xdr:rowOff>
    </xdr:to>
    <xdr:sp macro="" textlink="">
      <xdr:nvSpPr>
        <xdr:cNvPr id="584" name="楕円 583">
          <a:extLst>
            <a:ext uri="{FF2B5EF4-FFF2-40B4-BE49-F238E27FC236}">
              <a16:creationId xmlns:a16="http://schemas.microsoft.com/office/drawing/2014/main" id="{194058C4-714C-4D08-8122-0F3D658DDB41}"/>
            </a:ext>
          </a:extLst>
        </xdr:cNvPr>
        <xdr:cNvSpPr/>
      </xdr:nvSpPr>
      <xdr:spPr>
        <a:xfrm>
          <a:off x="19897725" y="6685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136270</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E6864479-8849-4E89-9F55-E0FE3EC24D8A}"/>
            </a:ext>
          </a:extLst>
        </xdr:cNvPr>
        <xdr:cNvSpPr txBox="1"/>
      </xdr:nvSpPr>
      <xdr:spPr>
        <a:xfrm>
          <a:off x="19992975" y="661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86" name="楕円 585">
          <a:extLst>
            <a:ext uri="{FF2B5EF4-FFF2-40B4-BE49-F238E27FC236}">
              <a16:creationId xmlns:a16="http://schemas.microsoft.com/office/drawing/2014/main" id="{386CF177-CD71-4D87-9FB6-C464AE198FAD}"/>
            </a:ext>
          </a:extLst>
        </xdr:cNvPr>
        <xdr:cNvSpPr/>
      </xdr:nvSpPr>
      <xdr:spPr>
        <a:xfrm>
          <a:off x="19154775" y="66779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100693</xdr:rowOff>
    </xdr:to>
    <xdr:cxnSp macro="">
      <xdr:nvCxnSpPr>
        <xdr:cNvPr id="587" name="直線コネクタ 586">
          <a:extLst>
            <a:ext uri="{FF2B5EF4-FFF2-40B4-BE49-F238E27FC236}">
              <a16:creationId xmlns:a16="http://schemas.microsoft.com/office/drawing/2014/main" id="{D24C2B12-47EE-4E45-AFF0-15CF567827C8}"/>
            </a:ext>
          </a:extLst>
        </xdr:cNvPr>
        <xdr:cNvCxnSpPr/>
      </xdr:nvCxnSpPr>
      <xdr:spPr>
        <a:xfrm>
          <a:off x="19202400" y="6725557"/>
          <a:ext cx="7524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88" name="楕円 587">
          <a:extLst>
            <a:ext uri="{FF2B5EF4-FFF2-40B4-BE49-F238E27FC236}">
              <a16:creationId xmlns:a16="http://schemas.microsoft.com/office/drawing/2014/main" id="{28154604-9DBC-482F-8AAE-01CAF9EC57C1}"/>
            </a:ext>
          </a:extLst>
        </xdr:cNvPr>
        <xdr:cNvSpPr/>
      </xdr:nvSpPr>
      <xdr:spPr>
        <a:xfrm>
          <a:off x="18345150" y="66779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89807</xdr:rowOff>
    </xdr:to>
    <xdr:cxnSp macro="">
      <xdr:nvCxnSpPr>
        <xdr:cNvPr id="589" name="直線コネクタ 588">
          <a:extLst>
            <a:ext uri="{FF2B5EF4-FFF2-40B4-BE49-F238E27FC236}">
              <a16:creationId xmlns:a16="http://schemas.microsoft.com/office/drawing/2014/main" id="{F98C2C3E-A4AF-4495-A723-A66D146D944A}"/>
            </a:ext>
          </a:extLst>
        </xdr:cNvPr>
        <xdr:cNvCxnSpPr/>
      </xdr:nvCxnSpPr>
      <xdr:spPr>
        <a:xfrm>
          <a:off x="18392775" y="67255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39007</xdr:rowOff>
    </xdr:from>
    <xdr:to>
      <xdr:col>102</xdr:col>
      <xdr:colOff>165100</xdr:colOff>
      <xdr:row>41</xdr:row>
      <xdr:rowOff>140607</xdr:rowOff>
    </xdr:to>
    <xdr:sp macro="" textlink="">
      <xdr:nvSpPr>
        <xdr:cNvPr id="590" name="楕円 589">
          <a:extLst>
            <a:ext uri="{FF2B5EF4-FFF2-40B4-BE49-F238E27FC236}">
              <a16:creationId xmlns:a16="http://schemas.microsoft.com/office/drawing/2014/main" id="{5CC8592E-FD3E-434A-BEEF-704C2816B9B4}"/>
            </a:ext>
          </a:extLst>
        </xdr:cNvPr>
        <xdr:cNvSpPr/>
      </xdr:nvSpPr>
      <xdr:spPr>
        <a:xfrm>
          <a:off x="17554575" y="66779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89807</xdr:rowOff>
    </xdr:from>
    <xdr:to>
      <xdr:col>107</xdr:col>
      <xdr:colOff>50800</xdr:colOff>
      <xdr:row>41</xdr:row>
      <xdr:rowOff>89807</xdr:rowOff>
    </xdr:to>
    <xdr:cxnSp macro="">
      <xdr:nvCxnSpPr>
        <xdr:cNvPr id="591" name="直線コネクタ 590">
          <a:extLst>
            <a:ext uri="{FF2B5EF4-FFF2-40B4-BE49-F238E27FC236}">
              <a16:creationId xmlns:a16="http://schemas.microsoft.com/office/drawing/2014/main" id="{4B6C4274-DE0D-405F-BE0E-4E7E038C7681}"/>
            </a:ext>
          </a:extLst>
        </xdr:cNvPr>
        <xdr:cNvCxnSpPr/>
      </xdr:nvCxnSpPr>
      <xdr:spPr>
        <a:xfrm>
          <a:off x="17602200" y="67255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39007</xdr:rowOff>
    </xdr:from>
    <xdr:to>
      <xdr:col>98</xdr:col>
      <xdr:colOff>38100</xdr:colOff>
      <xdr:row>41</xdr:row>
      <xdr:rowOff>140607</xdr:rowOff>
    </xdr:to>
    <xdr:sp macro="" textlink="">
      <xdr:nvSpPr>
        <xdr:cNvPr id="592" name="楕円 591">
          <a:extLst>
            <a:ext uri="{FF2B5EF4-FFF2-40B4-BE49-F238E27FC236}">
              <a16:creationId xmlns:a16="http://schemas.microsoft.com/office/drawing/2014/main" id="{39E1C53F-709E-4F31-BC85-7F0ED31CDC01}"/>
            </a:ext>
          </a:extLst>
        </xdr:cNvPr>
        <xdr:cNvSpPr/>
      </xdr:nvSpPr>
      <xdr:spPr>
        <a:xfrm>
          <a:off x="16754475" y="66779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89807</xdr:rowOff>
    </xdr:from>
    <xdr:to>
      <xdr:col>102</xdr:col>
      <xdr:colOff>114300</xdr:colOff>
      <xdr:row>41</xdr:row>
      <xdr:rowOff>89807</xdr:rowOff>
    </xdr:to>
    <xdr:cxnSp macro="">
      <xdr:nvCxnSpPr>
        <xdr:cNvPr id="593" name="直線コネクタ 592">
          <a:extLst>
            <a:ext uri="{FF2B5EF4-FFF2-40B4-BE49-F238E27FC236}">
              <a16:creationId xmlns:a16="http://schemas.microsoft.com/office/drawing/2014/main" id="{F4BEB431-E481-4BF5-AF37-8F4BA523C2F7}"/>
            </a:ext>
          </a:extLst>
        </xdr:cNvPr>
        <xdr:cNvCxnSpPr/>
      </xdr:nvCxnSpPr>
      <xdr:spPr>
        <a:xfrm>
          <a:off x="16802100" y="67255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5E37EE82-088A-4ED7-A3EB-323C9E55B058}"/>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17B50C5D-B036-4252-A15A-97C22A0926BB}"/>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F2144186-E027-4AA1-93D6-2D6733D9B589}"/>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E80B7523-5F07-4B9D-B52D-DB13789C49FE}"/>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F0095343-6343-496D-AA04-47967B56170D}"/>
            </a:ext>
          </a:extLst>
        </xdr:cNvPr>
        <xdr:cNvSpPr txBox="1"/>
      </xdr:nvSpPr>
      <xdr:spPr>
        <a:xfrm>
          <a:off x="18983402" y="67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EB5A90B2-6526-47E8-84C9-16E213898414}"/>
            </a:ext>
          </a:extLst>
        </xdr:cNvPr>
        <xdr:cNvSpPr txBox="1"/>
      </xdr:nvSpPr>
      <xdr:spPr>
        <a:xfrm>
          <a:off x="18183302" y="67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131734</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51A65C79-50CD-4D51-AE41-637AA4EBDD27}"/>
            </a:ext>
          </a:extLst>
        </xdr:cNvPr>
        <xdr:cNvSpPr txBox="1"/>
      </xdr:nvSpPr>
      <xdr:spPr>
        <a:xfrm>
          <a:off x="17383202" y="67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131734</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1CA22D53-E58D-4F10-9B91-A02DC4049416}"/>
            </a:ext>
          </a:extLst>
        </xdr:cNvPr>
        <xdr:cNvSpPr txBox="1"/>
      </xdr:nvSpPr>
      <xdr:spPr>
        <a:xfrm>
          <a:off x="16592627" y="67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61930826-78F2-4BC3-890B-FC215614EB3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7ABB636-1298-4E74-A777-B82EFE5291C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297087B5-5588-463E-BB8D-FE0EBAA8849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6B584818-C98C-4333-9EAA-05F85272454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AF47F9F1-F808-4D13-88B8-36A2DCB01CD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B750A9F1-D781-485E-997A-06768342576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D078F95D-2060-4AFE-A687-0B379BECAFF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14BA730E-7D36-4337-B56B-790744F5184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E4CB7466-8F6E-4FC4-A68E-F5E09890145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A4A05D46-9263-4E73-9AA7-F89FECBBEA0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46738B4C-7669-4F7A-899A-672F51446CF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9A359EED-F95C-4A53-94D7-C54F821AA15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FBDC5641-76BA-419C-95BF-6D816568BE5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9B13B083-B4FE-4A77-9CBC-86B38A66467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34B43CA1-DF06-423A-8A48-7E963004CA1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127E5DB8-92AB-4FE9-84AE-40101D49F7D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18EA77F6-36E7-4DBD-BE1A-D188B641410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9994FD12-96B6-4BA2-B0CB-530490F6805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49EA24B1-1712-4463-899B-23BEAD10A27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C90CFCFD-E88D-4D85-A543-5C022961561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97443E3A-0102-4107-8A9F-21188B477A9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5DFCEA63-4ADC-4FD2-BF8C-D44F43434FE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301D497B-A30E-43AA-BBAF-3BEFEAD04A20}"/>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6BC69EA1-C169-4309-A728-3952D3160DD0}"/>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22192209-C9F6-4E94-8C02-1FFCD9626EAA}"/>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4C2A8140-8A0A-4FA7-9F58-0D8C6A97C22F}"/>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E3486FE6-B46E-4FD1-B863-4855885F2D2D}"/>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E9869782-4CFF-4BC0-8F29-7F605A3C2E9E}"/>
            </a:ext>
          </a:extLst>
        </xdr:cNvPr>
        <xdr:cNvSpPr txBox="1"/>
      </xdr:nvSpPr>
      <xdr:spPr>
        <a:xfrm>
          <a:off x="14735175" y="9724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22B9F151-6AB3-46C1-95F0-7DC082422793}"/>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AD5EEC8F-1D9D-4572-8175-707FBED4A662}"/>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D12FCBF1-D5A3-4D6A-AF5B-C7C6AF25F158}"/>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6CE056BA-4282-405D-AB5F-0BBF653FAACA}"/>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BF7C26FC-8CCD-4A25-806D-D881358BAC90}"/>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0E02496-E784-4201-BB85-A132DA3D185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7D1A189-A13F-444D-8241-57295DD72DB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105B23F-30A7-48C1-933A-80821BECFA2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C8D750D-D042-48CE-894F-78B426D4298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7C2F36E-C618-455B-8834-CBE26D89AB5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640" name="楕円 639">
          <a:extLst>
            <a:ext uri="{FF2B5EF4-FFF2-40B4-BE49-F238E27FC236}">
              <a16:creationId xmlns:a16="http://schemas.microsoft.com/office/drawing/2014/main" id="{86D36F96-DFE7-43AD-940B-A16A4206B053}"/>
            </a:ext>
          </a:extLst>
        </xdr:cNvPr>
        <xdr:cNvSpPr/>
      </xdr:nvSpPr>
      <xdr:spPr>
        <a:xfrm>
          <a:off x="14649450" y="9620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93235</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645906BF-E53F-48AB-98DC-745145F4BD08}"/>
            </a:ext>
          </a:extLst>
        </xdr:cNvPr>
        <xdr:cNvSpPr txBox="1"/>
      </xdr:nvSpPr>
      <xdr:spPr>
        <a:xfrm>
          <a:off x="14735175" y="948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642" name="楕円 641">
          <a:extLst>
            <a:ext uri="{FF2B5EF4-FFF2-40B4-BE49-F238E27FC236}">
              <a16:creationId xmlns:a16="http://schemas.microsoft.com/office/drawing/2014/main" id="{BE0A4F25-FECC-472A-9677-B2DD61F34C45}"/>
            </a:ext>
          </a:extLst>
        </xdr:cNvPr>
        <xdr:cNvSpPr/>
      </xdr:nvSpPr>
      <xdr:spPr>
        <a:xfrm>
          <a:off x="13887450" y="961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121158</xdr:rowOff>
    </xdr:to>
    <xdr:cxnSp macro="">
      <xdr:nvCxnSpPr>
        <xdr:cNvPr id="643" name="直線コネクタ 642">
          <a:extLst>
            <a:ext uri="{FF2B5EF4-FFF2-40B4-BE49-F238E27FC236}">
              <a16:creationId xmlns:a16="http://schemas.microsoft.com/office/drawing/2014/main" id="{65FCFB2B-611B-4FBC-BA91-2026F8F7EF54}"/>
            </a:ext>
          </a:extLst>
        </xdr:cNvPr>
        <xdr:cNvCxnSpPr/>
      </xdr:nvCxnSpPr>
      <xdr:spPr>
        <a:xfrm>
          <a:off x="13935075" y="9665589"/>
          <a:ext cx="762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47498</xdr:rowOff>
    </xdr:from>
    <xdr:to>
      <xdr:col>76</xdr:col>
      <xdr:colOff>165100</xdr:colOff>
      <xdr:row>59</xdr:row>
      <xdr:rowOff>149098</xdr:rowOff>
    </xdr:to>
    <xdr:sp macro="" textlink="">
      <xdr:nvSpPr>
        <xdr:cNvPr id="644" name="楕円 643">
          <a:extLst>
            <a:ext uri="{FF2B5EF4-FFF2-40B4-BE49-F238E27FC236}">
              <a16:creationId xmlns:a16="http://schemas.microsoft.com/office/drawing/2014/main" id="{47D39F64-28FF-4B84-80AE-320F525FDF87}"/>
            </a:ext>
          </a:extLst>
        </xdr:cNvPr>
        <xdr:cNvSpPr/>
      </xdr:nvSpPr>
      <xdr:spPr>
        <a:xfrm>
          <a:off x="13096875" y="96042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98298</xdr:rowOff>
    </xdr:from>
    <xdr:to>
      <xdr:col>81</xdr:col>
      <xdr:colOff>50800</xdr:colOff>
      <xdr:row>59</xdr:row>
      <xdr:rowOff>112014</xdr:rowOff>
    </xdr:to>
    <xdr:cxnSp macro="">
      <xdr:nvCxnSpPr>
        <xdr:cNvPr id="645" name="直線コネクタ 644">
          <a:extLst>
            <a:ext uri="{FF2B5EF4-FFF2-40B4-BE49-F238E27FC236}">
              <a16:creationId xmlns:a16="http://schemas.microsoft.com/office/drawing/2014/main" id="{160F6EC0-64EA-4E01-A5A7-A92155647620}"/>
            </a:ext>
          </a:extLst>
        </xdr:cNvPr>
        <xdr:cNvCxnSpPr/>
      </xdr:nvCxnSpPr>
      <xdr:spPr>
        <a:xfrm>
          <a:off x="13144500" y="9651873"/>
          <a:ext cx="7905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38354</xdr:rowOff>
    </xdr:from>
    <xdr:to>
      <xdr:col>72</xdr:col>
      <xdr:colOff>38100</xdr:colOff>
      <xdr:row>59</xdr:row>
      <xdr:rowOff>139954</xdr:rowOff>
    </xdr:to>
    <xdr:sp macro="" textlink="">
      <xdr:nvSpPr>
        <xdr:cNvPr id="646" name="楕円 645">
          <a:extLst>
            <a:ext uri="{FF2B5EF4-FFF2-40B4-BE49-F238E27FC236}">
              <a16:creationId xmlns:a16="http://schemas.microsoft.com/office/drawing/2014/main" id="{8389938C-B148-49D2-A282-FDD328299E09}"/>
            </a:ext>
          </a:extLst>
        </xdr:cNvPr>
        <xdr:cNvSpPr/>
      </xdr:nvSpPr>
      <xdr:spPr>
        <a:xfrm>
          <a:off x="12296775" y="95919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89154</xdr:rowOff>
    </xdr:from>
    <xdr:to>
      <xdr:col>76</xdr:col>
      <xdr:colOff>114300</xdr:colOff>
      <xdr:row>59</xdr:row>
      <xdr:rowOff>98298</xdr:rowOff>
    </xdr:to>
    <xdr:cxnSp macro="">
      <xdr:nvCxnSpPr>
        <xdr:cNvPr id="647" name="直線コネクタ 646">
          <a:extLst>
            <a:ext uri="{FF2B5EF4-FFF2-40B4-BE49-F238E27FC236}">
              <a16:creationId xmlns:a16="http://schemas.microsoft.com/office/drawing/2014/main" id="{01E0C5F3-61DA-49AA-B07D-AD77255B41DB}"/>
            </a:ext>
          </a:extLst>
        </xdr:cNvPr>
        <xdr:cNvCxnSpPr/>
      </xdr:nvCxnSpPr>
      <xdr:spPr>
        <a:xfrm>
          <a:off x="12344400" y="9639554"/>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38354</xdr:rowOff>
    </xdr:from>
    <xdr:to>
      <xdr:col>67</xdr:col>
      <xdr:colOff>101600</xdr:colOff>
      <xdr:row>59</xdr:row>
      <xdr:rowOff>139954</xdr:rowOff>
    </xdr:to>
    <xdr:sp macro="" textlink="">
      <xdr:nvSpPr>
        <xdr:cNvPr id="648" name="楕円 647">
          <a:extLst>
            <a:ext uri="{FF2B5EF4-FFF2-40B4-BE49-F238E27FC236}">
              <a16:creationId xmlns:a16="http://schemas.microsoft.com/office/drawing/2014/main" id="{4A6F83D1-CF9F-4300-B890-366F8E972A07}"/>
            </a:ext>
          </a:extLst>
        </xdr:cNvPr>
        <xdr:cNvSpPr/>
      </xdr:nvSpPr>
      <xdr:spPr>
        <a:xfrm>
          <a:off x="11487150" y="95919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89154</xdr:rowOff>
    </xdr:from>
    <xdr:to>
      <xdr:col>71</xdr:col>
      <xdr:colOff>177800</xdr:colOff>
      <xdr:row>59</xdr:row>
      <xdr:rowOff>89154</xdr:rowOff>
    </xdr:to>
    <xdr:cxnSp macro="">
      <xdr:nvCxnSpPr>
        <xdr:cNvPr id="649" name="直線コネクタ 648">
          <a:extLst>
            <a:ext uri="{FF2B5EF4-FFF2-40B4-BE49-F238E27FC236}">
              <a16:creationId xmlns:a16="http://schemas.microsoft.com/office/drawing/2014/main" id="{BA00ADF1-6B1C-43E3-A742-8691A1D5C3E4}"/>
            </a:ext>
          </a:extLst>
        </xdr:cNvPr>
        <xdr:cNvCxnSpPr/>
      </xdr:nvCxnSpPr>
      <xdr:spPr>
        <a:xfrm>
          <a:off x="11534775" y="96395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50" name="n_1aveValue【学校施設】&#10;有形固定資産減価償却率">
          <a:extLst>
            <a:ext uri="{FF2B5EF4-FFF2-40B4-BE49-F238E27FC236}">
              <a16:creationId xmlns:a16="http://schemas.microsoft.com/office/drawing/2014/main" id="{7CF7FA8A-C150-400A-A9EE-885C8B8B14A9}"/>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1" name="n_2aveValue【学校施設】&#10;有形固定資産減価償却率">
          <a:extLst>
            <a:ext uri="{FF2B5EF4-FFF2-40B4-BE49-F238E27FC236}">
              <a16:creationId xmlns:a16="http://schemas.microsoft.com/office/drawing/2014/main" id="{BF46B3DB-32BE-420B-9C43-29827674D36E}"/>
            </a:ext>
          </a:extLst>
        </xdr:cNvPr>
        <xdr:cNvSpPr txBox="1"/>
      </xdr:nvSpPr>
      <xdr:spPr>
        <a:xfrm>
          <a:off x="129641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52" name="n_3aveValue【学校施設】&#10;有形固定資産減価償却率">
          <a:extLst>
            <a:ext uri="{FF2B5EF4-FFF2-40B4-BE49-F238E27FC236}">
              <a16:creationId xmlns:a16="http://schemas.microsoft.com/office/drawing/2014/main" id="{BCB9B2E9-9637-4E7F-BF8E-3AB2E34E57A9}"/>
            </a:ext>
          </a:extLst>
        </xdr:cNvPr>
        <xdr:cNvSpPr txBox="1"/>
      </xdr:nvSpPr>
      <xdr:spPr>
        <a:xfrm>
          <a:off x="1216406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a:extLst>
            <a:ext uri="{FF2B5EF4-FFF2-40B4-BE49-F238E27FC236}">
              <a16:creationId xmlns:a16="http://schemas.microsoft.com/office/drawing/2014/main" id="{86896021-C77B-4941-9F5F-902D44F21CDD}"/>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7891</xdr:rowOff>
    </xdr:from>
    <xdr:ext cx="405111" cy="259045"/>
    <xdr:sp macro="" textlink="">
      <xdr:nvSpPr>
        <xdr:cNvPr id="654" name="n_1mainValue【学校施設】&#10;有形固定資産減価償却率">
          <a:extLst>
            <a:ext uri="{FF2B5EF4-FFF2-40B4-BE49-F238E27FC236}">
              <a16:creationId xmlns:a16="http://schemas.microsoft.com/office/drawing/2014/main" id="{1124011C-94F9-40AE-B748-BB76C221AFE5}"/>
            </a:ext>
          </a:extLst>
        </xdr:cNvPr>
        <xdr:cNvSpPr txBox="1"/>
      </xdr:nvSpPr>
      <xdr:spPr>
        <a:xfrm>
          <a:off x="13745219" y="940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165625</xdr:rowOff>
    </xdr:from>
    <xdr:ext cx="405111" cy="259045"/>
    <xdr:sp macro="" textlink="">
      <xdr:nvSpPr>
        <xdr:cNvPr id="655" name="n_2mainValue【学校施設】&#10;有形固定資産減価償却率">
          <a:extLst>
            <a:ext uri="{FF2B5EF4-FFF2-40B4-BE49-F238E27FC236}">
              <a16:creationId xmlns:a16="http://schemas.microsoft.com/office/drawing/2014/main" id="{A1CCF318-B0CE-4025-B435-14945273749F}"/>
            </a:ext>
          </a:extLst>
        </xdr:cNvPr>
        <xdr:cNvSpPr txBox="1"/>
      </xdr:nvSpPr>
      <xdr:spPr>
        <a:xfrm>
          <a:off x="129641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156481</xdr:rowOff>
    </xdr:from>
    <xdr:ext cx="405111" cy="259045"/>
    <xdr:sp macro="" textlink="">
      <xdr:nvSpPr>
        <xdr:cNvPr id="656" name="n_3mainValue【学校施設】&#10;有形固定資産減価償却率">
          <a:extLst>
            <a:ext uri="{FF2B5EF4-FFF2-40B4-BE49-F238E27FC236}">
              <a16:creationId xmlns:a16="http://schemas.microsoft.com/office/drawing/2014/main" id="{CF2162DA-06DF-4878-B26B-6FBF39699189}"/>
            </a:ext>
          </a:extLst>
        </xdr:cNvPr>
        <xdr:cNvSpPr txBox="1"/>
      </xdr:nvSpPr>
      <xdr:spPr>
        <a:xfrm>
          <a:off x="12164069" y="938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156481</xdr:rowOff>
    </xdr:from>
    <xdr:ext cx="405111" cy="259045"/>
    <xdr:sp macro="" textlink="">
      <xdr:nvSpPr>
        <xdr:cNvPr id="657" name="n_4mainValue【学校施設】&#10;有形固定資産減価償却率">
          <a:extLst>
            <a:ext uri="{FF2B5EF4-FFF2-40B4-BE49-F238E27FC236}">
              <a16:creationId xmlns:a16="http://schemas.microsoft.com/office/drawing/2014/main" id="{F43C8C2F-6239-4F8D-BD25-8321EA2FA810}"/>
            </a:ext>
          </a:extLst>
        </xdr:cNvPr>
        <xdr:cNvSpPr txBox="1"/>
      </xdr:nvSpPr>
      <xdr:spPr>
        <a:xfrm>
          <a:off x="11354444" y="938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992BBAF8-0692-49F0-A562-E03AF46FDB3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78FE3E7-9AA1-498C-9B9C-438AC997E2E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28938C3-37A0-434E-B60A-3BEC3310DC2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3E5A8C44-FDEC-42C4-BFDC-61AC57C18EF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8CD9831D-4705-4AEC-92F9-0A7349F8569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1358143B-D6DD-44A3-B62C-CE431E82630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94CECD7-2EBB-45D4-B29D-74175C67D0D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B083E78-AA26-493E-B933-33C7DABA7D3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D7F614CF-D684-4E7D-93C4-DADB3F9929B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E8CB3656-2924-46C8-BBD7-EF359151C4D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4A17984C-D6B0-4701-8ED2-BCC5B63D2A7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03BD775A-B748-4C5A-83EC-C0D46EDB04D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033FADBA-6475-4BD4-BEA7-5D787E4B2EB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4B576A9B-A1CD-4024-8850-6B90C999349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52265325-89B5-401C-ADB8-6A1F8AF974E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CAE2A7A3-21B3-4FBA-819D-7D431829725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19364097-C638-4778-8406-B8C0F31B27C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A49F8FA0-0D2E-4985-A07E-F4D6F70CDA1E}"/>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8A856D19-8885-4E63-BF6A-FB40B805D0E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B44042A1-3488-4C3F-A5E4-78F5CD02DDB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71710B60-8E3F-4C39-9736-FB740963207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D970E7AD-1BA7-47FE-A4E5-B5D1B4062B6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02DE5CCD-AE22-46D0-8B53-3094EA5B9B9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FA118094-6E7A-4312-9F2D-66DF514E9CA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72D97B8-9D9D-4DEB-AAEB-2A221BF4D49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A46FAB80-FCA0-4489-9CB4-24B78DC3796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B9215B87-BEF9-4EC3-828F-CC09E5E6BB53}"/>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368E3EFD-92A0-4935-9D9E-84FAA9319939}"/>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9BE96C1C-5B4F-44BC-BFD6-D78922D2F298}"/>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36F94EF1-5D26-4B9E-8E2C-28C6FADD9688}"/>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5353F0AD-91F2-4FBA-AF7D-EBCA492FEE05}"/>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id="{7E440FD3-9E8B-40E1-B1BC-AA10CF66A54D}"/>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A5043A32-BF8D-4A11-98B1-807F562501B2}"/>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63BC2492-A1CD-4C59-A654-8BE0E03306BC}"/>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5DDD6881-0A09-4432-A98A-6617F4258481}"/>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606677D7-C3FE-4D66-A631-8EE29E173926}"/>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E5CBBA0A-3167-49DF-949A-949CA591EFEF}"/>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951F83A-2118-4B50-8113-E76187ADB51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7D14B02-AA70-4832-B97E-1DE309734B4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43C63C4-C2D3-4127-BA55-83F59F19002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9B3ABA4-0DC8-49EF-AC5B-58D43EB8594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68A574E-0E5B-46C6-8180-F4E20941897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700" name="楕円 699">
          <a:extLst>
            <a:ext uri="{FF2B5EF4-FFF2-40B4-BE49-F238E27FC236}">
              <a16:creationId xmlns:a16="http://schemas.microsoft.com/office/drawing/2014/main" id="{2CB8DFAF-7A94-448D-88A3-811871707E23}"/>
            </a:ext>
          </a:extLst>
        </xdr:cNvPr>
        <xdr:cNvSpPr/>
      </xdr:nvSpPr>
      <xdr:spPr>
        <a:xfrm>
          <a:off x="19897725" y="102783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163484</xdr:rowOff>
    </xdr:from>
    <xdr:ext cx="469744" cy="259045"/>
    <xdr:sp macro="" textlink="">
      <xdr:nvSpPr>
        <xdr:cNvPr id="701" name="【学校施設】&#10;一人当たり面積該当値テキスト">
          <a:extLst>
            <a:ext uri="{FF2B5EF4-FFF2-40B4-BE49-F238E27FC236}">
              <a16:creationId xmlns:a16="http://schemas.microsoft.com/office/drawing/2014/main" id="{69DB26B4-98C9-4D31-BD93-97C7A60E8748}"/>
            </a:ext>
          </a:extLst>
        </xdr:cNvPr>
        <xdr:cNvSpPr txBox="1"/>
      </xdr:nvSpPr>
      <xdr:spPr>
        <a:xfrm>
          <a:off x="19992975" y="101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92347</xdr:rowOff>
    </xdr:from>
    <xdr:to>
      <xdr:col>112</xdr:col>
      <xdr:colOff>38100</xdr:colOff>
      <xdr:row>64</xdr:row>
      <xdr:rowOff>22497</xdr:rowOff>
    </xdr:to>
    <xdr:sp macro="" textlink="">
      <xdr:nvSpPr>
        <xdr:cNvPr id="702" name="楕円 701">
          <a:extLst>
            <a:ext uri="{FF2B5EF4-FFF2-40B4-BE49-F238E27FC236}">
              <a16:creationId xmlns:a16="http://schemas.microsoft.com/office/drawing/2014/main" id="{9450A5B6-7099-422C-ADB6-5414557202AD}"/>
            </a:ext>
          </a:extLst>
        </xdr:cNvPr>
        <xdr:cNvSpPr/>
      </xdr:nvSpPr>
      <xdr:spPr>
        <a:xfrm>
          <a:off x="19154775" y="10293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143147</xdr:rowOff>
    </xdr:to>
    <xdr:cxnSp macro="">
      <xdr:nvCxnSpPr>
        <xdr:cNvPr id="703" name="直線コネクタ 702">
          <a:extLst>
            <a:ext uri="{FF2B5EF4-FFF2-40B4-BE49-F238E27FC236}">
              <a16:creationId xmlns:a16="http://schemas.microsoft.com/office/drawing/2014/main" id="{A6C83793-B2E6-45A4-BCED-3C48BB0F406D}"/>
            </a:ext>
          </a:extLst>
        </xdr:cNvPr>
        <xdr:cNvCxnSpPr/>
      </xdr:nvCxnSpPr>
      <xdr:spPr>
        <a:xfrm flipV="1">
          <a:off x="19202400" y="10326007"/>
          <a:ext cx="7524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93435</xdr:rowOff>
    </xdr:from>
    <xdr:to>
      <xdr:col>107</xdr:col>
      <xdr:colOff>101600</xdr:colOff>
      <xdr:row>64</xdr:row>
      <xdr:rowOff>23585</xdr:rowOff>
    </xdr:to>
    <xdr:sp macro="" textlink="">
      <xdr:nvSpPr>
        <xdr:cNvPr id="704" name="楕円 703">
          <a:extLst>
            <a:ext uri="{FF2B5EF4-FFF2-40B4-BE49-F238E27FC236}">
              <a16:creationId xmlns:a16="http://schemas.microsoft.com/office/drawing/2014/main" id="{06D3F946-D8B9-46C2-A7C7-FCEA925EE169}"/>
            </a:ext>
          </a:extLst>
        </xdr:cNvPr>
        <xdr:cNvSpPr/>
      </xdr:nvSpPr>
      <xdr:spPr>
        <a:xfrm>
          <a:off x="18345150" y="10294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143147</xdr:rowOff>
    </xdr:from>
    <xdr:to>
      <xdr:col>111</xdr:col>
      <xdr:colOff>177800</xdr:colOff>
      <xdr:row>63</xdr:row>
      <xdr:rowOff>144235</xdr:rowOff>
    </xdr:to>
    <xdr:cxnSp macro="">
      <xdr:nvCxnSpPr>
        <xdr:cNvPr id="705" name="直線コネクタ 704">
          <a:extLst>
            <a:ext uri="{FF2B5EF4-FFF2-40B4-BE49-F238E27FC236}">
              <a16:creationId xmlns:a16="http://schemas.microsoft.com/office/drawing/2014/main" id="{2B2F2C71-664E-4946-906F-31B7E951603D}"/>
            </a:ext>
          </a:extLst>
        </xdr:cNvPr>
        <xdr:cNvCxnSpPr/>
      </xdr:nvCxnSpPr>
      <xdr:spPr>
        <a:xfrm flipV="1">
          <a:off x="18392775" y="10341247"/>
          <a:ext cx="8096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89081</xdr:rowOff>
    </xdr:from>
    <xdr:to>
      <xdr:col>102</xdr:col>
      <xdr:colOff>165100</xdr:colOff>
      <xdr:row>64</xdr:row>
      <xdr:rowOff>19231</xdr:rowOff>
    </xdr:to>
    <xdr:sp macro="" textlink="">
      <xdr:nvSpPr>
        <xdr:cNvPr id="706" name="楕円 705">
          <a:extLst>
            <a:ext uri="{FF2B5EF4-FFF2-40B4-BE49-F238E27FC236}">
              <a16:creationId xmlns:a16="http://schemas.microsoft.com/office/drawing/2014/main" id="{F1304F48-78B1-4AA4-B72B-794D0CFF69EE}"/>
            </a:ext>
          </a:extLst>
        </xdr:cNvPr>
        <xdr:cNvSpPr/>
      </xdr:nvSpPr>
      <xdr:spPr>
        <a:xfrm>
          <a:off x="17554575" y="10287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139881</xdr:rowOff>
    </xdr:from>
    <xdr:to>
      <xdr:col>107</xdr:col>
      <xdr:colOff>50800</xdr:colOff>
      <xdr:row>63</xdr:row>
      <xdr:rowOff>144235</xdr:rowOff>
    </xdr:to>
    <xdr:cxnSp macro="">
      <xdr:nvCxnSpPr>
        <xdr:cNvPr id="707" name="直線コネクタ 706">
          <a:extLst>
            <a:ext uri="{FF2B5EF4-FFF2-40B4-BE49-F238E27FC236}">
              <a16:creationId xmlns:a16="http://schemas.microsoft.com/office/drawing/2014/main" id="{AA2DB927-6E2D-4C47-99EF-45DFCDF9555C}"/>
            </a:ext>
          </a:extLst>
        </xdr:cNvPr>
        <xdr:cNvCxnSpPr/>
      </xdr:nvCxnSpPr>
      <xdr:spPr>
        <a:xfrm>
          <a:off x="17602200" y="1034433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92347</xdr:rowOff>
    </xdr:from>
    <xdr:to>
      <xdr:col>98</xdr:col>
      <xdr:colOff>38100</xdr:colOff>
      <xdr:row>64</xdr:row>
      <xdr:rowOff>22497</xdr:rowOff>
    </xdr:to>
    <xdr:sp macro="" textlink="">
      <xdr:nvSpPr>
        <xdr:cNvPr id="708" name="楕円 707">
          <a:extLst>
            <a:ext uri="{FF2B5EF4-FFF2-40B4-BE49-F238E27FC236}">
              <a16:creationId xmlns:a16="http://schemas.microsoft.com/office/drawing/2014/main" id="{5AA8AD9E-0A45-48C0-9EF4-6AFB1756206F}"/>
            </a:ext>
          </a:extLst>
        </xdr:cNvPr>
        <xdr:cNvSpPr/>
      </xdr:nvSpPr>
      <xdr:spPr>
        <a:xfrm>
          <a:off x="16754475" y="10293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139881</xdr:rowOff>
    </xdr:from>
    <xdr:to>
      <xdr:col>102</xdr:col>
      <xdr:colOff>114300</xdr:colOff>
      <xdr:row>63</xdr:row>
      <xdr:rowOff>143147</xdr:rowOff>
    </xdr:to>
    <xdr:cxnSp macro="">
      <xdr:nvCxnSpPr>
        <xdr:cNvPr id="709" name="直線コネクタ 708">
          <a:extLst>
            <a:ext uri="{FF2B5EF4-FFF2-40B4-BE49-F238E27FC236}">
              <a16:creationId xmlns:a16="http://schemas.microsoft.com/office/drawing/2014/main" id="{B0BB476A-7E81-4C2E-8E5F-E6D0981DDA0A}"/>
            </a:ext>
          </a:extLst>
        </xdr:cNvPr>
        <xdr:cNvCxnSpPr/>
      </xdr:nvCxnSpPr>
      <xdr:spPr>
        <a:xfrm flipV="1">
          <a:off x="16802100" y="1034433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a:extLst>
            <a:ext uri="{FF2B5EF4-FFF2-40B4-BE49-F238E27FC236}">
              <a16:creationId xmlns:a16="http://schemas.microsoft.com/office/drawing/2014/main" id="{EBADF028-D5D6-4B83-805D-8AE7A21C0C7C}"/>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a:extLst>
            <a:ext uri="{FF2B5EF4-FFF2-40B4-BE49-F238E27FC236}">
              <a16:creationId xmlns:a16="http://schemas.microsoft.com/office/drawing/2014/main" id="{52D2FF39-B462-4D94-819E-3E3D7A283F34}"/>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a:extLst>
            <a:ext uri="{FF2B5EF4-FFF2-40B4-BE49-F238E27FC236}">
              <a16:creationId xmlns:a16="http://schemas.microsoft.com/office/drawing/2014/main" id="{5E707EB2-5D46-4AF2-94FD-3EF42E4E8230}"/>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a:extLst>
            <a:ext uri="{FF2B5EF4-FFF2-40B4-BE49-F238E27FC236}">
              <a16:creationId xmlns:a16="http://schemas.microsoft.com/office/drawing/2014/main" id="{4E65D4BF-117A-47E1-83DF-985549FB2B11}"/>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13624</xdr:rowOff>
    </xdr:from>
    <xdr:ext cx="469744" cy="259045"/>
    <xdr:sp macro="" textlink="">
      <xdr:nvSpPr>
        <xdr:cNvPr id="714" name="n_1mainValue【学校施設】&#10;一人当たり面積">
          <a:extLst>
            <a:ext uri="{FF2B5EF4-FFF2-40B4-BE49-F238E27FC236}">
              <a16:creationId xmlns:a16="http://schemas.microsoft.com/office/drawing/2014/main" id="{F5E241DB-73C4-4200-8B4D-0B277653A176}"/>
            </a:ext>
          </a:extLst>
        </xdr:cNvPr>
        <xdr:cNvSpPr txBox="1"/>
      </xdr:nvSpPr>
      <xdr:spPr>
        <a:xfrm>
          <a:off x="18983402" y="103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14712</xdr:rowOff>
    </xdr:from>
    <xdr:ext cx="469744" cy="259045"/>
    <xdr:sp macro="" textlink="">
      <xdr:nvSpPr>
        <xdr:cNvPr id="715" name="n_2mainValue【学校施設】&#10;一人当たり面積">
          <a:extLst>
            <a:ext uri="{FF2B5EF4-FFF2-40B4-BE49-F238E27FC236}">
              <a16:creationId xmlns:a16="http://schemas.microsoft.com/office/drawing/2014/main" id="{8E587A6B-00D5-482A-AF49-4337FE68AA71}"/>
            </a:ext>
          </a:extLst>
        </xdr:cNvPr>
        <xdr:cNvSpPr txBox="1"/>
      </xdr:nvSpPr>
      <xdr:spPr>
        <a:xfrm>
          <a:off x="18183302"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10358</xdr:rowOff>
    </xdr:from>
    <xdr:ext cx="469744" cy="259045"/>
    <xdr:sp macro="" textlink="">
      <xdr:nvSpPr>
        <xdr:cNvPr id="716" name="n_3mainValue【学校施設】&#10;一人当たり面積">
          <a:extLst>
            <a:ext uri="{FF2B5EF4-FFF2-40B4-BE49-F238E27FC236}">
              <a16:creationId xmlns:a16="http://schemas.microsoft.com/office/drawing/2014/main" id="{81D9F418-EDD1-4355-9CA0-3DF906C70234}"/>
            </a:ext>
          </a:extLst>
        </xdr:cNvPr>
        <xdr:cNvSpPr txBox="1"/>
      </xdr:nvSpPr>
      <xdr:spPr>
        <a:xfrm>
          <a:off x="17383202" y="103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13624</xdr:rowOff>
    </xdr:from>
    <xdr:ext cx="469744" cy="259045"/>
    <xdr:sp macro="" textlink="">
      <xdr:nvSpPr>
        <xdr:cNvPr id="717" name="n_4mainValue【学校施設】&#10;一人当たり面積">
          <a:extLst>
            <a:ext uri="{FF2B5EF4-FFF2-40B4-BE49-F238E27FC236}">
              <a16:creationId xmlns:a16="http://schemas.microsoft.com/office/drawing/2014/main" id="{762816CE-EB39-48A8-8AE6-EBF5BDA49F9C}"/>
            </a:ext>
          </a:extLst>
        </xdr:cNvPr>
        <xdr:cNvSpPr txBox="1"/>
      </xdr:nvSpPr>
      <xdr:spPr>
        <a:xfrm>
          <a:off x="16592627" y="103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91847C33-5427-47B1-A7F1-A0DD1408E61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256809DA-1223-4E62-B52A-2460FA91D79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35880A3-45B3-4EEA-ACFA-7959A51860D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E33F7807-009F-480B-9EEF-DADBE1C8408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BE5A1D80-23F5-42C2-9054-941F34E854A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B007C422-AC55-4BA7-A982-8CD99A466A9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8FD2EED6-1202-4B5E-9BB1-D34E405E593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1FDA4FEF-85D8-4FEC-BA2B-3F66CB22A544}"/>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BC32CE78-9722-4804-83F7-CE79BF93666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347C0A72-2E6E-4D69-977B-41B24D5F0DA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665DD414-F90B-49B9-915B-A93B2F65A3F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7D39FA00-487D-4AB5-A4D0-799D00408F35}"/>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F6975F6E-3BF4-4872-B68F-734CEF01DC3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8E42A388-2C1E-4B84-BD88-6B5FA5FE9A0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4F8EF6E-1065-49BD-8720-6EDB97FF2DB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E134D547-EBAF-4735-8308-85C82BDCB61A}"/>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5ADA98D6-BB41-4C65-A8AA-BD1D0893AA0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1ED9CC48-50D0-44E3-AA8D-B049A89296F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A63FABD3-C7B5-40BD-B4D5-74FC757B93F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D484A003-6EBA-4562-994D-6ABD283E1CE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568E4F6E-3AA0-4B0F-A5AA-2FE09EF4988F}"/>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112CD25E-83D0-48C2-ADDE-5B680291C44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99824A95-86CE-4F41-BECD-050CE9F0A91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1E6B1C09-CD82-437E-9884-EE3CCFC3C90B}"/>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BE51A217-3FD3-47AF-A2EA-27BE714D9BC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19CFCE0D-5CF2-4BAD-B5C4-49FA6E22DC9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5753892C-7ED2-4313-8F36-B7A705C41A6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55D40BC8-C796-4EBC-90AA-766FBAFAC7B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FE1795F0-8AA7-47DB-B51C-D40A514FEBF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981CD62E-3114-425A-B542-353198CA89A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D723C7A-FA48-4236-AD7A-04681D20117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E9D58328-8B9A-4D45-B406-C3EE73313BDB}"/>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ED6029B4-B67B-4C1C-9E4C-AC8D9DD7D29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C14EEC5A-96C1-49D8-949A-7485F1E83B1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764B218B-2F33-497C-916C-225E4919EB5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がありますが、これは、横浜北西線など近年整備した道路の取得価格が全体に占める割合が大きいことによるものです。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本市では、施設の老朽化の進行に対しては、「公共施設管理基本方針」や、施設ごとの「保全・更新計画」に沿って、長寿命化を基本とした計画的かつ効果的な保全更新を着実に進めています。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また、公共施設が提供する機能・サービスの持続的な維持・向上のため、施設の規模・数量、質、保全更新コスト等の適正化を進めていきます。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6EBC1A-9775-4329-85BE-21118E08E82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72FFFB-F315-443D-A2EA-51DC694B345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3BA0CB-D44A-4E92-9DA8-54AA3D425E6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3A9408-B9D7-4BF6-B66C-C3B13D8A4A9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9E2D21-EB39-497F-817C-01E070C68F7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9C2A01-FD3E-47C5-8DE2-42F07D2F02B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BE03EB-0110-4021-8180-000822174AD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417A90-CBB1-4368-ABCA-977933FA06B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9EABB4-E826-4D26-ADE0-6A4B9EA5C2F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B9E3CE-F1BC-492E-9FE9-71CC3843583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916C1E-E60F-4376-BE0F-D427BF1F3E2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DC22F9-9C41-413B-B894-37974F0E2B0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80BBBD-CB1D-489C-9CD0-36A0B6F1024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07E6E8-B2B6-44A5-AF34-1C361958F13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7683F2-D5A3-4D54-99E4-C42012D142F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C4C918-5D0F-4E1F-BF79-4FC8379B278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12EB98-CE07-47FD-9322-45E861F8657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0C5014-9103-4E5C-AC15-26E4DFE6120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2B27DA-AB70-4771-A17F-6595545390A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FA4641-5D39-4276-9235-0F2E2A1D88B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DCB4D6-EE28-4F6C-A970-27EDD891C56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22DC9A-8CB7-4921-B0F2-F0368BBAF62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A5FE73-00F0-4D3D-91A9-EBF3238C27E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367EB5-F2D5-4FB2-9F47-E909FD03A5C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B06D59-26BA-4891-B69A-9E2D537F757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724AC6-CEF5-4654-B66D-9173C3E91A4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E13253-D8E0-4C62-86AB-F889EA645DF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83734C-E3E8-48DC-98BD-111C4C1827E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5512F2-262C-477C-9E4D-3E23A5EB743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6DBE32-8408-4AE7-9B52-24AE2EAC22B3}"/>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3C67CE-B4D5-46A9-A21E-F488B7A2F60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55746D-86C9-46C5-B691-D49A00E2408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857C11-2FD8-4A16-849A-7082C33F34F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C8FDF4-BF6F-43C2-835F-CBF1177D901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D80888-4B85-4EFC-91A4-25754A9FCE5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013BCB-0EF4-4E05-B68D-FF03A5FA0C9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89D366-F4EB-4C85-9F77-C8D851721595}"/>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9AC9D8-64EE-4964-93E5-BB7B6978ABD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8F56AD-77AA-40D4-A826-2DF1F2F4FA2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5D5464-A40F-4E2B-972A-416A74CE8E8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AF5989-DB35-493A-8AE0-1E8E4CD39FE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F949761-05FF-4C43-931A-ED9FE7852E3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58A2774-4AD6-4EC0-B5F3-7C6F10636C0E}"/>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BCD774B-08B7-4FF7-B5E6-703EA8DB82A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81272DA-BAE4-4D51-B35A-FAAB5E26435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049803-935D-471D-848E-090A9AFF4A6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E01C77-3EFE-49B3-8E59-CFFD7764B05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1B94D49-DF49-4993-930D-EF3E77BC4CA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285BAFD-0F3A-4A9F-81EF-3750D91EA06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EA2B9F-2961-44F5-8623-9ED68C0EDC78}"/>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0CF0FD-A3ED-458F-AAEB-B5552988B16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F04D5F2-EDFC-44A8-8073-17DC4AED3FB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00FF89-EC0B-4789-9ED6-DB8209B68D9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6134D09-4F78-421E-85A7-2794344D66DA}"/>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0EC9E6D-11C2-4F7E-83E6-314BB4B7670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289631D1-9556-47B1-BACC-C596B4693612}"/>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7D74ABC5-FA34-45A0-8960-1A50FDC367F7}"/>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EE7E78DD-25C5-4C78-BFBC-0B456A66561A}"/>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F276EB11-2536-48F2-8035-9D2CE1C7F9CB}"/>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2A3FC638-FACC-497F-B4E3-1CB855971D48}"/>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4694694B-BD76-4DB1-8915-C63DDB31E8AF}"/>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108DF52D-0F32-4E4D-AA4A-329934012979}"/>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022876CE-E091-40CE-A73B-BA0128AC6E21}"/>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5D005216-1D3E-4188-A073-63A540D35611}"/>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0AF97E3C-FD06-4EDF-9390-8AAAF9700447}"/>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DF6273EE-34F8-4A94-AD7E-E57FE8AFD409}"/>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E803D3-3BE7-4CEB-A882-DACAC7B1D87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AE99FA-1AB8-4FC9-BEE3-CA4A8EE9773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951F59-91AE-472D-BBFB-8CACF728DBC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2A3FAF-F41F-446C-8B11-15D42DAED85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3822EB-4BFE-4B8B-8127-B947EC890A4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3" name="楕円 72">
          <a:extLst>
            <a:ext uri="{FF2B5EF4-FFF2-40B4-BE49-F238E27FC236}">
              <a16:creationId xmlns:a16="http://schemas.microsoft.com/office/drawing/2014/main" id="{FB386A41-292B-4ACE-BF78-7E23991606EF}"/>
            </a:ext>
          </a:extLst>
        </xdr:cNvPr>
        <xdr:cNvSpPr/>
      </xdr:nvSpPr>
      <xdr:spPr>
        <a:xfrm>
          <a:off x="4124325" y="631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4" name="【図書館】&#10;有形固定資産減価償却率該当値テキスト">
          <a:extLst>
            <a:ext uri="{FF2B5EF4-FFF2-40B4-BE49-F238E27FC236}">
              <a16:creationId xmlns:a16="http://schemas.microsoft.com/office/drawing/2014/main" id="{394AA4C7-7480-4B48-B014-1EB044AFCFCF}"/>
            </a:ext>
          </a:extLst>
        </xdr:cNvPr>
        <xdr:cNvSpPr txBox="1"/>
      </xdr:nvSpPr>
      <xdr:spPr>
        <a:xfrm>
          <a:off x="4219575" y="629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id="{839BE3ED-2133-4078-B1C0-672AF684502B}"/>
            </a:ext>
          </a:extLst>
        </xdr:cNvPr>
        <xdr:cNvSpPr/>
      </xdr:nvSpPr>
      <xdr:spPr>
        <a:xfrm>
          <a:off x="3381375" y="623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41910</xdr:rowOff>
    </xdr:to>
    <xdr:cxnSp macro="">
      <xdr:nvCxnSpPr>
        <xdr:cNvPr id="76" name="直線コネクタ 75">
          <a:extLst>
            <a:ext uri="{FF2B5EF4-FFF2-40B4-BE49-F238E27FC236}">
              <a16:creationId xmlns:a16="http://schemas.microsoft.com/office/drawing/2014/main" id="{C8C2E1CC-F8B4-49C6-BB74-9A9044E0FA3E}"/>
            </a:ext>
          </a:extLst>
        </xdr:cNvPr>
        <xdr:cNvCxnSpPr/>
      </xdr:nvCxnSpPr>
      <xdr:spPr>
        <a:xfrm>
          <a:off x="3429000" y="6286500"/>
          <a:ext cx="7524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a:extLst>
            <a:ext uri="{FF2B5EF4-FFF2-40B4-BE49-F238E27FC236}">
              <a16:creationId xmlns:a16="http://schemas.microsoft.com/office/drawing/2014/main" id="{177C279F-8913-4DB6-B9BB-EF024D4C43BD}"/>
            </a:ext>
          </a:extLst>
        </xdr:cNvPr>
        <xdr:cNvSpPr/>
      </xdr:nvSpPr>
      <xdr:spPr>
        <a:xfrm>
          <a:off x="2571750" y="615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id="{286AA8A3-3D9E-4156-9F4C-7FE489DBC287}"/>
            </a:ext>
          </a:extLst>
        </xdr:cNvPr>
        <xdr:cNvCxnSpPr/>
      </xdr:nvCxnSpPr>
      <xdr:spPr>
        <a:xfrm>
          <a:off x="2619375" y="6199505"/>
          <a:ext cx="80962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0035C06A-5C2C-42F8-A2EA-ACE54727B1BF}"/>
            </a:ext>
          </a:extLst>
        </xdr:cNvPr>
        <xdr:cNvSpPr/>
      </xdr:nvSpPr>
      <xdr:spPr>
        <a:xfrm>
          <a:off x="1781175" y="6123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7B1B9699-EEB9-402C-B358-A349FB3FB3A3}"/>
            </a:ext>
          </a:extLst>
        </xdr:cNvPr>
        <xdr:cNvCxnSpPr/>
      </xdr:nvCxnSpPr>
      <xdr:spPr>
        <a:xfrm>
          <a:off x="1828800" y="616140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a:extLst>
            <a:ext uri="{FF2B5EF4-FFF2-40B4-BE49-F238E27FC236}">
              <a16:creationId xmlns:a16="http://schemas.microsoft.com/office/drawing/2014/main" id="{D2B4DA93-CD7E-4C5C-9456-64FDD0914123}"/>
            </a:ext>
          </a:extLst>
        </xdr:cNvPr>
        <xdr:cNvSpPr/>
      </xdr:nvSpPr>
      <xdr:spPr>
        <a:xfrm>
          <a:off x="981075" y="6057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id="{AB86CF0F-6847-4E6E-8806-127CA4795108}"/>
            </a:ext>
          </a:extLst>
        </xdr:cNvPr>
        <xdr:cNvCxnSpPr/>
      </xdr:nvCxnSpPr>
      <xdr:spPr>
        <a:xfrm>
          <a:off x="1028700" y="610552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8A72080F-67D8-4064-9D10-6B6DD855271B}"/>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F8C07B03-730F-4536-8129-90941153671A}"/>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AA328369-8E56-4888-B18D-E989C0BC159C}"/>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99D069E8-6A19-4E39-AAAD-D19B80FE8C10}"/>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図書館】&#10;有形固定資産減価償却率">
          <a:extLst>
            <a:ext uri="{FF2B5EF4-FFF2-40B4-BE49-F238E27FC236}">
              <a16:creationId xmlns:a16="http://schemas.microsoft.com/office/drawing/2014/main" id="{D6DC1837-5943-4EC6-B25D-4198ADE46E1B}"/>
            </a:ext>
          </a:extLst>
        </xdr:cNvPr>
        <xdr:cNvSpPr txBox="1"/>
      </xdr:nvSpPr>
      <xdr:spPr>
        <a:xfrm>
          <a:off x="32391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8" name="n_2mainValue【図書館】&#10;有形固定資産減価償却率">
          <a:extLst>
            <a:ext uri="{FF2B5EF4-FFF2-40B4-BE49-F238E27FC236}">
              <a16:creationId xmlns:a16="http://schemas.microsoft.com/office/drawing/2014/main" id="{7C70A2A0-2C55-40C1-A453-5E11F2AB5883}"/>
            </a:ext>
          </a:extLst>
        </xdr:cNvPr>
        <xdr:cNvSpPr txBox="1"/>
      </xdr:nvSpPr>
      <xdr:spPr>
        <a:xfrm>
          <a:off x="2439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図書館】&#10;有形固定資産減価償却率">
          <a:extLst>
            <a:ext uri="{FF2B5EF4-FFF2-40B4-BE49-F238E27FC236}">
              <a16:creationId xmlns:a16="http://schemas.microsoft.com/office/drawing/2014/main" id="{F69547F5-FE90-4842-8E52-D12816087C7F}"/>
            </a:ext>
          </a:extLst>
        </xdr:cNvPr>
        <xdr:cNvSpPr txBox="1"/>
      </xdr:nvSpPr>
      <xdr:spPr>
        <a:xfrm>
          <a:off x="1648469"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図書館】&#10;有形固定資産減価償却率">
          <a:extLst>
            <a:ext uri="{FF2B5EF4-FFF2-40B4-BE49-F238E27FC236}">
              <a16:creationId xmlns:a16="http://schemas.microsoft.com/office/drawing/2014/main" id="{441B62FE-C16C-4CF0-9D69-AB2FA7DCF0E0}"/>
            </a:ext>
          </a:extLst>
        </xdr:cNvPr>
        <xdr:cNvSpPr txBox="1"/>
      </xdr:nvSpPr>
      <xdr:spPr>
        <a:xfrm>
          <a:off x="848369"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A187317-B9B8-48A3-A677-CE41D89BB4C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280A7EC-16F5-4CFE-AF5E-7BE7A44EA8E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FB26F55-9CC4-4CA1-8DD1-6BF116B4BC4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13C2E6-D491-4252-A2F7-D1CF7D20D54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46763A6-8899-4F01-A2B3-9C26AD9DA0C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B112E44-947B-4D34-9810-6D0F632CE57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0F4B83D-A9C3-496D-AFA2-71ED8846DF4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2A6E240-0BC1-49C3-9C1D-64E8F6925F9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1082EAD-29C6-4D05-86B4-81828C21079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3AE9AD2-1C9A-45BA-8259-B3D9E69F477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7621F8B4-FEB7-4FAB-900D-AD2DC6DF8554}"/>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A872556-89FD-40E9-8B38-DC645C9FFBD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C2052B2-2BA7-4429-BE37-F0992403233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0946CBD-6142-4EE5-9400-E7B4D1DFB15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2BCAC23-5949-41EA-A303-7B4FF26D659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A48474-4B8A-45EE-B1A7-6EEC7605517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DCF9EA6-FEBA-49AB-9CFD-DCF05F3B8F4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1A31C67-1904-477F-B15C-538A2ECFA25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C1F1D82-BC7C-46B5-A935-05127CE47B0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288287-396D-46E2-A423-2AE1E4B65FD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1A15D1C-43A5-43C6-B8F4-804139F5070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04B7D87-0B67-4F19-A413-D0EA3E71D20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D929EAA-C83C-4DB2-9530-5DEB52D4599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BD91AC0-D0A4-427B-AD1E-97696AE2B5F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24591BCB-64AA-45A9-83C5-214C2058A282}"/>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B0792922-2E22-4FB1-9D7F-39D323F7FDA3}"/>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FCA16506-8238-4BB2-826D-7B1FF4A72550}"/>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C0C2650-ED3A-4C20-B1EA-97372B5CB03D}"/>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750A1C49-145E-4D5D-BF53-F09EB16A684A}"/>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539D87CE-5D53-454F-AB48-D59D07C97642}"/>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FEE08F1C-9E01-436D-80E5-8C00BA244B51}"/>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9651CF26-AD05-4180-A8A6-ED371DB6921A}"/>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C28419F3-1FCF-4A60-A2E4-387E68FA5FCF}"/>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3199E625-22A3-4AD4-ABC1-89711C080567}"/>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87791DB5-7E09-4743-8B3D-23FFCA024490}"/>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05DAD1-14F2-40E6-8B75-FFE8E30D91C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88A2B1-7352-4123-BB08-BDB6E3DD97A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962D10-F4A5-42D3-ACD1-0C807AF5880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DE73ED-AE3C-4B31-94AF-F08D758CB29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BD2876-6613-4D57-9901-B3DD7682902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99EAB1AE-53B5-4C0E-A2C1-F2E30365BDBD}"/>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8BD3949A-2971-4835-A8BC-BD7443E63D16}"/>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F120F993-38F0-4536-9E6D-346CC4D0AC0F}"/>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0C7FB84E-2BD6-440D-8019-D34E367F81EF}"/>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07CE31B1-459A-4CBC-BC6D-A2E822F5DF14}"/>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845152FB-C990-4DA2-9887-49DA0CEF857A}"/>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46622826-C289-4BFE-9FE8-5762CD89571A}"/>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6F787716-7EEE-4FDC-B0AA-22AF3C344703}"/>
            </a:ext>
          </a:extLst>
        </xdr:cNvPr>
        <xdr:cNvCxnSpPr/>
      </xdr:nvCxnSpPr>
      <xdr:spPr>
        <a:xfrm>
          <a:off x="7077075" y="6657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01B8C358-7FB1-4264-A5A5-FD0244BB5D4D}"/>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275829D0-F097-46B5-B6CF-2396A3DF8A78}"/>
            </a:ext>
          </a:extLst>
        </xdr:cNvPr>
        <xdr:cNvCxnSpPr/>
      </xdr:nvCxnSpPr>
      <xdr:spPr>
        <a:xfrm>
          <a:off x="6286500" y="6657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196818F9-A504-4CDD-A0D5-F71109F00E5A}"/>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84C2FCDC-3BCB-4491-9998-7F83B9EEF411}"/>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19AA4E62-9521-4891-9ADE-4A6F6E6CF2FF}"/>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A353484E-3780-4A67-B0D5-E0561B958EFD}"/>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09EFB8AB-EA16-492F-B2B0-2598A178F196}"/>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216712BC-4032-4298-ADD2-6C6B7FD4F518}"/>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59A12F15-3A91-41A4-ADAA-4739C925E941}"/>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AF1AD4EE-FD50-4BEC-BD10-472E2F30068A}"/>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1D4CB8F-28CB-407E-9394-2115A6F39AB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737274-66C8-4768-8F09-0A5ACC39F03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B88984C-8979-4623-B0D2-0F9B8824E1D4}"/>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76FE7C5-C7D9-4EFD-A29D-5C357D0AEFC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6F39BDE-7F55-42F7-A9D6-579890A4416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F57189B-95A8-461D-A919-A4D4CF6EE74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70E80D0-CF1F-4C75-A80C-82C404E9C63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DE1399C-FF99-4B8B-AAE3-72A6986F760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EF12A2D-90B3-49C8-8599-76A0D22A6A4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5ADBCD2-0252-4161-93EA-7ECA51253D1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61C0A561-75E3-4461-9D04-C70DE92B507B}"/>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3729A450-B7F6-4115-AAC8-A4D8EDCA4AA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E6B7C03F-D105-4431-BCDF-0F271BD6AB60}"/>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6B2486C8-381A-4ED6-A9D2-DFCC0117C12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E3814C35-21F4-4D1C-8704-686BCFA5AF7E}"/>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BC8560C9-C5B2-4071-9F30-647896EEF4D5}"/>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6A103404-400A-43F5-ADA4-B4D6E05B7AFA}"/>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97F67965-D22A-4880-ADD5-771EDB0CEAA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94F6CC5F-CD3F-4375-A3E1-EC9D4A65484C}"/>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CB07281-07EB-49D3-BBB7-EF26F8338AE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C62A1219-1FDB-4ABD-BEE8-109734073BA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5CA6A71-8D29-43D3-85CE-6A52A16599F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80C2E32A-A447-4E9D-80AB-9A9921900AE3}"/>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D547D08-5C45-4BD7-B2CF-D16A93C05E4F}"/>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9CC3D830-0FEF-4881-B552-AEA0205FABFE}"/>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5B12E9F-211D-4EC1-A11D-1BBAF842B2E2}"/>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F2E4F679-1C7D-4EB3-B907-AEB1273B5D5B}"/>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135653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BE56534-3D8E-4383-BA41-C90A84284DA5}"/>
            </a:ext>
          </a:extLst>
        </xdr:cNvPr>
        <xdr:cNvSpPr txBox="1"/>
      </xdr:nvSpPr>
      <xdr:spPr>
        <a:xfrm>
          <a:off x="4219575" y="9365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012FD25A-9A6C-47A0-8EE6-01E2C5E776D5}"/>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7B3280C3-0243-4AA3-8BF1-69E38B45DD8A}"/>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E697C95C-0609-40BA-B0D6-73D052B015F9}"/>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76FEE747-4BBB-4E96-BD0D-AEE257ECF99F}"/>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60FA32D4-A0E4-4005-A332-E6FC3E466CB4}"/>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38DB641-B662-4302-AACF-48FFD841616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1ACE1E-8F0A-4AFE-8620-10F33CB928B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0C30B9-83AF-43E9-A3E9-98315D9C42B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B6AC61-1637-489D-831B-A0F3FDA42F5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D7A46DF-7BAA-426C-93F3-50BD67F7961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81788</xdr:rowOff>
    </xdr:from>
    <xdr:to>
      <xdr:col>24</xdr:col>
      <xdr:colOff>114300</xdr:colOff>
      <xdr:row>57</xdr:row>
      <xdr:rowOff>11938</xdr:rowOff>
    </xdr:to>
    <xdr:sp macro="" textlink="">
      <xdr:nvSpPr>
        <xdr:cNvPr id="187" name="楕円 186">
          <a:extLst>
            <a:ext uri="{FF2B5EF4-FFF2-40B4-BE49-F238E27FC236}">
              <a16:creationId xmlns:a16="http://schemas.microsoft.com/office/drawing/2014/main" id="{2B86FDC6-068E-43C7-98F3-71305D8EDDA4}"/>
            </a:ext>
          </a:extLst>
        </xdr:cNvPr>
        <xdr:cNvSpPr/>
      </xdr:nvSpPr>
      <xdr:spPr>
        <a:xfrm>
          <a:off x="4124325" y="91527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104665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9B3C2D2-2B48-4330-9E93-9C547B21073C}"/>
            </a:ext>
          </a:extLst>
        </xdr:cNvPr>
        <xdr:cNvSpPr txBox="1"/>
      </xdr:nvSpPr>
      <xdr:spPr>
        <a:xfrm>
          <a:off x="4219575" y="901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77216</xdr:rowOff>
    </xdr:from>
    <xdr:to>
      <xdr:col>20</xdr:col>
      <xdr:colOff>38100</xdr:colOff>
      <xdr:row>57</xdr:row>
      <xdr:rowOff>7366</xdr:rowOff>
    </xdr:to>
    <xdr:sp macro="" textlink="">
      <xdr:nvSpPr>
        <xdr:cNvPr id="189" name="楕円 188">
          <a:extLst>
            <a:ext uri="{FF2B5EF4-FFF2-40B4-BE49-F238E27FC236}">
              <a16:creationId xmlns:a16="http://schemas.microsoft.com/office/drawing/2014/main" id="{5A9766AC-C852-418F-A0C3-3E21D5245338}"/>
            </a:ext>
          </a:extLst>
        </xdr:cNvPr>
        <xdr:cNvSpPr/>
      </xdr:nvSpPr>
      <xdr:spPr>
        <a:xfrm>
          <a:off x="3381375" y="91450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128016</xdr:rowOff>
    </xdr:from>
    <xdr:to>
      <xdr:col>24</xdr:col>
      <xdr:colOff>63500</xdr:colOff>
      <xdr:row>56</xdr:row>
      <xdr:rowOff>132588</xdr:rowOff>
    </xdr:to>
    <xdr:cxnSp macro="">
      <xdr:nvCxnSpPr>
        <xdr:cNvPr id="190" name="直線コネクタ 189">
          <a:extLst>
            <a:ext uri="{FF2B5EF4-FFF2-40B4-BE49-F238E27FC236}">
              <a16:creationId xmlns:a16="http://schemas.microsoft.com/office/drawing/2014/main" id="{00FD9123-9EC3-405E-AB81-7E65D63F41B9}"/>
            </a:ext>
          </a:extLst>
        </xdr:cNvPr>
        <xdr:cNvCxnSpPr/>
      </xdr:nvCxnSpPr>
      <xdr:spPr>
        <a:xfrm>
          <a:off x="3429000" y="9192641"/>
          <a:ext cx="7524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142240</xdr:rowOff>
    </xdr:to>
    <xdr:sp macro="" textlink="">
      <xdr:nvSpPr>
        <xdr:cNvPr id="191" name="楕円 190">
          <a:extLst>
            <a:ext uri="{FF2B5EF4-FFF2-40B4-BE49-F238E27FC236}">
              <a16:creationId xmlns:a16="http://schemas.microsoft.com/office/drawing/2014/main" id="{5044DC16-DBC3-4BEB-B855-ADC9839375A6}"/>
            </a:ext>
          </a:extLst>
        </xdr:cNvPr>
        <xdr:cNvSpPr/>
      </xdr:nvSpPr>
      <xdr:spPr>
        <a:xfrm>
          <a:off x="2571750" y="91084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56</xdr:row>
      <xdr:rowOff>128016</xdr:rowOff>
    </xdr:to>
    <xdr:cxnSp macro="">
      <xdr:nvCxnSpPr>
        <xdr:cNvPr id="192" name="直線コネクタ 191">
          <a:extLst>
            <a:ext uri="{FF2B5EF4-FFF2-40B4-BE49-F238E27FC236}">
              <a16:creationId xmlns:a16="http://schemas.microsoft.com/office/drawing/2014/main" id="{C37EF956-4B7E-4410-B3E3-6086FDE056A4}"/>
            </a:ext>
          </a:extLst>
        </xdr:cNvPr>
        <xdr:cNvCxnSpPr/>
      </xdr:nvCxnSpPr>
      <xdr:spPr>
        <a:xfrm>
          <a:off x="2619375" y="9156065"/>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116078</xdr:rowOff>
    </xdr:from>
    <xdr:to>
      <xdr:col>10</xdr:col>
      <xdr:colOff>165100</xdr:colOff>
      <xdr:row>56</xdr:row>
      <xdr:rowOff>46228</xdr:rowOff>
    </xdr:to>
    <xdr:sp macro="" textlink="">
      <xdr:nvSpPr>
        <xdr:cNvPr id="193" name="楕円 192">
          <a:extLst>
            <a:ext uri="{FF2B5EF4-FFF2-40B4-BE49-F238E27FC236}">
              <a16:creationId xmlns:a16="http://schemas.microsoft.com/office/drawing/2014/main" id="{D1ED0A98-7A8D-4EC0-9995-D320F12DA720}"/>
            </a:ext>
          </a:extLst>
        </xdr:cNvPr>
        <xdr:cNvSpPr/>
      </xdr:nvSpPr>
      <xdr:spPr>
        <a:xfrm>
          <a:off x="1781175" y="9021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166878</xdr:rowOff>
    </xdr:from>
    <xdr:to>
      <xdr:col>15</xdr:col>
      <xdr:colOff>50800</xdr:colOff>
      <xdr:row>56</xdr:row>
      <xdr:rowOff>91440</xdr:rowOff>
    </xdr:to>
    <xdr:cxnSp macro="">
      <xdr:nvCxnSpPr>
        <xdr:cNvPr id="194" name="直線コネクタ 193">
          <a:extLst>
            <a:ext uri="{FF2B5EF4-FFF2-40B4-BE49-F238E27FC236}">
              <a16:creationId xmlns:a16="http://schemas.microsoft.com/office/drawing/2014/main" id="{026B2E0F-1C27-4595-9CC4-78F5B6F52F6B}"/>
            </a:ext>
          </a:extLst>
        </xdr:cNvPr>
        <xdr:cNvCxnSpPr/>
      </xdr:nvCxnSpPr>
      <xdr:spPr>
        <a:xfrm>
          <a:off x="1828800" y="9069578"/>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70358</xdr:rowOff>
    </xdr:from>
    <xdr:to>
      <xdr:col>6</xdr:col>
      <xdr:colOff>38100</xdr:colOff>
      <xdr:row>56</xdr:row>
      <xdr:rowOff>508</xdr:rowOff>
    </xdr:to>
    <xdr:sp macro="" textlink="">
      <xdr:nvSpPr>
        <xdr:cNvPr id="195" name="楕円 194">
          <a:extLst>
            <a:ext uri="{FF2B5EF4-FFF2-40B4-BE49-F238E27FC236}">
              <a16:creationId xmlns:a16="http://schemas.microsoft.com/office/drawing/2014/main" id="{39B3E678-48A2-4D6C-9197-078838B6BEEC}"/>
            </a:ext>
          </a:extLst>
        </xdr:cNvPr>
        <xdr:cNvSpPr/>
      </xdr:nvSpPr>
      <xdr:spPr>
        <a:xfrm>
          <a:off x="981075" y="89730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121158</xdr:rowOff>
    </xdr:from>
    <xdr:to>
      <xdr:col>10</xdr:col>
      <xdr:colOff>114300</xdr:colOff>
      <xdr:row>55</xdr:row>
      <xdr:rowOff>166878</xdr:rowOff>
    </xdr:to>
    <xdr:cxnSp macro="">
      <xdr:nvCxnSpPr>
        <xdr:cNvPr id="196" name="直線コネクタ 195">
          <a:extLst>
            <a:ext uri="{FF2B5EF4-FFF2-40B4-BE49-F238E27FC236}">
              <a16:creationId xmlns:a16="http://schemas.microsoft.com/office/drawing/2014/main" id="{34040CA8-B1BF-4F20-9E05-BAEC50DF9479}"/>
            </a:ext>
          </a:extLst>
        </xdr:cNvPr>
        <xdr:cNvCxnSpPr/>
      </xdr:nvCxnSpPr>
      <xdr:spPr>
        <a:xfrm>
          <a:off x="1028700" y="9030208"/>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14495</xdr:rowOff>
    </xdr:from>
    <xdr:ext cx="405111" cy="259045"/>
    <xdr:sp macro="" textlink="">
      <xdr:nvSpPr>
        <xdr:cNvPr id="197" name="n_1aveValue【体育館・プール】&#10;有形固定資産減価償却率">
          <a:extLst>
            <a:ext uri="{FF2B5EF4-FFF2-40B4-BE49-F238E27FC236}">
              <a16:creationId xmlns:a16="http://schemas.microsoft.com/office/drawing/2014/main" id="{0CBF647F-6E17-4648-8E51-8B000A7232FF}"/>
            </a:ext>
          </a:extLst>
        </xdr:cNvPr>
        <xdr:cNvSpPr txBox="1"/>
      </xdr:nvSpPr>
      <xdr:spPr>
        <a:xfrm>
          <a:off x="3239144" y="94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144797</xdr:rowOff>
    </xdr:from>
    <xdr:ext cx="405111" cy="259045"/>
    <xdr:sp macro="" textlink="">
      <xdr:nvSpPr>
        <xdr:cNvPr id="198" name="n_2aveValue【体育館・プール】&#10;有形固定資産減価償却率">
          <a:extLst>
            <a:ext uri="{FF2B5EF4-FFF2-40B4-BE49-F238E27FC236}">
              <a16:creationId xmlns:a16="http://schemas.microsoft.com/office/drawing/2014/main" id="{7FEC979A-A051-4520-9CFD-2F62A2AB2AEF}"/>
            </a:ext>
          </a:extLst>
        </xdr:cNvPr>
        <xdr:cNvSpPr txBox="1"/>
      </xdr:nvSpPr>
      <xdr:spPr>
        <a:xfrm>
          <a:off x="2439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76217</xdr:rowOff>
    </xdr:from>
    <xdr:ext cx="405111" cy="259045"/>
    <xdr:sp macro="" textlink="">
      <xdr:nvSpPr>
        <xdr:cNvPr id="199" name="n_3aveValue【体育館・プール】&#10;有形固定資産減価償却率">
          <a:extLst>
            <a:ext uri="{FF2B5EF4-FFF2-40B4-BE49-F238E27FC236}">
              <a16:creationId xmlns:a16="http://schemas.microsoft.com/office/drawing/2014/main" id="{6AF0A727-DCD7-4D89-8D1B-11E50AC7067C}"/>
            </a:ext>
          </a:extLst>
        </xdr:cNvPr>
        <xdr:cNvSpPr txBox="1"/>
      </xdr:nvSpPr>
      <xdr:spPr>
        <a:xfrm>
          <a:off x="1648469"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21353</xdr:rowOff>
    </xdr:from>
    <xdr:ext cx="405111" cy="259045"/>
    <xdr:sp macro="" textlink="">
      <xdr:nvSpPr>
        <xdr:cNvPr id="200" name="n_4aveValue【体育館・プール】&#10;有形固定資産減価償却率">
          <a:extLst>
            <a:ext uri="{FF2B5EF4-FFF2-40B4-BE49-F238E27FC236}">
              <a16:creationId xmlns:a16="http://schemas.microsoft.com/office/drawing/2014/main" id="{244D36F5-4706-4123-8994-8179FDA4A779}"/>
            </a:ext>
          </a:extLst>
        </xdr:cNvPr>
        <xdr:cNvSpPr txBox="1"/>
      </xdr:nvSpPr>
      <xdr:spPr>
        <a:xfrm>
          <a:off x="848369" y="925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23893</xdr:rowOff>
    </xdr:from>
    <xdr:ext cx="405111" cy="259045"/>
    <xdr:sp macro="" textlink="">
      <xdr:nvSpPr>
        <xdr:cNvPr id="201" name="n_1mainValue【体育館・プール】&#10;有形固定資産減価償却率">
          <a:extLst>
            <a:ext uri="{FF2B5EF4-FFF2-40B4-BE49-F238E27FC236}">
              <a16:creationId xmlns:a16="http://schemas.microsoft.com/office/drawing/2014/main" id="{AB7C7B17-10CF-433F-AE12-FCE46A90B52C}"/>
            </a:ext>
          </a:extLst>
        </xdr:cNvPr>
        <xdr:cNvSpPr txBox="1"/>
      </xdr:nvSpPr>
      <xdr:spPr>
        <a:xfrm>
          <a:off x="3239144" y="893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158767</xdr:rowOff>
    </xdr:from>
    <xdr:ext cx="405111" cy="259045"/>
    <xdr:sp macro="" textlink="">
      <xdr:nvSpPr>
        <xdr:cNvPr id="202" name="n_2mainValue【体育館・プール】&#10;有形固定資産減価償却率">
          <a:extLst>
            <a:ext uri="{FF2B5EF4-FFF2-40B4-BE49-F238E27FC236}">
              <a16:creationId xmlns:a16="http://schemas.microsoft.com/office/drawing/2014/main" id="{41A7A635-3229-47E3-8136-C081484834CF}"/>
            </a:ext>
          </a:extLst>
        </xdr:cNvPr>
        <xdr:cNvSpPr txBox="1"/>
      </xdr:nvSpPr>
      <xdr:spPr>
        <a:xfrm>
          <a:off x="2439044" y="890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62755</xdr:rowOff>
    </xdr:from>
    <xdr:ext cx="405111" cy="259045"/>
    <xdr:sp macro="" textlink="">
      <xdr:nvSpPr>
        <xdr:cNvPr id="203" name="n_3mainValue【体育館・プール】&#10;有形固定資産減価償却率">
          <a:extLst>
            <a:ext uri="{FF2B5EF4-FFF2-40B4-BE49-F238E27FC236}">
              <a16:creationId xmlns:a16="http://schemas.microsoft.com/office/drawing/2014/main" id="{5E893879-90D3-4F40-8117-E1F6A5BD9E41}"/>
            </a:ext>
          </a:extLst>
        </xdr:cNvPr>
        <xdr:cNvSpPr txBox="1"/>
      </xdr:nvSpPr>
      <xdr:spPr>
        <a:xfrm>
          <a:off x="1648469" y="8809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17035</xdr:rowOff>
    </xdr:from>
    <xdr:ext cx="405111" cy="259045"/>
    <xdr:sp macro="" textlink="">
      <xdr:nvSpPr>
        <xdr:cNvPr id="204" name="n_4mainValue【体育館・プール】&#10;有形固定資産減価償却率">
          <a:extLst>
            <a:ext uri="{FF2B5EF4-FFF2-40B4-BE49-F238E27FC236}">
              <a16:creationId xmlns:a16="http://schemas.microsoft.com/office/drawing/2014/main" id="{BF47520C-8625-4D00-B84D-3A8DCA964A4F}"/>
            </a:ext>
          </a:extLst>
        </xdr:cNvPr>
        <xdr:cNvSpPr txBox="1"/>
      </xdr:nvSpPr>
      <xdr:spPr>
        <a:xfrm>
          <a:off x="848369" y="876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51BCA5-02A1-4F31-A17A-9D756E5ABC2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58B5D2B-8C04-41E6-87D1-FDE6E30D7EF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59DEB02-D38C-4F10-87D6-DE154491AE37}"/>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6A5719D-F7C4-4E1A-8C0C-D3E2034CBD8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5DE5615-8C3A-4AD3-A981-E0DED320EEE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5E0D215-B5AC-4B7A-9AF2-63669A9C179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F959C96-108B-4CEA-9486-A0CA4FF67B2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8880F61-D922-4990-8854-FCC10963547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10B5926-53BC-4E81-88C5-508AB34EBAA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07E0E04-CD5F-4C54-9F19-1970B817C11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BE4B81DE-3A69-422A-A872-D73B8EA2EE68}"/>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E065880-81DC-485E-B70F-F8D3AA1BB617}"/>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9DEE87FB-7207-4C59-A89B-0B66F3C5D136}"/>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0F88DD7-CA6C-469F-8C35-FAE59F2C309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09CD279-2DDF-43F9-AE22-0C1E9303C61A}"/>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5FC9BA6-9A39-4987-9F1A-2F52A0EE9AC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03863D0-4D1E-4598-AF17-2782D72F179E}"/>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407E1F2-6835-43D8-8D3E-E6D9921CBBE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68C32B89-8115-49B9-A090-A09C846B0AA9}"/>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C4412E6-97A7-4328-B08A-6B92A3267D5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84FB4FA-9B8B-4DF4-A33E-43E1D8C8BF4E}"/>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2E439E2-8913-4A26-AE62-0706D239BA9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2DAF3ED4-E7DA-48BC-A3B9-AEA9A9A26B1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6CE95BA-D706-406D-9EF5-6AA3F5B1CAB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50AA109E-AA70-48C0-AF69-1D7E9F029AF9}"/>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6EC6B931-CAE5-4685-9E55-E7066422DCEE}"/>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AC470C09-BE40-4AF2-8FC3-2411E153F519}"/>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696E879C-64C7-401A-B0BA-0DBB106B10E0}"/>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26AF03D7-6700-4CF0-AD7D-2E15114291AE}"/>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3B57C4F5-32EE-4A6E-ADCE-FEC82AFB8679}"/>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2BFFEC3A-8BF9-4D81-A464-4480A296F3D4}"/>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B85984B3-5F9F-48EF-B95C-4EBBE22D53AC}"/>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D96E7EA3-0D62-4B48-BA62-D8465884FDD7}"/>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A4BE46ED-259E-488B-8654-A39D2379E334}"/>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E4AA0670-3577-40EE-B0B6-702AEFAA1337}"/>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BFECE6D-B205-4948-95BF-CFEB4A86C6C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DF4C89-F6F6-4BA3-83F4-739B20C3C8E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CB295B-71A1-4B3C-AED1-DFE8A7DD986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CEC300-20B0-426A-A5F6-8CD4772FA26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DE5FCB-8DAA-4947-AB44-B2A91718004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5" name="楕円 244">
          <a:extLst>
            <a:ext uri="{FF2B5EF4-FFF2-40B4-BE49-F238E27FC236}">
              <a16:creationId xmlns:a16="http://schemas.microsoft.com/office/drawing/2014/main" id="{0EE618F4-E7DA-42CC-86EF-7A2F99F688EB}"/>
            </a:ext>
          </a:extLst>
        </xdr:cNvPr>
        <xdr:cNvSpPr/>
      </xdr:nvSpPr>
      <xdr:spPr>
        <a:xfrm>
          <a:off x="9401175" y="10248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6" name="【体育館・プール】&#10;一人当たり面積該当値テキスト">
          <a:extLst>
            <a:ext uri="{FF2B5EF4-FFF2-40B4-BE49-F238E27FC236}">
              <a16:creationId xmlns:a16="http://schemas.microsoft.com/office/drawing/2014/main" id="{75779621-041F-4F95-AD5B-36E8D706E80F}"/>
            </a:ext>
          </a:extLst>
        </xdr:cNvPr>
        <xdr:cNvSpPr txBox="1"/>
      </xdr:nvSpPr>
      <xdr:spPr>
        <a:xfrm>
          <a:off x="9467850"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31750</xdr:rowOff>
    </xdr:from>
    <xdr:to>
      <xdr:col>50</xdr:col>
      <xdr:colOff>165100</xdr:colOff>
      <xdr:row>63</xdr:row>
      <xdr:rowOff>133350</xdr:rowOff>
    </xdr:to>
    <xdr:sp macro="" textlink="">
      <xdr:nvSpPr>
        <xdr:cNvPr id="247" name="楕円 246">
          <a:extLst>
            <a:ext uri="{FF2B5EF4-FFF2-40B4-BE49-F238E27FC236}">
              <a16:creationId xmlns:a16="http://schemas.microsoft.com/office/drawing/2014/main" id="{1D77DE74-62C0-499F-B798-E27DF4E3C83C}"/>
            </a:ext>
          </a:extLst>
        </xdr:cNvPr>
        <xdr:cNvSpPr/>
      </xdr:nvSpPr>
      <xdr:spPr>
        <a:xfrm>
          <a:off x="8639175" y="10229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82550</xdr:rowOff>
    </xdr:from>
    <xdr:to>
      <xdr:col>55</xdr:col>
      <xdr:colOff>0</xdr:colOff>
      <xdr:row>63</xdr:row>
      <xdr:rowOff>95250</xdr:rowOff>
    </xdr:to>
    <xdr:cxnSp macro="">
      <xdr:nvCxnSpPr>
        <xdr:cNvPr id="248" name="直線コネクタ 247">
          <a:extLst>
            <a:ext uri="{FF2B5EF4-FFF2-40B4-BE49-F238E27FC236}">
              <a16:creationId xmlns:a16="http://schemas.microsoft.com/office/drawing/2014/main" id="{B32708F6-1C86-445F-8022-516C2D2DB688}"/>
            </a:ext>
          </a:extLst>
        </xdr:cNvPr>
        <xdr:cNvCxnSpPr/>
      </xdr:nvCxnSpPr>
      <xdr:spPr>
        <a:xfrm>
          <a:off x="8686800" y="1028700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49" name="楕円 248">
          <a:extLst>
            <a:ext uri="{FF2B5EF4-FFF2-40B4-BE49-F238E27FC236}">
              <a16:creationId xmlns:a16="http://schemas.microsoft.com/office/drawing/2014/main" id="{45404DE6-AD4D-4F30-A58F-20B118F3FD9E}"/>
            </a:ext>
          </a:extLst>
        </xdr:cNvPr>
        <xdr:cNvSpPr/>
      </xdr:nvSpPr>
      <xdr:spPr>
        <a:xfrm>
          <a:off x="7839075" y="10229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82550</xdr:rowOff>
    </xdr:from>
    <xdr:to>
      <xdr:col>50</xdr:col>
      <xdr:colOff>114300</xdr:colOff>
      <xdr:row>63</xdr:row>
      <xdr:rowOff>82550</xdr:rowOff>
    </xdr:to>
    <xdr:cxnSp macro="">
      <xdr:nvCxnSpPr>
        <xdr:cNvPr id="250" name="直線コネクタ 249">
          <a:extLst>
            <a:ext uri="{FF2B5EF4-FFF2-40B4-BE49-F238E27FC236}">
              <a16:creationId xmlns:a16="http://schemas.microsoft.com/office/drawing/2014/main" id="{7796CD8A-A6E6-4B3C-8144-94F3458FB2AA}"/>
            </a:ext>
          </a:extLst>
        </xdr:cNvPr>
        <xdr:cNvCxnSpPr/>
      </xdr:nvCxnSpPr>
      <xdr:spPr>
        <a:xfrm>
          <a:off x="7886700" y="1028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31750</xdr:rowOff>
    </xdr:from>
    <xdr:to>
      <xdr:col>41</xdr:col>
      <xdr:colOff>101600</xdr:colOff>
      <xdr:row>63</xdr:row>
      <xdr:rowOff>133350</xdr:rowOff>
    </xdr:to>
    <xdr:sp macro="" textlink="">
      <xdr:nvSpPr>
        <xdr:cNvPr id="251" name="楕円 250">
          <a:extLst>
            <a:ext uri="{FF2B5EF4-FFF2-40B4-BE49-F238E27FC236}">
              <a16:creationId xmlns:a16="http://schemas.microsoft.com/office/drawing/2014/main" id="{9CCD5714-3BD4-4579-B61A-543006188E76}"/>
            </a:ext>
          </a:extLst>
        </xdr:cNvPr>
        <xdr:cNvSpPr/>
      </xdr:nvSpPr>
      <xdr:spPr>
        <a:xfrm>
          <a:off x="7029450" y="10229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82550</xdr:rowOff>
    </xdr:to>
    <xdr:cxnSp macro="">
      <xdr:nvCxnSpPr>
        <xdr:cNvPr id="252" name="直線コネクタ 251">
          <a:extLst>
            <a:ext uri="{FF2B5EF4-FFF2-40B4-BE49-F238E27FC236}">
              <a16:creationId xmlns:a16="http://schemas.microsoft.com/office/drawing/2014/main" id="{9747117C-C8E3-4616-B3A2-0792934F4EA7}"/>
            </a:ext>
          </a:extLst>
        </xdr:cNvPr>
        <xdr:cNvCxnSpPr/>
      </xdr:nvCxnSpPr>
      <xdr:spPr>
        <a:xfrm>
          <a:off x="7077075" y="10287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19050</xdr:rowOff>
    </xdr:from>
    <xdr:to>
      <xdr:col>36</xdr:col>
      <xdr:colOff>165100</xdr:colOff>
      <xdr:row>63</xdr:row>
      <xdr:rowOff>120650</xdr:rowOff>
    </xdr:to>
    <xdr:sp macro="" textlink="">
      <xdr:nvSpPr>
        <xdr:cNvPr id="253" name="楕円 252">
          <a:extLst>
            <a:ext uri="{FF2B5EF4-FFF2-40B4-BE49-F238E27FC236}">
              <a16:creationId xmlns:a16="http://schemas.microsoft.com/office/drawing/2014/main" id="{B8106C71-A452-4C1C-AB7A-E14FC0027F4E}"/>
            </a:ext>
          </a:extLst>
        </xdr:cNvPr>
        <xdr:cNvSpPr/>
      </xdr:nvSpPr>
      <xdr:spPr>
        <a:xfrm>
          <a:off x="6238875" y="10220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69850</xdr:rowOff>
    </xdr:from>
    <xdr:to>
      <xdr:col>41</xdr:col>
      <xdr:colOff>50800</xdr:colOff>
      <xdr:row>63</xdr:row>
      <xdr:rowOff>82550</xdr:rowOff>
    </xdr:to>
    <xdr:cxnSp macro="">
      <xdr:nvCxnSpPr>
        <xdr:cNvPr id="254" name="直線コネクタ 253">
          <a:extLst>
            <a:ext uri="{FF2B5EF4-FFF2-40B4-BE49-F238E27FC236}">
              <a16:creationId xmlns:a16="http://schemas.microsoft.com/office/drawing/2014/main" id="{57F55A89-370B-41C5-A1EE-8DCEE631D2EF}"/>
            </a:ext>
          </a:extLst>
        </xdr:cNvPr>
        <xdr:cNvCxnSpPr/>
      </xdr:nvCxnSpPr>
      <xdr:spPr>
        <a:xfrm>
          <a:off x="6286500" y="102679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B43064ED-8B96-456D-A068-10C8321A5167}"/>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a:extLst>
            <a:ext uri="{FF2B5EF4-FFF2-40B4-BE49-F238E27FC236}">
              <a16:creationId xmlns:a16="http://schemas.microsoft.com/office/drawing/2014/main" id="{C2B76255-D584-4470-9FA2-A41600F955EA}"/>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F126D1B5-3468-4230-A557-F67B6F19E01E}"/>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62ED052E-AAF9-45C7-8E1A-F45D8937AC42}"/>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124477</xdr:rowOff>
    </xdr:from>
    <xdr:ext cx="469744" cy="259045"/>
    <xdr:sp macro="" textlink="">
      <xdr:nvSpPr>
        <xdr:cNvPr id="259" name="n_1mainValue【体育館・プール】&#10;一人当たり面積">
          <a:extLst>
            <a:ext uri="{FF2B5EF4-FFF2-40B4-BE49-F238E27FC236}">
              <a16:creationId xmlns:a16="http://schemas.microsoft.com/office/drawing/2014/main" id="{780C8559-52C2-4BED-A334-B1783E7B9F7B}"/>
            </a:ext>
          </a:extLst>
        </xdr:cNvPr>
        <xdr:cNvSpPr txBox="1"/>
      </xdr:nvSpPr>
      <xdr:spPr>
        <a:xfrm>
          <a:off x="845827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60" name="n_2mainValue【体育館・プール】&#10;一人当たり面積">
          <a:extLst>
            <a:ext uri="{FF2B5EF4-FFF2-40B4-BE49-F238E27FC236}">
              <a16:creationId xmlns:a16="http://schemas.microsoft.com/office/drawing/2014/main" id="{0C54F454-6D53-436D-B6A7-916907EC6F18}"/>
            </a:ext>
          </a:extLst>
        </xdr:cNvPr>
        <xdr:cNvSpPr txBox="1"/>
      </xdr:nvSpPr>
      <xdr:spPr>
        <a:xfrm>
          <a:off x="7677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61" name="n_3mainValue【体育館・プール】&#10;一人当たり面積">
          <a:extLst>
            <a:ext uri="{FF2B5EF4-FFF2-40B4-BE49-F238E27FC236}">
              <a16:creationId xmlns:a16="http://schemas.microsoft.com/office/drawing/2014/main" id="{36A7E9AE-0E49-4DFD-8C41-462FD702802B}"/>
            </a:ext>
          </a:extLst>
        </xdr:cNvPr>
        <xdr:cNvSpPr txBox="1"/>
      </xdr:nvSpPr>
      <xdr:spPr>
        <a:xfrm>
          <a:off x="6867602"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111777</xdr:rowOff>
    </xdr:from>
    <xdr:ext cx="469744" cy="259045"/>
    <xdr:sp macro="" textlink="">
      <xdr:nvSpPr>
        <xdr:cNvPr id="262" name="n_4mainValue【体育館・プール】&#10;一人当たり面積">
          <a:extLst>
            <a:ext uri="{FF2B5EF4-FFF2-40B4-BE49-F238E27FC236}">
              <a16:creationId xmlns:a16="http://schemas.microsoft.com/office/drawing/2014/main" id="{4A2E3E11-6843-4890-8FFD-9DBB5AC3A8D4}"/>
            </a:ext>
          </a:extLst>
        </xdr:cNvPr>
        <xdr:cNvSpPr txBox="1"/>
      </xdr:nvSpPr>
      <xdr:spPr>
        <a:xfrm>
          <a:off x="6067502"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F0DC8E7-7C02-4A22-A8E7-2791A6840C7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EEDACA7-A8AA-4CF6-9E79-A2B11AADDDD8}"/>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8680CC1-EA8A-4AE2-9221-6A62B19CEDD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081D340-175F-45F6-B29C-3127F5F1631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923B448-A8C7-4BD2-9196-9B2A3429C27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2B182EC-499D-4208-9E69-4FDE729B66A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45B2CCD-599A-4788-A519-AAACB6229897}"/>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EF98EDF-BD9A-43D7-B1F8-97210C14983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7CD521D-C90F-47EA-9A5A-D8477650A463}"/>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F3D3C16-96B0-4C64-B9A4-5F02A7998BA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BA3BD69D-4CCC-42A5-8436-2B6637695F0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19DA0B4-A2D1-4AA9-A532-6A6D4C4B095E}"/>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9AD5EF89-BD1D-4CDF-B410-E3A58C76435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70C7BC1-5B6E-49A7-B4B7-3C96936FD15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A941AE2-2F2E-40C0-8922-86EF895686E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7C08B37-D767-4B4A-BF50-F056DB5871D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E5A4E4B-4E10-4496-B2AF-0729A276779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5140115-A2AC-4AE0-9148-76E4F6C6E55F}"/>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529B194-FC04-4D70-A083-A42632A0D26B}"/>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6F8342E-8E7D-438B-8471-9C00F026D211}"/>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73C26C9-86AC-48B2-9F39-1A3A656D715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7A7CB65-E4FB-4106-82C0-D78687CDFB6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2B2E12A5-B464-4836-BB4C-659BD4D0E5B4}"/>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BACB324-2CD4-4196-9ABB-60869B439D2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63002BE6-4E2A-41C0-942C-A6B82E01D29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B0D364AA-966C-4E1F-BB3B-3022B8420CF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00D07DAB-23D3-45EA-9A4B-D886570AFF01}"/>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4B41E11-A5D2-4EDE-B40D-69FA0A498A59}"/>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BEA9F762-01A9-4110-A7C0-87AC0F57586A}"/>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07267C7-ED22-4538-9F84-303886B66B18}"/>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B407A73A-B4AB-41E5-8AB8-E6C122979D69}"/>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0A3835D-0756-43BC-867B-905044A5532A}"/>
            </a:ext>
          </a:extLst>
        </xdr:cNvPr>
        <xdr:cNvSpPr txBox="1"/>
      </xdr:nvSpPr>
      <xdr:spPr>
        <a:xfrm>
          <a:off x="4219575"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2BBB7864-05BE-4F49-9B02-9DA475562DF4}"/>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769EB56B-902D-4EBE-B5DF-29C79405CE9C}"/>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7F48CAC5-D38D-4A0C-A325-78B263633568}"/>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C43645E0-AA21-4A1E-B7AC-841C9890EA24}"/>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09C3295B-6384-4F96-944A-A622C6C42083}"/>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7B5BE36-16C0-4E2E-906B-819D73AB8E5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B4091F1-FD75-479C-94FD-10197C6E0C2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892BFCD-215C-4E1F-9846-1B1C63DE1D0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880A581-031F-4382-9B05-88C0325B936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7040F8E-6CA1-47FA-89F4-6709131EA6F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73842</xdr:rowOff>
    </xdr:from>
    <xdr:to>
      <xdr:col>24</xdr:col>
      <xdr:colOff>114300</xdr:colOff>
      <xdr:row>82</xdr:row>
      <xdr:rowOff>3992</xdr:rowOff>
    </xdr:to>
    <xdr:sp macro="" textlink="">
      <xdr:nvSpPr>
        <xdr:cNvPr id="305" name="楕円 304">
          <a:extLst>
            <a:ext uri="{FF2B5EF4-FFF2-40B4-BE49-F238E27FC236}">
              <a16:creationId xmlns:a16="http://schemas.microsoft.com/office/drawing/2014/main" id="{41E1B96A-2CE8-44FD-8BBC-4F48E989EFA3}"/>
            </a:ext>
          </a:extLst>
        </xdr:cNvPr>
        <xdr:cNvSpPr/>
      </xdr:nvSpPr>
      <xdr:spPr>
        <a:xfrm>
          <a:off x="4124325" y="131897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96719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0052000-DFDF-4DA1-8F47-2097F90B0CC6}"/>
            </a:ext>
          </a:extLst>
        </xdr:cNvPr>
        <xdr:cNvSpPr txBox="1"/>
      </xdr:nvSpPr>
      <xdr:spPr>
        <a:xfrm>
          <a:off x="4219575"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07" name="楕円 306">
          <a:extLst>
            <a:ext uri="{FF2B5EF4-FFF2-40B4-BE49-F238E27FC236}">
              <a16:creationId xmlns:a16="http://schemas.microsoft.com/office/drawing/2014/main" id="{D5519573-E27C-4DDC-B8A6-9F8094A21E16}"/>
            </a:ext>
          </a:extLst>
        </xdr:cNvPr>
        <xdr:cNvSpPr/>
      </xdr:nvSpPr>
      <xdr:spPr>
        <a:xfrm>
          <a:off x="3381375" y="131278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124642</xdr:rowOff>
    </xdr:to>
    <xdr:cxnSp macro="">
      <xdr:nvCxnSpPr>
        <xdr:cNvPr id="308" name="直線コネクタ 307">
          <a:extLst>
            <a:ext uri="{FF2B5EF4-FFF2-40B4-BE49-F238E27FC236}">
              <a16:creationId xmlns:a16="http://schemas.microsoft.com/office/drawing/2014/main" id="{4282C651-79E8-4771-BA6C-33EAC0838418}"/>
            </a:ext>
          </a:extLst>
        </xdr:cNvPr>
        <xdr:cNvCxnSpPr/>
      </xdr:nvCxnSpPr>
      <xdr:spPr>
        <a:xfrm>
          <a:off x="3429000" y="13184958"/>
          <a:ext cx="75247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144055</xdr:rowOff>
    </xdr:from>
    <xdr:to>
      <xdr:col>15</xdr:col>
      <xdr:colOff>101600</xdr:colOff>
      <xdr:row>81</xdr:row>
      <xdr:rowOff>74205</xdr:rowOff>
    </xdr:to>
    <xdr:sp macro="" textlink="">
      <xdr:nvSpPr>
        <xdr:cNvPr id="309" name="楕円 308">
          <a:extLst>
            <a:ext uri="{FF2B5EF4-FFF2-40B4-BE49-F238E27FC236}">
              <a16:creationId xmlns:a16="http://schemas.microsoft.com/office/drawing/2014/main" id="{46319D72-0A14-4AF5-BF04-B91A451B1C1D}"/>
            </a:ext>
          </a:extLst>
        </xdr:cNvPr>
        <xdr:cNvSpPr/>
      </xdr:nvSpPr>
      <xdr:spPr>
        <a:xfrm>
          <a:off x="2571750" y="13094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23405</xdr:rowOff>
    </xdr:from>
    <xdr:to>
      <xdr:col>19</xdr:col>
      <xdr:colOff>177800</xdr:colOff>
      <xdr:row>81</xdr:row>
      <xdr:rowOff>65858</xdr:rowOff>
    </xdr:to>
    <xdr:cxnSp macro="">
      <xdr:nvCxnSpPr>
        <xdr:cNvPr id="310" name="直線コネクタ 309">
          <a:extLst>
            <a:ext uri="{FF2B5EF4-FFF2-40B4-BE49-F238E27FC236}">
              <a16:creationId xmlns:a16="http://schemas.microsoft.com/office/drawing/2014/main" id="{F2D111AA-A321-441A-96A4-9DB6B0C835FB}"/>
            </a:ext>
          </a:extLst>
        </xdr:cNvPr>
        <xdr:cNvCxnSpPr/>
      </xdr:nvCxnSpPr>
      <xdr:spPr>
        <a:xfrm>
          <a:off x="2619375" y="13142505"/>
          <a:ext cx="8096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85271</xdr:rowOff>
    </xdr:from>
    <xdr:to>
      <xdr:col>10</xdr:col>
      <xdr:colOff>165100</xdr:colOff>
      <xdr:row>81</xdr:row>
      <xdr:rowOff>15421</xdr:rowOff>
    </xdr:to>
    <xdr:sp macro="" textlink="">
      <xdr:nvSpPr>
        <xdr:cNvPr id="311" name="楕円 310">
          <a:extLst>
            <a:ext uri="{FF2B5EF4-FFF2-40B4-BE49-F238E27FC236}">
              <a16:creationId xmlns:a16="http://schemas.microsoft.com/office/drawing/2014/main" id="{9FC85B85-2036-4432-8651-35281C31B101}"/>
            </a:ext>
          </a:extLst>
        </xdr:cNvPr>
        <xdr:cNvSpPr/>
      </xdr:nvSpPr>
      <xdr:spPr>
        <a:xfrm>
          <a:off x="1781175" y="130424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81</xdr:row>
      <xdr:rowOff>23405</xdr:rowOff>
    </xdr:to>
    <xdr:cxnSp macro="">
      <xdr:nvCxnSpPr>
        <xdr:cNvPr id="312" name="直線コネクタ 311">
          <a:extLst>
            <a:ext uri="{FF2B5EF4-FFF2-40B4-BE49-F238E27FC236}">
              <a16:creationId xmlns:a16="http://schemas.microsoft.com/office/drawing/2014/main" id="{4F3F46BE-7A3A-4090-BFD6-ECF09377F043}"/>
            </a:ext>
          </a:extLst>
        </xdr:cNvPr>
        <xdr:cNvCxnSpPr/>
      </xdr:nvCxnSpPr>
      <xdr:spPr>
        <a:xfrm>
          <a:off x="1828800" y="13090071"/>
          <a:ext cx="79057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3" name="楕円 312">
          <a:extLst>
            <a:ext uri="{FF2B5EF4-FFF2-40B4-BE49-F238E27FC236}">
              <a16:creationId xmlns:a16="http://schemas.microsoft.com/office/drawing/2014/main" id="{595FFC28-D689-4914-8E74-8D76A5EFFB81}"/>
            </a:ext>
          </a:extLst>
        </xdr:cNvPr>
        <xdr:cNvSpPr/>
      </xdr:nvSpPr>
      <xdr:spPr>
        <a:xfrm>
          <a:off x="981075" y="12983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136071</xdr:rowOff>
    </xdr:to>
    <xdr:cxnSp macro="">
      <xdr:nvCxnSpPr>
        <xdr:cNvPr id="314" name="直線コネクタ 313">
          <a:extLst>
            <a:ext uri="{FF2B5EF4-FFF2-40B4-BE49-F238E27FC236}">
              <a16:creationId xmlns:a16="http://schemas.microsoft.com/office/drawing/2014/main" id="{9CF0A82E-D362-43DB-A6B8-B7FF78AFB2D9}"/>
            </a:ext>
          </a:extLst>
        </xdr:cNvPr>
        <xdr:cNvCxnSpPr/>
      </xdr:nvCxnSpPr>
      <xdr:spPr>
        <a:xfrm>
          <a:off x="1028700" y="13040995"/>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5" name="n_1aveValue【福祉施設】&#10;有形固定資産減価償却率">
          <a:extLst>
            <a:ext uri="{FF2B5EF4-FFF2-40B4-BE49-F238E27FC236}">
              <a16:creationId xmlns:a16="http://schemas.microsoft.com/office/drawing/2014/main" id="{0A748FFC-48A2-4D17-91E2-53131FEDBFAF}"/>
            </a:ext>
          </a:extLst>
        </xdr:cNvPr>
        <xdr:cNvSpPr txBox="1"/>
      </xdr:nvSpPr>
      <xdr:spPr>
        <a:xfrm>
          <a:off x="3239144" y="1326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6" name="n_2aveValue【福祉施設】&#10;有形固定資産減価償却率">
          <a:extLst>
            <a:ext uri="{FF2B5EF4-FFF2-40B4-BE49-F238E27FC236}">
              <a16:creationId xmlns:a16="http://schemas.microsoft.com/office/drawing/2014/main" id="{C8409720-9A93-457A-A9DE-0A96B8581D0B}"/>
            </a:ext>
          </a:extLst>
        </xdr:cNvPr>
        <xdr:cNvSpPr txBox="1"/>
      </xdr:nvSpPr>
      <xdr:spPr>
        <a:xfrm>
          <a:off x="24390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7" name="n_3aveValue【福祉施設】&#10;有形固定資産減価償却率">
          <a:extLst>
            <a:ext uri="{FF2B5EF4-FFF2-40B4-BE49-F238E27FC236}">
              <a16:creationId xmlns:a16="http://schemas.microsoft.com/office/drawing/2014/main" id="{21C28A93-8EC4-4EC7-A893-4B859EA8295A}"/>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18" name="n_4aveValue【福祉施設】&#10;有形固定資産減価償却率">
          <a:extLst>
            <a:ext uri="{FF2B5EF4-FFF2-40B4-BE49-F238E27FC236}">
              <a16:creationId xmlns:a16="http://schemas.microsoft.com/office/drawing/2014/main" id="{59A7C97D-BAED-4E61-A94A-3F08C77C9895}"/>
            </a:ext>
          </a:extLst>
        </xdr:cNvPr>
        <xdr:cNvSpPr txBox="1"/>
      </xdr:nvSpPr>
      <xdr:spPr>
        <a:xfrm>
          <a:off x="8483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319" name="n_1mainValue【福祉施設】&#10;有形固定資産減価償却率">
          <a:extLst>
            <a:ext uri="{FF2B5EF4-FFF2-40B4-BE49-F238E27FC236}">
              <a16:creationId xmlns:a16="http://schemas.microsoft.com/office/drawing/2014/main" id="{01D54D9D-54C0-436A-9DB7-D0D4B1CD60B9}"/>
            </a:ext>
          </a:extLst>
        </xdr:cNvPr>
        <xdr:cNvSpPr txBox="1"/>
      </xdr:nvSpPr>
      <xdr:spPr>
        <a:xfrm>
          <a:off x="3239144"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320" name="n_2mainValue【福祉施設】&#10;有形固定資産減価償却率">
          <a:extLst>
            <a:ext uri="{FF2B5EF4-FFF2-40B4-BE49-F238E27FC236}">
              <a16:creationId xmlns:a16="http://schemas.microsoft.com/office/drawing/2014/main" id="{00960EED-0A01-43C2-86CE-30C3925A030C}"/>
            </a:ext>
          </a:extLst>
        </xdr:cNvPr>
        <xdr:cNvSpPr txBox="1"/>
      </xdr:nvSpPr>
      <xdr:spPr>
        <a:xfrm>
          <a:off x="2439044"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31948</xdr:rowOff>
    </xdr:from>
    <xdr:ext cx="405111" cy="259045"/>
    <xdr:sp macro="" textlink="">
      <xdr:nvSpPr>
        <xdr:cNvPr id="321" name="n_3mainValue【福祉施設】&#10;有形固定資産減価償却率">
          <a:extLst>
            <a:ext uri="{FF2B5EF4-FFF2-40B4-BE49-F238E27FC236}">
              <a16:creationId xmlns:a16="http://schemas.microsoft.com/office/drawing/2014/main" id="{59F77C89-BE66-4E74-9B44-3E59858EAA1C}"/>
            </a:ext>
          </a:extLst>
        </xdr:cNvPr>
        <xdr:cNvSpPr txBox="1"/>
      </xdr:nvSpPr>
      <xdr:spPr>
        <a:xfrm>
          <a:off x="1648469" y="1282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2" name="n_4mainValue【福祉施設】&#10;有形固定資産減価償却率">
          <a:extLst>
            <a:ext uri="{FF2B5EF4-FFF2-40B4-BE49-F238E27FC236}">
              <a16:creationId xmlns:a16="http://schemas.microsoft.com/office/drawing/2014/main" id="{515BDFBB-C440-4332-95A1-062B6FB75E9D}"/>
            </a:ext>
          </a:extLst>
        </xdr:cNvPr>
        <xdr:cNvSpPr txBox="1"/>
      </xdr:nvSpPr>
      <xdr:spPr>
        <a:xfrm>
          <a:off x="8483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EDF4746-2528-4CA5-814C-352B25AB84E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F195F7E-0381-4F07-9D76-5992F3938D2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F3B3A34-7868-474A-AA0E-1F0E8726CFB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4A1BE00-1711-4858-BEDF-07EA5DB1A73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D013116-1389-4CC9-8D37-FA58C5E1806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E990A76-8C5F-47D6-801D-2369E6654B5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722A296-8A40-4493-91D6-13B7DCDB2AD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CEE47F0-C14D-4432-934D-580F1F3955A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EF52F99-F90A-45DF-95FF-E441CCEFA29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431DDC5-90E0-46C5-8F36-9991ADAE2E7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C5F6864C-AA1B-4664-ABA8-E7F4E7F12B2D}"/>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CEF398A0-F26A-462D-9E0E-8A811D6528C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D85184A8-07CA-40B2-A4EC-9F0670D7257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6DA80844-640D-455F-AC03-5812BA8FA5C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803EC536-4DAF-40E3-A56E-B378A9ADF58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A1E17F0B-A09F-4B4E-9BEC-832FF902F39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365ED548-EEBA-49C3-8F26-D1DB5E0D753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F3F7621C-D253-4C1C-A304-22EBC80E18E7}"/>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DF0519A4-0769-4EEB-A968-5A1BFAB0629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6D020F7D-1833-43F8-AC59-0CB5EC63FF5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D19A1F0-C7AC-4E76-B970-CD74B1D1737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8CB3D979-B139-483C-BD96-8C2B0D64D87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72584AC-A664-4078-BC38-3D7ACDA8A7E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FFD08151-55F0-4AA6-88E2-70D5F1580B8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36C14247-8F51-423B-9120-9ED6C04FE4A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16699007-B448-4069-88AA-A7BEC63A3A5A}"/>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9DF666E6-F23E-456B-B6BD-A177DE37A31A}"/>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56980DBE-6E96-4725-84A9-51BC98622B07}"/>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2A316799-67D9-4B67-86D5-C576FDD21DB1}"/>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7A617DE4-8C45-4EC1-BDCC-243A9216831F}"/>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a:extLst>
            <a:ext uri="{FF2B5EF4-FFF2-40B4-BE49-F238E27FC236}">
              <a16:creationId xmlns:a16="http://schemas.microsoft.com/office/drawing/2014/main" id="{04FF2D5A-679C-4255-9856-27231C7CE8DA}"/>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387AF71E-B8D8-431B-BC42-8B5D50AFB756}"/>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5024A9D0-A56D-429C-805F-AB8175DC9352}"/>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E1FE7DE7-8560-4D6D-AB81-014239746E0F}"/>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AFF7139D-3FCE-4D24-807F-19D7359BD99E}"/>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75B0AADB-0649-473F-BD46-7647DC81E2DC}"/>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DD23FE-C823-4418-987A-A4E3256DF39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AEDD382-032C-462F-881F-BF6B38B081E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FA888E7-75CD-4265-A0ED-9FA529B92D2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EE9CAFA-BECB-4BDD-9783-7B66978E63F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10E075B-4314-42A8-9E0F-00491A849A8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19957</xdr:rowOff>
    </xdr:from>
    <xdr:to>
      <xdr:col>55</xdr:col>
      <xdr:colOff>50800</xdr:colOff>
      <xdr:row>80</xdr:row>
      <xdr:rowOff>121557</xdr:rowOff>
    </xdr:to>
    <xdr:sp macro="" textlink="">
      <xdr:nvSpPr>
        <xdr:cNvPr id="364" name="楕円 363">
          <a:extLst>
            <a:ext uri="{FF2B5EF4-FFF2-40B4-BE49-F238E27FC236}">
              <a16:creationId xmlns:a16="http://schemas.microsoft.com/office/drawing/2014/main" id="{4A653967-5047-4342-97D6-B8F3D89DB7E4}"/>
            </a:ext>
          </a:extLst>
        </xdr:cNvPr>
        <xdr:cNvSpPr/>
      </xdr:nvSpPr>
      <xdr:spPr>
        <a:xfrm>
          <a:off x="9401175" y="1297395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42834</xdr:rowOff>
    </xdr:from>
    <xdr:ext cx="469744" cy="259045"/>
    <xdr:sp macro="" textlink="">
      <xdr:nvSpPr>
        <xdr:cNvPr id="365" name="【福祉施設】&#10;一人当たり面積該当値テキスト">
          <a:extLst>
            <a:ext uri="{FF2B5EF4-FFF2-40B4-BE49-F238E27FC236}">
              <a16:creationId xmlns:a16="http://schemas.microsoft.com/office/drawing/2014/main" id="{1633DDE7-2C29-484E-9DBE-C903789A7E46}"/>
            </a:ext>
          </a:extLst>
        </xdr:cNvPr>
        <xdr:cNvSpPr txBox="1"/>
      </xdr:nvSpPr>
      <xdr:spPr>
        <a:xfrm>
          <a:off x="9467850" y="128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66" name="楕円 365">
          <a:extLst>
            <a:ext uri="{FF2B5EF4-FFF2-40B4-BE49-F238E27FC236}">
              <a16:creationId xmlns:a16="http://schemas.microsoft.com/office/drawing/2014/main" id="{3E57E9E9-32AA-4C28-847F-89C13EF96C12}"/>
            </a:ext>
          </a:extLst>
        </xdr:cNvPr>
        <xdr:cNvSpPr/>
      </xdr:nvSpPr>
      <xdr:spPr>
        <a:xfrm>
          <a:off x="8639175" y="12973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70757</xdr:rowOff>
    </xdr:to>
    <xdr:cxnSp macro="">
      <xdr:nvCxnSpPr>
        <xdr:cNvPr id="367" name="直線コネクタ 366">
          <a:extLst>
            <a:ext uri="{FF2B5EF4-FFF2-40B4-BE49-F238E27FC236}">
              <a16:creationId xmlns:a16="http://schemas.microsoft.com/office/drawing/2014/main" id="{D3AECF94-BC88-486D-9EBB-783A42D6EEC9}"/>
            </a:ext>
          </a:extLst>
        </xdr:cNvPr>
        <xdr:cNvCxnSpPr/>
      </xdr:nvCxnSpPr>
      <xdr:spPr>
        <a:xfrm>
          <a:off x="8686800" y="130215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68" name="楕円 367">
          <a:extLst>
            <a:ext uri="{FF2B5EF4-FFF2-40B4-BE49-F238E27FC236}">
              <a16:creationId xmlns:a16="http://schemas.microsoft.com/office/drawing/2014/main" id="{15F8D278-BE15-406B-AF71-44DCE323037D}"/>
            </a:ext>
          </a:extLst>
        </xdr:cNvPr>
        <xdr:cNvSpPr/>
      </xdr:nvSpPr>
      <xdr:spPr>
        <a:xfrm>
          <a:off x="7839075" y="12973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69" name="直線コネクタ 368">
          <a:extLst>
            <a:ext uri="{FF2B5EF4-FFF2-40B4-BE49-F238E27FC236}">
              <a16:creationId xmlns:a16="http://schemas.microsoft.com/office/drawing/2014/main" id="{695E85C5-546C-48E2-A7F4-69CFDD0BE44E}"/>
            </a:ext>
          </a:extLst>
        </xdr:cNvPr>
        <xdr:cNvCxnSpPr/>
      </xdr:nvCxnSpPr>
      <xdr:spPr>
        <a:xfrm>
          <a:off x="7886700" y="13021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70" name="楕円 369">
          <a:extLst>
            <a:ext uri="{FF2B5EF4-FFF2-40B4-BE49-F238E27FC236}">
              <a16:creationId xmlns:a16="http://schemas.microsoft.com/office/drawing/2014/main" id="{9D841B32-4E14-42D8-A663-1BC97482D460}"/>
            </a:ext>
          </a:extLst>
        </xdr:cNvPr>
        <xdr:cNvSpPr/>
      </xdr:nvSpPr>
      <xdr:spPr>
        <a:xfrm>
          <a:off x="7029450" y="1297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71" name="直線コネクタ 370">
          <a:extLst>
            <a:ext uri="{FF2B5EF4-FFF2-40B4-BE49-F238E27FC236}">
              <a16:creationId xmlns:a16="http://schemas.microsoft.com/office/drawing/2014/main" id="{2BADB7F4-3FEE-4E2F-AD79-35AC72BA05BF}"/>
            </a:ext>
          </a:extLst>
        </xdr:cNvPr>
        <xdr:cNvCxnSpPr/>
      </xdr:nvCxnSpPr>
      <xdr:spPr>
        <a:xfrm>
          <a:off x="7077075" y="13021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19957</xdr:rowOff>
    </xdr:from>
    <xdr:to>
      <xdr:col>36</xdr:col>
      <xdr:colOff>165100</xdr:colOff>
      <xdr:row>80</xdr:row>
      <xdr:rowOff>121557</xdr:rowOff>
    </xdr:to>
    <xdr:sp macro="" textlink="">
      <xdr:nvSpPr>
        <xdr:cNvPr id="372" name="楕円 371">
          <a:extLst>
            <a:ext uri="{FF2B5EF4-FFF2-40B4-BE49-F238E27FC236}">
              <a16:creationId xmlns:a16="http://schemas.microsoft.com/office/drawing/2014/main" id="{17B58D63-E35A-4401-A05D-CF8F254BB19F}"/>
            </a:ext>
          </a:extLst>
        </xdr:cNvPr>
        <xdr:cNvSpPr/>
      </xdr:nvSpPr>
      <xdr:spPr>
        <a:xfrm>
          <a:off x="6238875" y="12973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70757</xdr:rowOff>
    </xdr:from>
    <xdr:to>
      <xdr:col>41</xdr:col>
      <xdr:colOff>50800</xdr:colOff>
      <xdr:row>80</xdr:row>
      <xdr:rowOff>70757</xdr:rowOff>
    </xdr:to>
    <xdr:cxnSp macro="">
      <xdr:nvCxnSpPr>
        <xdr:cNvPr id="373" name="直線コネクタ 372">
          <a:extLst>
            <a:ext uri="{FF2B5EF4-FFF2-40B4-BE49-F238E27FC236}">
              <a16:creationId xmlns:a16="http://schemas.microsoft.com/office/drawing/2014/main" id="{F61F1045-82D5-4661-98C6-535C9A7153FF}"/>
            </a:ext>
          </a:extLst>
        </xdr:cNvPr>
        <xdr:cNvCxnSpPr/>
      </xdr:nvCxnSpPr>
      <xdr:spPr>
        <a:xfrm>
          <a:off x="6286500" y="13021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a:extLst>
            <a:ext uri="{FF2B5EF4-FFF2-40B4-BE49-F238E27FC236}">
              <a16:creationId xmlns:a16="http://schemas.microsoft.com/office/drawing/2014/main" id="{C6087E34-43E1-403B-BA23-1D9DE19D4938}"/>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280573E9-0A26-473F-B59B-39253ACEEC6E}"/>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a:extLst>
            <a:ext uri="{FF2B5EF4-FFF2-40B4-BE49-F238E27FC236}">
              <a16:creationId xmlns:a16="http://schemas.microsoft.com/office/drawing/2014/main" id="{5C8B82F9-C8F3-4F82-8990-2CFDF46B3859}"/>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a:extLst>
            <a:ext uri="{FF2B5EF4-FFF2-40B4-BE49-F238E27FC236}">
              <a16:creationId xmlns:a16="http://schemas.microsoft.com/office/drawing/2014/main" id="{E3C1085E-0FCC-4F68-B919-9459D9A85ABA}"/>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78" name="n_1mainValue【福祉施設】&#10;一人当たり面積">
          <a:extLst>
            <a:ext uri="{FF2B5EF4-FFF2-40B4-BE49-F238E27FC236}">
              <a16:creationId xmlns:a16="http://schemas.microsoft.com/office/drawing/2014/main" id="{2A1618A2-992D-42BB-9ED6-237551FC68A1}"/>
            </a:ext>
          </a:extLst>
        </xdr:cNvPr>
        <xdr:cNvSpPr txBox="1"/>
      </xdr:nvSpPr>
      <xdr:spPr>
        <a:xfrm>
          <a:off x="845827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79" name="n_2mainValue【福祉施設】&#10;一人当たり面積">
          <a:extLst>
            <a:ext uri="{FF2B5EF4-FFF2-40B4-BE49-F238E27FC236}">
              <a16:creationId xmlns:a16="http://schemas.microsoft.com/office/drawing/2014/main" id="{82056DA4-7D73-4F83-B988-B479B8E50C2D}"/>
            </a:ext>
          </a:extLst>
        </xdr:cNvPr>
        <xdr:cNvSpPr txBox="1"/>
      </xdr:nvSpPr>
      <xdr:spPr>
        <a:xfrm>
          <a:off x="767722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80" name="n_3mainValue【福祉施設】&#10;一人当たり面積">
          <a:extLst>
            <a:ext uri="{FF2B5EF4-FFF2-40B4-BE49-F238E27FC236}">
              <a16:creationId xmlns:a16="http://schemas.microsoft.com/office/drawing/2014/main" id="{CB32F8E2-0889-4600-9B24-183DB1AA7843}"/>
            </a:ext>
          </a:extLst>
        </xdr:cNvPr>
        <xdr:cNvSpPr txBox="1"/>
      </xdr:nvSpPr>
      <xdr:spPr>
        <a:xfrm>
          <a:off x="68676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138084</xdr:rowOff>
    </xdr:from>
    <xdr:ext cx="469744" cy="259045"/>
    <xdr:sp macro="" textlink="">
      <xdr:nvSpPr>
        <xdr:cNvPr id="381" name="n_4mainValue【福祉施設】&#10;一人当たり面積">
          <a:extLst>
            <a:ext uri="{FF2B5EF4-FFF2-40B4-BE49-F238E27FC236}">
              <a16:creationId xmlns:a16="http://schemas.microsoft.com/office/drawing/2014/main" id="{24EC9231-9D4C-4DEC-8B21-8413946467DB}"/>
            </a:ext>
          </a:extLst>
        </xdr:cNvPr>
        <xdr:cNvSpPr txBox="1"/>
      </xdr:nvSpPr>
      <xdr:spPr>
        <a:xfrm>
          <a:off x="60675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12FD77BB-172F-48A5-9C36-5A0A556BD17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C6882B4-6FC1-4B1A-9EF2-6872A733459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BADCC284-D49F-458F-AEF3-BBC1EC355B7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9916511-70A8-44DA-9AF9-05CFE13C3D2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9EB4931E-E57A-4AFF-98D8-2B73DBC2110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D68F8241-C4AA-48AA-9E22-506AE0D9599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AE14B99-ED74-448A-8567-5644A1BDFFD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114CF4BD-94EC-4247-B48B-4BD176EDF3C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0F92322-98C9-4D09-A5D4-5C3800DFE69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FB76502-0828-428D-BA80-F9D32130BF5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31B66F0B-D173-4BE8-A14D-194472F9AE2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4C5987FF-C540-40E6-905D-9132F6F6CF1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2776FC80-8A4E-40D2-AF9C-646C6439B68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614A9F22-C91C-46CD-B222-44F2E670076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5CFA673C-DEAB-480B-9D48-C8DBE19CAB2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296B4E9-6B27-41AE-B7F3-D5CB0216126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56B35A1E-293C-4B0B-B21C-2AD11BC3C8C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704DAA3E-72E1-43F5-8A38-DDAC5997CCD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24A4FC6D-2E0C-4EDB-B4CE-882646A4602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979F1521-3964-4157-841C-835A12BE0E8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03B330C-6655-47DD-ABD3-193EBD188E5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77DA703E-90FB-490A-8C94-142FD51C643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7D129EF1-6B00-46DE-8573-CB704D2B6E24}"/>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1979C1B-5B3B-472B-828C-85EBA7A50A6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503BC77C-5307-4E30-AA57-A45E7C2B350A}"/>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F2F63A3-CC2F-4C87-9408-288DFCECDDB3}"/>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9A33DF9D-F4AB-49DF-AD30-6727871DEC99}"/>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C91DA3EE-26CA-43B6-A024-2C2B7946F55B}"/>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116C93C7-897A-4312-B003-A2DF07EB6DB5}"/>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4EDA370E-0F2F-47E6-99AA-74D001C3E739}"/>
            </a:ext>
          </a:extLst>
        </xdr:cNvPr>
        <xdr:cNvSpPr txBox="1"/>
      </xdr:nvSpPr>
      <xdr:spPr>
        <a:xfrm>
          <a:off x="4219575" y="1670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B6D6E59A-0749-406D-98B5-941E8DAC0F41}"/>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01F4EF61-1826-449C-941B-71E6E8016345}"/>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9ED6F107-1A41-4F8C-ADD4-8D159F50ED5B}"/>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6338220F-B94E-4039-A8A0-96EE9D742643}"/>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832927E8-F429-470F-ACC0-DAA06D92519B}"/>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A8F0B74-305D-4337-8F3F-29969A304B9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6A7DD69-358B-4533-93A7-3AD10765FB7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BD760DE-90CB-4D65-9424-8EA6CC59981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059231E-5741-4D5F-8257-A6702FF7F6C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F57B63D-DF77-4EC8-9E93-3EDC60EACDF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22" name="楕円 421">
          <a:extLst>
            <a:ext uri="{FF2B5EF4-FFF2-40B4-BE49-F238E27FC236}">
              <a16:creationId xmlns:a16="http://schemas.microsoft.com/office/drawing/2014/main" id="{949FB281-8831-4A9A-A76A-4978C219E263}"/>
            </a:ext>
          </a:extLst>
        </xdr:cNvPr>
        <xdr:cNvSpPr/>
      </xdr:nvSpPr>
      <xdr:spPr>
        <a:xfrm>
          <a:off x="4124325" y="16641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D995E9A-21C1-492E-84EA-8457204DFBC5}"/>
            </a:ext>
          </a:extLst>
        </xdr:cNvPr>
        <xdr:cNvSpPr txBox="1"/>
      </xdr:nvSpPr>
      <xdr:spPr>
        <a:xfrm>
          <a:off x="4219575" y="1650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424" name="楕円 423">
          <a:extLst>
            <a:ext uri="{FF2B5EF4-FFF2-40B4-BE49-F238E27FC236}">
              <a16:creationId xmlns:a16="http://schemas.microsoft.com/office/drawing/2014/main" id="{16B7CEE1-B891-44AA-8FF2-65ABA52DDF6F}"/>
            </a:ext>
          </a:extLst>
        </xdr:cNvPr>
        <xdr:cNvSpPr/>
      </xdr:nvSpPr>
      <xdr:spPr>
        <a:xfrm>
          <a:off x="3381375" y="166376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103</xdr:row>
      <xdr:rowOff>7620</xdr:rowOff>
    </xdr:to>
    <xdr:cxnSp macro="">
      <xdr:nvCxnSpPr>
        <xdr:cNvPr id="425" name="直線コネクタ 424">
          <a:extLst>
            <a:ext uri="{FF2B5EF4-FFF2-40B4-BE49-F238E27FC236}">
              <a16:creationId xmlns:a16="http://schemas.microsoft.com/office/drawing/2014/main" id="{87CF9CBD-ECA2-4A35-A4AE-0C750B7B86FC}"/>
            </a:ext>
          </a:extLst>
        </xdr:cNvPr>
        <xdr:cNvCxnSpPr/>
      </xdr:nvCxnSpPr>
      <xdr:spPr>
        <a:xfrm>
          <a:off x="3429000" y="16685261"/>
          <a:ext cx="7524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90170</xdr:rowOff>
    </xdr:from>
    <xdr:to>
      <xdr:col>15</xdr:col>
      <xdr:colOff>101600</xdr:colOff>
      <xdr:row>103</xdr:row>
      <xdr:rowOff>20320</xdr:rowOff>
    </xdr:to>
    <xdr:sp macro="" textlink="">
      <xdr:nvSpPr>
        <xdr:cNvPr id="426" name="楕円 425">
          <a:extLst>
            <a:ext uri="{FF2B5EF4-FFF2-40B4-BE49-F238E27FC236}">
              <a16:creationId xmlns:a16="http://schemas.microsoft.com/office/drawing/2014/main" id="{5D6C5A9E-A6A8-4D23-8B3C-C41206F75FE2}"/>
            </a:ext>
          </a:extLst>
        </xdr:cNvPr>
        <xdr:cNvSpPr/>
      </xdr:nvSpPr>
      <xdr:spPr>
        <a:xfrm>
          <a:off x="2571750" y="16603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140970</xdr:rowOff>
    </xdr:from>
    <xdr:to>
      <xdr:col>19</xdr:col>
      <xdr:colOff>177800</xdr:colOff>
      <xdr:row>103</xdr:row>
      <xdr:rowOff>3811</xdr:rowOff>
    </xdr:to>
    <xdr:cxnSp macro="">
      <xdr:nvCxnSpPr>
        <xdr:cNvPr id="427" name="直線コネクタ 426">
          <a:extLst>
            <a:ext uri="{FF2B5EF4-FFF2-40B4-BE49-F238E27FC236}">
              <a16:creationId xmlns:a16="http://schemas.microsoft.com/office/drawing/2014/main" id="{D421DE98-E569-48F5-95D0-A21C21935B56}"/>
            </a:ext>
          </a:extLst>
        </xdr:cNvPr>
        <xdr:cNvCxnSpPr/>
      </xdr:nvCxnSpPr>
      <xdr:spPr>
        <a:xfrm>
          <a:off x="2619375" y="16660495"/>
          <a:ext cx="80962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428" name="楕円 427">
          <a:extLst>
            <a:ext uri="{FF2B5EF4-FFF2-40B4-BE49-F238E27FC236}">
              <a16:creationId xmlns:a16="http://schemas.microsoft.com/office/drawing/2014/main" id="{182C6710-09FB-401A-B167-88D6E5A952C4}"/>
            </a:ext>
          </a:extLst>
        </xdr:cNvPr>
        <xdr:cNvSpPr/>
      </xdr:nvSpPr>
      <xdr:spPr>
        <a:xfrm>
          <a:off x="1781175" y="1659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140970</xdr:rowOff>
    </xdr:to>
    <xdr:cxnSp macro="">
      <xdr:nvCxnSpPr>
        <xdr:cNvPr id="429" name="直線コネクタ 428">
          <a:extLst>
            <a:ext uri="{FF2B5EF4-FFF2-40B4-BE49-F238E27FC236}">
              <a16:creationId xmlns:a16="http://schemas.microsoft.com/office/drawing/2014/main" id="{39BE1E16-E072-4E28-8143-CBF28247311E}"/>
            </a:ext>
          </a:extLst>
        </xdr:cNvPr>
        <xdr:cNvCxnSpPr/>
      </xdr:nvCxnSpPr>
      <xdr:spPr>
        <a:xfrm>
          <a:off x="1828800" y="16638905"/>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44450</xdr:rowOff>
    </xdr:from>
    <xdr:to>
      <xdr:col>6</xdr:col>
      <xdr:colOff>38100</xdr:colOff>
      <xdr:row>102</xdr:row>
      <xdr:rowOff>146050</xdr:rowOff>
    </xdr:to>
    <xdr:sp macro="" textlink="">
      <xdr:nvSpPr>
        <xdr:cNvPr id="430" name="楕円 429">
          <a:extLst>
            <a:ext uri="{FF2B5EF4-FFF2-40B4-BE49-F238E27FC236}">
              <a16:creationId xmlns:a16="http://schemas.microsoft.com/office/drawing/2014/main" id="{1D3640A4-3540-440A-9370-D28D0A745952}"/>
            </a:ext>
          </a:extLst>
        </xdr:cNvPr>
        <xdr:cNvSpPr/>
      </xdr:nvSpPr>
      <xdr:spPr>
        <a:xfrm>
          <a:off x="981075" y="16563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95250</xdr:rowOff>
    </xdr:from>
    <xdr:to>
      <xdr:col>10</xdr:col>
      <xdr:colOff>114300</xdr:colOff>
      <xdr:row>102</xdr:row>
      <xdr:rowOff>125730</xdr:rowOff>
    </xdr:to>
    <xdr:cxnSp macro="">
      <xdr:nvCxnSpPr>
        <xdr:cNvPr id="431" name="直線コネクタ 430">
          <a:extLst>
            <a:ext uri="{FF2B5EF4-FFF2-40B4-BE49-F238E27FC236}">
              <a16:creationId xmlns:a16="http://schemas.microsoft.com/office/drawing/2014/main" id="{78AC4801-2748-4B12-911E-6B1415221721}"/>
            </a:ext>
          </a:extLst>
        </xdr:cNvPr>
        <xdr:cNvCxnSpPr/>
      </xdr:nvCxnSpPr>
      <xdr:spPr>
        <a:xfrm>
          <a:off x="1028700" y="1661160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2" name="n_1aveValue【市民会館】&#10;有形固定資産減価償却率">
          <a:extLst>
            <a:ext uri="{FF2B5EF4-FFF2-40B4-BE49-F238E27FC236}">
              <a16:creationId xmlns:a16="http://schemas.microsoft.com/office/drawing/2014/main" id="{80B7A33A-95D9-47CB-9293-7F1BC1521A7F}"/>
            </a:ext>
          </a:extLst>
        </xdr:cNvPr>
        <xdr:cNvSpPr txBox="1"/>
      </xdr:nvSpPr>
      <xdr:spPr>
        <a:xfrm>
          <a:off x="32391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3" name="n_2aveValue【市民会館】&#10;有形固定資産減価償却率">
          <a:extLst>
            <a:ext uri="{FF2B5EF4-FFF2-40B4-BE49-F238E27FC236}">
              <a16:creationId xmlns:a16="http://schemas.microsoft.com/office/drawing/2014/main" id="{AA1AB583-B47D-431F-AF4C-88E4C69DB86C}"/>
            </a:ext>
          </a:extLst>
        </xdr:cNvPr>
        <xdr:cNvSpPr txBox="1"/>
      </xdr:nvSpPr>
      <xdr:spPr>
        <a:xfrm>
          <a:off x="2439044"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4" name="n_3aveValue【市民会館】&#10;有形固定資産減価償却率">
          <a:extLst>
            <a:ext uri="{FF2B5EF4-FFF2-40B4-BE49-F238E27FC236}">
              <a16:creationId xmlns:a16="http://schemas.microsoft.com/office/drawing/2014/main" id="{9B9BC373-B265-45F1-A5A3-1FEBE94E719E}"/>
            </a:ext>
          </a:extLst>
        </xdr:cNvPr>
        <xdr:cNvSpPr txBox="1"/>
      </xdr:nvSpPr>
      <xdr:spPr>
        <a:xfrm>
          <a:off x="16484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5" name="n_4aveValue【市民会館】&#10;有形固定資産減価償却率">
          <a:extLst>
            <a:ext uri="{FF2B5EF4-FFF2-40B4-BE49-F238E27FC236}">
              <a16:creationId xmlns:a16="http://schemas.microsoft.com/office/drawing/2014/main" id="{5D1429BE-930E-4F31-A417-1F7A828E151B}"/>
            </a:ext>
          </a:extLst>
        </xdr:cNvPr>
        <xdr:cNvSpPr txBox="1"/>
      </xdr:nvSpPr>
      <xdr:spPr>
        <a:xfrm>
          <a:off x="848369"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436" name="n_1mainValue【市民会館】&#10;有形固定資産減価償却率">
          <a:extLst>
            <a:ext uri="{FF2B5EF4-FFF2-40B4-BE49-F238E27FC236}">
              <a16:creationId xmlns:a16="http://schemas.microsoft.com/office/drawing/2014/main" id="{61081457-6626-405B-9283-1B4DFB99BA4B}"/>
            </a:ext>
          </a:extLst>
        </xdr:cNvPr>
        <xdr:cNvSpPr txBox="1"/>
      </xdr:nvSpPr>
      <xdr:spPr>
        <a:xfrm>
          <a:off x="3239144" y="1642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36847</xdr:rowOff>
    </xdr:from>
    <xdr:ext cx="405111" cy="259045"/>
    <xdr:sp macro="" textlink="">
      <xdr:nvSpPr>
        <xdr:cNvPr id="437" name="n_2mainValue【市民会館】&#10;有形固定資産減価償却率">
          <a:extLst>
            <a:ext uri="{FF2B5EF4-FFF2-40B4-BE49-F238E27FC236}">
              <a16:creationId xmlns:a16="http://schemas.microsoft.com/office/drawing/2014/main" id="{120A86C7-D429-43CC-B1EC-5E225B81F7B5}"/>
            </a:ext>
          </a:extLst>
        </xdr:cNvPr>
        <xdr:cNvSpPr txBox="1"/>
      </xdr:nvSpPr>
      <xdr:spPr>
        <a:xfrm>
          <a:off x="2439044" y="1639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38" name="n_3mainValue【市民会館】&#10;有形固定資産減価償却率">
          <a:extLst>
            <a:ext uri="{FF2B5EF4-FFF2-40B4-BE49-F238E27FC236}">
              <a16:creationId xmlns:a16="http://schemas.microsoft.com/office/drawing/2014/main" id="{3397BA10-D069-48BA-B66B-30B60578085D}"/>
            </a:ext>
          </a:extLst>
        </xdr:cNvPr>
        <xdr:cNvSpPr txBox="1"/>
      </xdr:nvSpPr>
      <xdr:spPr>
        <a:xfrm>
          <a:off x="1648469"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162577</xdr:rowOff>
    </xdr:from>
    <xdr:ext cx="405111" cy="259045"/>
    <xdr:sp macro="" textlink="">
      <xdr:nvSpPr>
        <xdr:cNvPr id="439" name="n_4mainValue【市民会館】&#10;有形固定資産減価償却率">
          <a:extLst>
            <a:ext uri="{FF2B5EF4-FFF2-40B4-BE49-F238E27FC236}">
              <a16:creationId xmlns:a16="http://schemas.microsoft.com/office/drawing/2014/main" id="{AE2B1C26-CF35-480D-A88F-49FD27E00FE9}"/>
            </a:ext>
          </a:extLst>
        </xdr:cNvPr>
        <xdr:cNvSpPr txBox="1"/>
      </xdr:nvSpPr>
      <xdr:spPr>
        <a:xfrm>
          <a:off x="848369" y="1635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E8ED2D0-9714-432A-BD37-873564A75B0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3BC38AEC-CCEA-47E5-A62D-E849AEE374F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AAA7AFCD-B6FB-409E-A264-897C4176E2D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002571E-4978-4630-AA19-1812D2C6D89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8BBF7CE-DBD5-41D5-8197-75E69095CD1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08F3A2A-1C60-4871-A46C-94B75262408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5D3FBC1-9B84-4AB4-810F-F0016181DF4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060B215-E4C2-4685-A5E1-0745657FA90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BCB43B5-A7C6-4DD1-8A47-416F9D441F1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A47B392-CFF2-4679-A5B2-25D9AE58469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4B257D1-BBD7-4071-80DE-68DA8B12824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DAEA71D9-7343-4753-A5BA-FB4B0C43B43A}"/>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CEA276FB-D65D-4045-878D-27B6EFE41C2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3A86A9B9-B303-4427-9320-B2340AF12C0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82F00735-E125-4127-A965-D77A914C89C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B286459D-3565-4A96-9681-77FCEC018026}"/>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C1486D0F-9D49-4F9A-B6D3-F556A65E38E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992025E1-A836-4109-9D15-62F3260A9BBE}"/>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722D59C-69D1-4D03-AC06-89B084EFEBC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0AFFA05-204A-4C0B-9437-B296F43661B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D777D71-99E8-441C-978E-A39ECE98735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D79FC7D5-B9C0-456F-914A-DE08EB305263}"/>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52709D4E-D024-4B2F-AB77-B663701A0976}"/>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9EAD9333-51EF-43C0-BECD-8327AF6CB96F}"/>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B39C8DC8-15CA-47BB-A050-C214B2B188AE}"/>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620C67FB-B84E-4C80-BFE1-2B59E5EC81C6}"/>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8DE7CB1C-1143-4EBA-B712-18CD606A8F5D}"/>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70219022-69FA-4495-924D-46F276A5C16A}"/>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AA197341-59F6-4EFA-A32C-FD7D3F7ABC94}"/>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F0BBA6A8-26D1-4AA6-BF14-283A7E0610EB}"/>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91455DB5-E3B4-47CD-A13C-65C732E56098}"/>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B251FF42-7B61-491E-B9E1-3E8A08113F30}"/>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B501BC1-4C17-4C71-96F5-103F099257C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76BAE94-C4FF-415E-B43C-A34B3970375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09CA339-5C0C-402A-AB02-7A741590FEA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86946F4-6880-42BB-AD4C-E24DF44F449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4F5E794-A169-4F54-BFC4-EA1D446B219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77" name="楕円 476">
          <a:extLst>
            <a:ext uri="{FF2B5EF4-FFF2-40B4-BE49-F238E27FC236}">
              <a16:creationId xmlns:a16="http://schemas.microsoft.com/office/drawing/2014/main" id="{5E20CD65-3F7B-402E-B3A8-DF49666A4901}"/>
            </a:ext>
          </a:extLst>
        </xdr:cNvPr>
        <xdr:cNvSpPr/>
      </xdr:nvSpPr>
      <xdr:spPr>
        <a:xfrm>
          <a:off x="9401175" y="172031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78" name="【市民会館】&#10;一人当たり面積該当値テキスト">
          <a:extLst>
            <a:ext uri="{FF2B5EF4-FFF2-40B4-BE49-F238E27FC236}">
              <a16:creationId xmlns:a16="http://schemas.microsoft.com/office/drawing/2014/main" id="{F324E54F-1020-4AB7-B70D-60F559C07832}"/>
            </a:ext>
          </a:extLst>
        </xdr:cNvPr>
        <xdr:cNvSpPr txBox="1"/>
      </xdr:nvSpPr>
      <xdr:spPr>
        <a:xfrm>
          <a:off x="9467850" y="1718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9" name="楕円 478">
          <a:extLst>
            <a:ext uri="{FF2B5EF4-FFF2-40B4-BE49-F238E27FC236}">
              <a16:creationId xmlns:a16="http://schemas.microsoft.com/office/drawing/2014/main" id="{D9AD5578-8ABE-42F4-B410-BBB8A26F8131}"/>
            </a:ext>
          </a:extLst>
        </xdr:cNvPr>
        <xdr:cNvSpPr/>
      </xdr:nvSpPr>
      <xdr:spPr>
        <a:xfrm>
          <a:off x="86391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99061</xdr:rowOff>
    </xdr:to>
    <xdr:cxnSp macro="">
      <xdr:nvCxnSpPr>
        <xdr:cNvPr id="480" name="直線コネクタ 479">
          <a:extLst>
            <a:ext uri="{FF2B5EF4-FFF2-40B4-BE49-F238E27FC236}">
              <a16:creationId xmlns:a16="http://schemas.microsoft.com/office/drawing/2014/main" id="{BCDBF260-489D-4A1C-8EC1-DAA681E19687}"/>
            </a:ext>
          </a:extLst>
        </xdr:cNvPr>
        <xdr:cNvCxnSpPr/>
      </xdr:nvCxnSpPr>
      <xdr:spPr>
        <a:xfrm flipV="1">
          <a:off x="8686800" y="17250790"/>
          <a:ext cx="74295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81" name="楕円 480">
          <a:extLst>
            <a:ext uri="{FF2B5EF4-FFF2-40B4-BE49-F238E27FC236}">
              <a16:creationId xmlns:a16="http://schemas.microsoft.com/office/drawing/2014/main" id="{2CAC23E3-BDDF-408F-BBB1-2D3D1D0C274C}"/>
            </a:ext>
          </a:extLst>
        </xdr:cNvPr>
        <xdr:cNvSpPr/>
      </xdr:nvSpPr>
      <xdr:spPr>
        <a:xfrm>
          <a:off x="7839075" y="17210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82" name="直線コネクタ 481">
          <a:extLst>
            <a:ext uri="{FF2B5EF4-FFF2-40B4-BE49-F238E27FC236}">
              <a16:creationId xmlns:a16="http://schemas.microsoft.com/office/drawing/2014/main" id="{A690CCE4-6C33-4B4A-AE8E-A96B9E28C8CE}"/>
            </a:ext>
          </a:extLst>
        </xdr:cNvPr>
        <xdr:cNvCxnSpPr/>
      </xdr:nvCxnSpPr>
      <xdr:spPr>
        <a:xfrm>
          <a:off x="7886700" y="17258537"/>
          <a:ext cx="8001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3" name="楕円 482">
          <a:extLst>
            <a:ext uri="{FF2B5EF4-FFF2-40B4-BE49-F238E27FC236}">
              <a16:creationId xmlns:a16="http://schemas.microsoft.com/office/drawing/2014/main" id="{83339EBE-BB6D-4DAB-A7AB-74B025495FE0}"/>
            </a:ext>
          </a:extLst>
        </xdr:cNvPr>
        <xdr:cNvSpPr/>
      </xdr:nvSpPr>
      <xdr:spPr>
        <a:xfrm>
          <a:off x="70294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99061</xdr:rowOff>
    </xdr:to>
    <xdr:cxnSp macro="">
      <xdr:nvCxnSpPr>
        <xdr:cNvPr id="484" name="直線コネクタ 483">
          <a:extLst>
            <a:ext uri="{FF2B5EF4-FFF2-40B4-BE49-F238E27FC236}">
              <a16:creationId xmlns:a16="http://schemas.microsoft.com/office/drawing/2014/main" id="{DDAD1B17-A112-4296-BD36-BA1D663F76F8}"/>
            </a:ext>
          </a:extLst>
        </xdr:cNvPr>
        <xdr:cNvCxnSpPr/>
      </xdr:nvCxnSpPr>
      <xdr:spPr>
        <a:xfrm flipV="1">
          <a:off x="7077075" y="17258537"/>
          <a:ext cx="80962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485" name="楕円 484">
          <a:extLst>
            <a:ext uri="{FF2B5EF4-FFF2-40B4-BE49-F238E27FC236}">
              <a16:creationId xmlns:a16="http://schemas.microsoft.com/office/drawing/2014/main" id="{8EADD763-EF46-42B6-92F7-9F6DCE29C222}"/>
            </a:ext>
          </a:extLst>
        </xdr:cNvPr>
        <xdr:cNvSpPr/>
      </xdr:nvSpPr>
      <xdr:spPr>
        <a:xfrm>
          <a:off x="6238875" y="171954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99061</xdr:rowOff>
    </xdr:to>
    <xdr:cxnSp macro="">
      <xdr:nvCxnSpPr>
        <xdr:cNvPr id="486" name="直線コネクタ 485">
          <a:extLst>
            <a:ext uri="{FF2B5EF4-FFF2-40B4-BE49-F238E27FC236}">
              <a16:creationId xmlns:a16="http://schemas.microsoft.com/office/drawing/2014/main" id="{3F10A1B6-ACFB-4645-9036-2A11820EB31B}"/>
            </a:ext>
          </a:extLst>
        </xdr:cNvPr>
        <xdr:cNvCxnSpPr/>
      </xdr:nvCxnSpPr>
      <xdr:spPr>
        <a:xfrm>
          <a:off x="6286500" y="17252569"/>
          <a:ext cx="790575"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923ACCED-91F5-43A6-9463-24379F4AB50E}"/>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380E83F7-5181-46E0-98F7-71C1A35C078F}"/>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58E3CE69-AE49-4FB2-B3AB-D5E31017D308}"/>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1777B5DF-6CB4-4621-9158-355C1475D2A7}"/>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91" name="n_1mainValue【市民会館】&#10;一人当たり面積">
          <a:extLst>
            <a:ext uri="{FF2B5EF4-FFF2-40B4-BE49-F238E27FC236}">
              <a16:creationId xmlns:a16="http://schemas.microsoft.com/office/drawing/2014/main" id="{F50A53CA-8417-4558-BC73-C25E0FAD4839}"/>
            </a:ext>
          </a:extLst>
        </xdr:cNvPr>
        <xdr:cNvSpPr txBox="1"/>
      </xdr:nvSpPr>
      <xdr:spPr>
        <a:xfrm>
          <a:off x="845827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92" name="n_2mainValue【市民会館】&#10;一人当たり面積">
          <a:extLst>
            <a:ext uri="{FF2B5EF4-FFF2-40B4-BE49-F238E27FC236}">
              <a16:creationId xmlns:a16="http://schemas.microsoft.com/office/drawing/2014/main" id="{637F66F5-E248-4379-A460-35CBF0C29640}"/>
            </a:ext>
          </a:extLst>
        </xdr:cNvPr>
        <xdr:cNvSpPr txBox="1"/>
      </xdr:nvSpPr>
      <xdr:spPr>
        <a:xfrm>
          <a:off x="7677227"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3" name="n_3mainValue【市民会館】&#10;一人当たり面積">
          <a:extLst>
            <a:ext uri="{FF2B5EF4-FFF2-40B4-BE49-F238E27FC236}">
              <a16:creationId xmlns:a16="http://schemas.microsoft.com/office/drawing/2014/main" id="{E9077535-7BF9-41E9-A716-406DA284C903}"/>
            </a:ext>
          </a:extLst>
        </xdr:cNvPr>
        <xdr:cNvSpPr txBox="1"/>
      </xdr:nvSpPr>
      <xdr:spPr>
        <a:xfrm>
          <a:off x="68676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127271</xdr:rowOff>
    </xdr:from>
    <xdr:ext cx="469744" cy="259045"/>
    <xdr:sp macro="" textlink="">
      <xdr:nvSpPr>
        <xdr:cNvPr id="494" name="n_4mainValue【市民会館】&#10;一人当たり面積">
          <a:extLst>
            <a:ext uri="{FF2B5EF4-FFF2-40B4-BE49-F238E27FC236}">
              <a16:creationId xmlns:a16="http://schemas.microsoft.com/office/drawing/2014/main" id="{079D6848-4611-480C-ABCC-604115738A79}"/>
            </a:ext>
          </a:extLst>
        </xdr:cNvPr>
        <xdr:cNvSpPr txBox="1"/>
      </xdr:nvSpPr>
      <xdr:spPr>
        <a:xfrm>
          <a:off x="6067502"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A777C4C-3E67-4603-B557-CEA91A87B40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1407A01-A78C-4A7A-A7A2-DBAEF5D5535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1ED7D8B-4914-458D-B6C4-FCF0FC768768}"/>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291D5B3-6D1E-4023-A4A9-09CBB8AF181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C6BB946-5273-48C9-8ED5-B0FDA749990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F9DFB71-4DAC-40D0-8BE6-9561E1EDA6D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FD61F50-BF56-48AD-9F4C-07C75ADC3FB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2B47EE5-4BE7-4D38-81BF-4864D8B475A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7B4AE32-6919-400E-90C4-7D3A3033D59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1A49347-ECFE-47F2-AB75-E0A643DB454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470273A2-6524-41F0-98B6-69C0E49E56F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944312C9-9885-4D00-B809-5D193626D0CA}"/>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633366C9-E91D-4426-B08B-971BB6BBAC8C}"/>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BFAC80F5-7970-411B-AC5F-376169F1857D}"/>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5D778E11-0C79-4C2C-931F-A425D7B1ED42}"/>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0C3A3213-D94B-4AA9-8833-D53864D6EFCA}"/>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501597C3-C248-4AF0-8E65-6B1EB8F00612}"/>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2E77C030-7128-42B6-AFF6-B32BD51FC468}"/>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E52732F6-578C-4B71-9C98-B2727E86F368}"/>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5827808-FE87-46FB-B153-CA59C173E87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DDC78457-1B9C-47CA-959B-018E4ABB472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FFF2885-10C6-48B4-B754-DF8A6946337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6AA07D1E-3664-423C-A4D2-531F8C6F4017}"/>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8C5DB59A-D224-431E-928A-10638C1CCE5B}"/>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D864CEFC-F54F-4899-9F79-273D2F40F633}"/>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3663F55-6CCE-4A7E-B989-475279F19131}"/>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2CC85D12-CE0A-4BEC-A890-FA8B9BC3E2ED}"/>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EE621E4B-5BB6-43CA-BA14-9E502B5299B7}"/>
            </a:ext>
          </a:extLst>
        </xdr:cNvPr>
        <xdr:cNvSpPr txBox="1"/>
      </xdr:nvSpPr>
      <xdr:spPr>
        <a:xfrm>
          <a:off x="14735175"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A90EE30E-9A96-491C-9603-EBFC66412102}"/>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35869F17-6465-4629-95AB-166D075D50B0}"/>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41BA97ED-44F4-450E-AF59-E78CEFA657C5}"/>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F09B6430-432C-4559-A9FB-8087CB84526A}"/>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FF7C3A60-79EC-4178-B1D1-DE373CDF9DC1}"/>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8A78C4B-5753-4A74-AA5E-ABCBEBCA805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45B624A-BC95-4226-A4C7-6E16C89FC57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BAB32F7-F4C6-4282-82C5-CD8D8987F76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B5F30EB-C1B8-48DC-9C2D-2A7DB42F859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CA680BB-DCA6-4AB3-9B93-B6B3D4929A5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164846</xdr:rowOff>
    </xdr:from>
    <xdr:to>
      <xdr:col>85</xdr:col>
      <xdr:colOff>177800</xdr:colOff>
      <xdr:row>40</xdr:row>
      <xdr:rowOff>94996</xdr:rowOff>
    </xdr:to>
    <xdr:sp macro="" textlink="">
      <xdr:nvSpPr>
        <xdr:cNvPr id="533" name="楕円 532">
          <a:extLst>
            <a:ext uri="{FF2B5EF4-FFF2-40B4-BE49-F238E27FC236}">
              <a16:creationId xmlns:a16="http://schemas.microsoft.com/office/drawing/2014/main" id="{DA0EFF19-C4B8-41EE-B90C-399FEFC8D3E4}"/>
            </a:ext>
          </a:extLst>
        </xdr:cNvPr>
        <xdr:cNvSpPr/>
      </xdr:nvSpPr>
      <xdr:spPr>
        <a:xfrm>
          <a:off x="14649450" y="64767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143273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9ABE2EBB-CCA6-4510-B277-4F9C01981B81}"/>
            </a:ext>
          </a:extLst>
        </xdr:cNvPr>
        <xdr:cNvSpPr txBox="1"/>
      </xdr:nvSpPr>
      <xdr:spPr>
        <a:xfrm>
          <a:off x="14735175"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5" name="楕円 534">
          <a:extLst>
            <a:ext uri="{FF2B5EF4-FFF2-40B4-BE49-F238E27FC236}">
              <a16:creationId xmlns:a16="http://schemas.microsoft.com/office/drawing/2014/main" id="{B09D5717-756D-49D4-98C4-982890474F15}"/>
            </a:ext>
          </a:extLst>
        </xdr:cNvPr>
        <xdr:cNvSpPr/>
      </xdr:nvSpPr>
      <xdr:spPr>
        <a:xfrm>
          <a:off x="13887450"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44196</xdr:rowOff>
    </xdr:to>
    <xdr:cxnSp macro="">
      <xdr:nvCxnSpPr>
        <xdr:cNvPr id="536" name="直線コネクタ 535">
          <a:extLst>
            <a:ext uri="{FF2B5EF4-FFF2-40B4-BE49-F238E27FC236}">
              <a16:creationId xmlns:a16="http://schemas.microsoft.com/office/drawing/2014/main" id="{5BC60328-8444-460D-A905-087560BC76AF}"/>
            </a:ext>
          </a:extLst>
        </xdr:cNvPr>
        <xdr:cNvCxnSpPr/>
      </xdr:nvCxnSpPr>
      <xdr:spPr>
        <a:xfrm>
          <a:off x="13935075" y="6422390"/>
          <a:ext cx="762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125984</xdr:rowOff>
    </xdr:from>
    <xdr:to>
      <xdr:col>76</xdr:col>
      <xdr:colOff>165100</xdr:colOff>
      <xdr:row>39</xdr:row>
      <xdr:rowOff>56134</xdr:rowOff>
    </xdr:to>
    <xdr:sp macro="" textlink="">
      <xdr:nvSpPr>
        <xdr:cNvPr id="537" name="楕円 536">
          <a:extLst>
            <a:ext uri="{FF2B5EF4-FFF2-40B4-BE49-F238E27FC236}">
              <a16:creationId xmlns:a16="http://schemas.microsoft.com/office/drawing/2014/main" id="{2D1100C9-8862-487E-8184-F55FB47AA0EE}"/>
            </a:ext>
          </a:extLst>
        </xdr:cNvPr>
        <xdr:cNvSpPr/>
      </xdr:nvSpPr>
      <xdr:spPr>
        <a:xfrm>
          <a:off x="13096875" y="6275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xdr:rowOff>
    </xdr:from>
    <xdr:to>
      <xdr:col>81</xdr:col>
      <xdr:colOff>50800</xdr:colOff>
      <xdr:row>39</xdr:row>
      <xdr:rowOff>110490</xdr:rowOff>
    </xdr:to>
    <xdr:cxnSp macro="">
      <xdr:nvCxnSpPr>
        <xdr:cNvPr id="538" name="直線コネクタ 537">
          <a:extLst>
            <a:ext uri="{FF2B5EF4-FFF2-40B4-BE49-F238E27FC236}">
              <a16:creationId xmlns:a16="http://schemas.microsoft.com/office/drawing/2014/main" id="{554476CB-3976-476F-B27B-1955C777E87C}"/>
            </a:ext>
          </a:extLst>
        </xdr:cNvPr>
        <xdr:cNvCxnSpPr/>
      </xdr:nvCxnSpPr>
      <xdr:spPr>
        <a:xfrm>
          <a:off x="13144500" y="6323584"/>
          <a:ext cx="790575"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29972</xdr:rowOff>
    </xdr:from>
    <xdr:to>
      <xdr:col>72</xdr:col>
      <xdr:colOff>38100</xdr:colOff>
      <xdr:row>38</xdr:row>
      <xdr:rowOff>131572</xdr:rowOff>
    </xdr:to>
    <xdr:sp macro="" textlink="">
      <xdr:nvSpPr>
        <xdr:cNvPr id="539" name="楕円 538">
          <a:extLst>
            <a:ext uri="{FF2B5EF4-FFF2-40B4-BE49-F238E27FC236}">
              <a16:creationId xmlns:a16="http://schemas.microsoft.com/office/drawing/2014/main" id="{7310D07F-3C3D-4C4D-A0DD-4CB8DE72D747}"/>
            </a:ext>
          </a:extLst>
        </xdr:cNvPr>
        <xdr:cNvSpPr/>
      </xdr:nvSpPr>
      <xdr:spPr>
        <a:xfrm>
          <a:off x="12296775" y="61799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80772</xdr:rowOff>
    </xdr:from>
    <xdr:to>
      <xdr:col>76</xdr:col>
      <xdr:colOff>114300</xdr:colOff>
      <xdr:row>39</xdr:row>
      <xdr:rowOff>5334</xdr:rowOff>
    </xdr:to>
    <xdr:cxnSp macro="">
      <xdr:nvCxnSpPr>
        <xdr:cNvPr id="540" name="直線コネクタ 539">
          <a:extLst>
            <a:ext uri="{FF2B5EF4-FFF2-40B4-BE49-F238E27FC236}">
              <a16:creationId xmlns:a16="http://schemas.microsoft.com/office/drawing/2014/main" id="{C815E68D-F2A0-4B1D-A7E5-808A97EC1571}"/>
            </a:ext>
          </a:extLst>
        </xdr:cNvPr>
        <xdr:cNvCxnSpPr/>
      </xdr:nvCxnSpPr>
      <xdr:spPr>
        <a:xfrm>
          <a:off x="12344400" y="6237097"/>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xdr:rowOff>
    </xdr:from>
    <xdr:to>
      <xdr:col>67</xdr:col>
      <xdr:colOff>101600</xdr:colOff>
      <xdr:row>38</xdr:row>
      <xdr:rowOff>117856</xdr:rowOff>
    </xdr:to>
    <xdr:sp macro="" textlink="">
      <xdr:nvSpPr>
        <xdr:cNvPr id="541" name="楕円 540">
          <a:extLst>
            <a:ext uri="{FF2B5EF4-FFF2-40B4-BE49-F238E27FC236}">
              <a16:creationId xmlns:a16="http://schemas.microsoft.com/office/drawing/2014/main" id="{22943CAC-108F-4DB6-A377-09AA505CC646}"/>
            </a:ext>
          </a:extLst>
        </xdr:cNvPr>
        <xdr:cNvSpPr/>
      </xdr:nvSpPr>
      <xdr:spPr>
        <a:xfrm>
          <a:off x="11487150" y="61694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67056</xdr:rowOff>
    </xdr:from>
    <xdr:to>
      <xdr:col>71</xdr:col>
      <xdr:colOff>177800</xdr:colOff>
      <xdr:row>38</xdr:row>
      <xdr:rowOff>80772</xdr:rowOff>
    </xdr:to>
    <xdr:cxnSp macro="">
      <xdr:nvCxnSpPr>
        <xdr:cNvPr id="542" name="直線コネクタ 541">
          <a:extLst>
            <a:ext uri="{FF2B5EF4-FFF2-40B4-BE49-F238E27FC236}">
              <a16:creationId xmlns:a16="http://schemas.microsoft.com/office/drawing/2014/main" id="{ADC25FAF-0115-480C-85EA-197B3659AE84}"/>
            </a:ext>
          </a:extLst>
        </xdr:cNvPr>
        <xdr:cNvCxnSpPr/>
      </xdr:nvCxnSpPr>
      <xdr:spPr>
        <a:xfrm>
          <a:off x="11534775" y="6217031"/>
          <a:ext cx="80962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93AE17A-C0CC-4075-8696-BA72DD758AF9}"/>
            </a:ext>
          </a:extLst>
        </xdr:cNvPr>
        <xdr:cNvSpPr txBox="1"/>
      </xdr:nvSpPr>
      <xdr:spPr>
        <a:xfrm>
          <a:off x="1374521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9BD382C1-F32B-4FF4-9981-54BF7DD6A223}"/>
            </a:ext>
          </a:extLst>
        </xdr:cNvPr>
        <xdr:cNvSpPr txBox="1"/>
      </xdr:nvSpPr>
      <xdr:spPr>
        <a:xfrm>
          <a:off x="129641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838B6FE-1886-4A78-B669-FBB4924BC810}"/>
            </a:ext>
          </a:extLst>
        </xdr:cNvPr>
        <xdr:cNvSpPr txBox="1"/>
      </xdr:nvSpPr>
      <xdr:spPr>
        <a:xfrm>
          <a:off x="121640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E8E8A484-08EA-4A48-9228-A1BDCC503B95}"/>
            </a:ext>
          </a:extLst>
        </xdr:cNvPr>
        <xdr:cNvSpPr txBox="1"/>
      </xdr:nvSpPr>
      <xdr:spPr>
        <a:xfrm>
          <a:off x="113544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A777340-AA01-4155-A032-FA70987D311C}"/>
            </a:ext>
          </a:extLst>
        </xdr:cNvPr>
        <xdr:cNvSpPr txBox="1"/>
      </xdr:nvSpPr>
      <xdr:spPr>
        <a:xfrm>
          <a:off x="13745219"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47261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1E370F1-BED3-47A6-9C6D-50AC01621DED}"/>
            </a:ext>
          </a:extLst>
        </xdr:cNvPr>
        <xdr:cNvSpPr txBox="1"/>
      </xdr:nvSpPr>
      <xdr:spPr>
        <a:xfrm>
          <a:off x="12964169" y="6365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122699</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9E41D5C-FECA-40AD-B6BD-220D949BE1F1}"/>
            </a:ext>
          </a:extLst>
        </xdr:cNvPr>
        <xdr:cNvSpPr txBox="1"/>
      </xdr:nvSpPr>
      <xdr:spPr>
        <a:xfrm>
          <a:off x="121640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108983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D99E201E-8A76-4FDE-8759-1EBF37225505}"/>
            </a:ext>
          </a:extLst>
        </xdr:cNvPr>
        <xdr:cNvSpPr txBox="1"/>
      </xdr:nvSpPr>
      <xdr:spPr>
        <a:xfrm>
          <a:off x="11354444" y="625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D8C4D88-1667-4181-B41E-07A0457003C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35BA82E-27E3-49C3-B8A6-E6529F68F2E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B991AA5-A286-4B6A-A961-9F705F62AEF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EEC1CD8-30B0-4DE0-95AC-6053942850C6}"/>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2348CA0-7365-44D4-B63A-32435D4486F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C5C7D2E-D9B7-47D0-A0BC-3B8CA8A01B6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CAB9EA3-7D7F-4B51-8C8C-ABA5B689091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22DB487-6F55-46BE-89C7-95E12E449FF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7E93E13-EB13-47FF-9C75-469AAA45B66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D0292618-3DAE-4B8F-8649-4D81B04E4E7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2943341F-15E4-4807-8B6B-712E62601838}"/>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C7378B96-E1BF-4577-BD58-E77E698918D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CC591C4D-BA52-4574-8BEB-F03D423B3162}"/>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C06A79DE-1954-4683-A23E-B775182261E0}"/>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F810BFE0-C02B-44F2-8A7F-04E9874A5C6E}"/>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30298E85-0C1F-49F9-BAE1-D8D6E3EF2770}"/>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B251837F-812E-4EE2-9C05-A7C08FEBEC8A}"/>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64BECE61-A67D-4455-BDF6-6DD1CCB36606}"/>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2B9419AE-DB65-411A-B7E5-BB630E20215C}"/>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B72384B6-61D1-43E3-8D85-12DABAB0455F}"/>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1476B80B-704A-4CCE-818B-75938B2D544B}"/>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12BCB7C4-C370-4026-8F79-5F4D94D47F33}"/>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9721CB7-6C8A-4147-A68F-9AF10CA69FA3}"/>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53642FF-D594-4D2A-9951-4A4109F7D59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A71F598E-7D50-4AA2-B388-274AD02C3584}"/>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8898E122-76BC-427C-B365-9BCD20E9FE7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957CAD51-ADA5-4BF7-B31A-82E05C93A0EB}"/>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3DF2034D-7A0B-4E8C-9E6B-305375D7AF29}"/>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243C47C6-DE53-44D1-832B-F01042BD5576}"/>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B377DA45-9726-4CAB-8979-D46D487DC8FC}"/>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0D4207B5-661A-4BE1-B20E-48F42B6F7C56}"/>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B7F96198-A2A8-433A-87B5-13052974E793}"/>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5C747822-9229-4BC1-B621-8AAFC6961076}"/>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0BA6001D-2743-4A03-A913-C217FF7AF118}"/>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2D4A50C3-66D2-4343-814F-5CF2B6E3F794}"/>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DA54144C-C0D9-440E-9A34-63C36C0A23CD}"/>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AD3B69C7-B2DC-4B4A-AAC8-DCF7B9C0E1D1}"/>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00AECC2-CCE3-4FE1-B925-A7DD877BD8C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9450467-58E2-49F6-B3FB-5C22198C77B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CB17CDB-35CD-4E2F-8021-5600CA456EF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80FC506-FCC0-4979-9DBB-0BEBB424AA5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38BC99F-2145-4E6B-8B7F-2250AC4C433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148910</xdr:rowOff>
    </xdr:from>
    <xdr:to>
      <xdr:col>116</xdr:col>
      <xdr:colOff>114300</xdr:colOff>
      <xdr:row>39</xdr:row>
      <xdr:rowOff>79060</xdr:rowOff>
    </xdr:to>
    <xdr:sp macro="" textlink="">
      <xdr:nvSpPr>
        <xdr:cNvPr id="593" name="楕円 592">
          <a:extLst>
            <a:ext uri="{FF2B5EF4-FFF2-40B4-BE49-F238E27FC236}">
              <a16:creationId xmlns:a16="http://schemas.microsoft.com/office/drawing/2014/main" id="{2CA647AE-5DF4-4BB5-9F80-41160EA1A12E}"/>
            </a:ext>
          </a:extLst>
        </xdr:cNvPr>
        <xdr:cNvSpPr/>
      </xdr:nvSpPr>
      <xdr:spPr>
        <a:xfrm>
          <a:off x="19897725" y="6298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127337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B8381D8B-63E2-4FFC-8D13-E3E5DE74BAAC}"/>
            </a:ext>
          </a:extLst>
        </xdr:cNvPr>
        <xdr:cNvSpPr txBox="1"/>
      </xdr:nvSpPr>
      <xdr:spPr>
        <a:xfrm>
          <a:off x="19992975" y="62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149432</xdr:rowOff>
    </xdr:from>
    <xdr:to>
      <xdr:col>112</xdr:col>
      <xdr:colOff>38100</xdr:colOff>
      <xdr:row>39</xdr:row>
      <xdr:rowOff>79582</xdr:rowOff>
    </xdr:to>
    <xdr:sp macro="" textlink="">
      <xdr:nvSpPr>
        <xdr:cNvPr id="595" name="楕円 594">
          <a:extLst>
            <a:ext uri="{FF2B5EF4-FFF2-40B4-BE49-F238E27FC236}">
              <a16:creationId xmlns:a16="http://schemas.microsoft.com/office/drawing/2014/main" id="{EBBEF957-685B-4D1A-9775-32CCAE0813A1}"/>
            </a:ext>
          </a:extLst>
        </xdr:cNvPr>
        <xdr:cNvSpPr/>
      </xdr:nvSpPr>
      <xdr:spPr>
        <a:xfrm>
          <a:off x="19154775" y="63025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28260</xdr:rowOff>
    </xdr:from>
    <xdr:to>
      <xdr:col>116</xdr:col>
      <xdr:colOff>63500</xdr:colOff>
      <xdr:row>39</xdr:row>
      <xdr:rowOff>28782</xdr:rowOff>
    </xdr:to>
    <xdr:cxnSp macro="">
      <xdr:nvCxnSpPr>
        <xdr:cNvPr id="596" name="直線コネクタ 595">
          <a:extLst>
            <a:ext uri="{FF2B5EF4-FFF2-40B4-BE49-F238E27FC236}">
              <a16:creationId xmlns:a16="http://schemas.microsoft.com/office/drawing/2014/main" id="{6A6917A4-E00E-46CB-B4EA-0D5625DBD077}"/>
            </a:ext>
          </a:extLst>
        </xdr:cNvPr>
        <xdr:cNvCxnSpPr/>
      </xdr:nvCxnSpPr>
      <xdr:spPr>
        <a:xfrm flipV="1">
          <a:off x="19202400" y="634651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144827</xdr:rowOff>
    </xdr:from>
    <xdr:to>
      <xdr:col>107</xdr:col>
      <xdr:colOff>101600</xdr:colOff>
      <xdr:row>39</xdr:row>
      <xdr:rowOff>74977</xdr:rowOff>
    </xdr:to>
    <xdr:sp macro="" textlink="">
      <xdr:nvSpPr>
        <xdr:cNvPr id="597" name="楕円 596">
          <a:extLst>
            <a:ext uri="{FF2B5EF4-FFF2-40B4-BE49-F238E27FC236}">
              <a16:creationId xmlns:a16="http://schemas.microsoft.com/office/drawing/2014/main" id="{57790C7E-191E-48E0-AE0E-9F017ECC0978}"/>
            </a:ext>
          </a:extLst>
        </xdr:cNvPr>
        <xdr:cNvSpPr/>
      </xdr:nvSpPr>
      <xdr:spPr>
        <a:xfrm>
          <a:off x="18345150" y="62948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24177</xdr:rowOff>
    </xdr:from>
    <xdr:to>
      <xdr:col>111</xdr:col>
      <xdr:colOff>177800</xdr:colOff>
      <xdr:row>39</xdr:row>
      <xdr:rowOff>28782</xdr:rowOff>
    </xdr:to>
    <xdr:cxnSp macro="">
      <xdr:nvCxnSpPr>
        <xdr:cNvPr id="598" name="直線コネクタ 597">
          <a:extLst>
            <a:ext uri="{FF2B5EF4-FFF2-40B4-BE49-F238E27FC236}">
              <a16:creationId xmlns:a16="http://schemas.microsoft.com/office/drawing/2014/main" id="{07D333C8-87A7-4624-A9ED-33B574F26265}"/>
            </a:ext>
          </a:extLst>
        </xdr:cNvPr>
        <xdr:cNvCxnSpPr/>
      </xdr:nvCxnSpPr>
      <xdr:spPr>
        <a:xfrm>
          <a:off x="18392775" y="634242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148060</xdr:rowOff>
    </xdr:from>
    <xdr:to>
      <xdr:col>102</xdr:col>
      <xdr:colOff>165100</xdr:colOff>
      <xdr:row>39</xdr:row>
      <xdr:rowOff>78210</xdr:rowOff>
    </xdr:to>
    <xdr:sp macro="" textlink="">
      <xdr:nvSpPr>
        <xdr:cNvPr id="599" name="楕円 598">
          <a:extLst>
            <a:ext uri="{FF2B5EF4-FFF2-40B4-BE49-F238E27FC236}">
              <a16:creationId xmlns:a16="http://schemas.microsoft.com/office/drawing/2014/main" id="{DE7EFF85-0ED9-4C9F-8DA4-7DE004285344}"/>
            </a:ext>
          </a:extLst>
        </xdr:cNvPr>
        <xdr:cNvSpPr/>
      </xdr:nvSpPr>
      <xdr:spPr>
        <a:xfrm>
          <a:off x="17554575" y="6298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24177</xdr:rowOff>
    </xdr:from>
    <xdr:to>
      <xdr:col>107</xdr:col>
      <xdr:colOff>50800</xdr:colOff>
      <xdr:row>39</xdr:row>
      <xdr:rowOff>27410</xdr:rowOff>
    </xdr:to>
    <xdr:cxnSp macro="">
      <xdr:nvCxnSpPr>
        <xdr:cNvPr id="600" name="直線コネクタ 599">
          <a:extLst>
            <a:ext uri="{FF2B5EF4-FFF2-40B4-BE49-F238E27FC236}">
              <a16:creationId xmlns:a16="http://schemas.microsoft.com/office/drawing/2014/main" id="{57F9BF96-B985-40BA-B8C3-4A2E00FE218D}"/>
            </a:ext>
          </a:extLst>
        </xdr:cNvPr>
        <xdr:cNvCxnSpPr/>
      </xdr:nvCxnSpPr>
      <xdr:spPr>
        <a:xfrm flipV="1">
          <a:off x="17602200" y="6342427"/>
          <a:ext cx="790575"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xdr:rowOff>
    </xdr:from>
    <xdr:to>
      <xdr:col>98</xdr:col>
      <xdr:colOff>38100</xdr:colOff>
      <xdr:row>39</xdr:row>
      <xdr:rowOff>105283</xdr:rowOff>
    </xdr:to>
    <xdr:sp macro="" textlink="">
      <xdr:nvSpPr>
        <xdr:cNvPr id="601" name="楕円 600">
          <a:extLst>
            <a:ext uri="{FF2B5EF4-FFF2-40B4-BE49-F238E27FC236}">
              <a16:creationId xmlns:a16="http://schemas.microsoft.com/office/drawing/2014/main" id="{89FF6A74-156A-4EF8-AAE5-4FE2AD25D798}"/>
            </a:ext>
          </a:extLst>
        </xdr:cNvPr>
        <xdr:cNvSpPr/>
      </xdr:nvSpPr>
      <xdr:spPr>
        <a:xfrm>
          <a:off x="16754475" y="63219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27410</xdr:rowOff>
    </xdr:from>
    <xdr:to>
      <xdr:col>102</xdr:col>
      <xdr:colOff>114300</xdr:colOff>
      <xdr:row>39</xdr:row>
      <xdr:rowOff>54483</xdr:rowOff>
    </xdr:to>
    <xdr:cxnSp macro="">
      <xdr:nvCxnSpPr>
        <xdr:cNvPr id="602" name="直線コネクタ 601">
          <a:extLst>
            <a:ext uri="{FF2B5EF4-FFF2-40B4-BE49-F238E27FC236}">
              <a16:creationId xmlns:a16="http://schemas.microsoft.com/office/drawing/2014/main" id="{345D611B-F33D-4EAB-8DDD-E30FBD92F446}"/>
            </a:ext>
          </a:extLst>
        </xdr:cNvPr>
        <xdr:cNvCxnSpPr/>
      </xdr:nvCxnSpPr>
      <xdr:spPr>
        <a:xfrm flipV="1">
          <a:off x="16802100" y="6345660"/>
          <a:ext cx="8001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9B70AFF6-6689-44BA-8287-D0AAFF184314}"/>
            </a:ext>
          </a:extLst>
        </xdr:cNvPr>
        <xdr:cNvSpPr txBox="1"/>
      </xdr:nvSpPr>
      <xdr:spPr>
        <a:xfrm>
          <a:off x="1894473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B1222B83-AA8D-4F10-911D-AF521208F87F}"/>
            </a:ext>
          </a:extLst>
        </xdr:cNvPr>
        <xdr:cNvSpPr txBox="1"/>
      </xdr:nvSpPr>
      <xdr:spPr>
        <a:xfrm>
          <a:off x="18163686"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302CF816-7007-46DB-A519-CE05EDD3DF08}"/>
            </a:ext>
          </a:extLst>
        </xdr:cNvPr>
        <xdr:cNvSpPr txBox="1"/>
      </xdr:nvSpPr>
      <xdr:spPr>
        <a:xfrm>
          <a:off x="17354061"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B0CBA618-5B5D-4BE9-8354-22278849710D}"/>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70709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286A7C46-82F8-49F2-A24A-C21A87EE71D4}"/>
            </a:ext>
          </a:extLst>
        </xdr:cNvPr>
        <xdr:cNvSpPr txBox="1"/>
      </xdr:nvSpPr>
      <xdr:spPr>
        <a:xfrm>
          <a:off x="18944736" y="6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66104</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CAA5FB89-9F81-444D-9941-23FB78BC36EF}"/>
            </a:ext>
          </a:extLst>
        </xdr:cNvPr>
        <xdr:cNvSpPr txBox="1"/>
      </xdr:nvSpPr>
      <xdr:spPr>
        <a:xfrm>
          <a:off x="18163686" y="6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69337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9D2E4ED2-3B65-487A-B16A-060DE0B1A374}"/>
            </a:ext>
          </a:extLst>
        </xdr:cNvPr>
        <xdr:cNvSpPr txBox="1"/>
      </xdr:nvSpPr>
      <xdr:spPr>
        <a:xfrm>
          <a:off x="17354061" y="63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96410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1F6B6F4A-0F79-47F8-85A6-6EE7BBD5C30B}"/>
            </a:ext>
          </a:extLst>
        </xdr:cNvPr>
        <xdr:cNvSpPr txBox="1"/>
      </xdr:nvSpPr>
      <xdr:spPr>
        <a:xfrm>
          <a:off x="16563486" y="64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1C54B52-32A8-4C1F-8E34-0EDD76474D6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2CE4445-4A7C-4751-81D4-FEF61AF89A2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CD96F2EB-042A-4531-A988-5240B950A63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9FF9D15-A46B-44A7-B064-EEE7B1ADC85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ED57F6C-7D72-4735-9FEC-8BEA21535F73}"/>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CB03C6A4-CED1-4A09-931A-862B9E10FC8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3E078E69-A691-4F7E-98B2-99BD6B25484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66FF227A-CA31-4051-BB30-01745737B22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1007F2CD-3AD2-43ED-9F7C-D1FE6F7AFC7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212ED21-D5E8-4FEF-9FEB-DA962F2EDC9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B322DB9A-2B31-422E-9BE9-9422040D318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9DD18C34-8D6C-4D5F-ABB1-C6C4E1ABC2B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F5A68BEF-AB49-4F53-A423-E5113A5F94A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C4A0F1EE-5B46-4E69-8AEB-3C91AFB48F8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1217B766-2E54-417C-B7C4-132F365E51D0}"/>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53469E7D-BE59-4510-9CA9-96448B406F7D}"/>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78B6DE7A-789E-4E93-8924-C32BD92D064C}"/>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71955CE-9AA2-41B5-A67D-7501208F5926}"/>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67BD71A0-4C7B-4481-BC42-D51DC0EFC49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5F380D0-DA8F-4ACB-B491-4EA70D9614C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3EA017CD-D027-4CA7-9211-CF77CE2067C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D1376A36-B608-4F2D-81D7-D589776CA827}"/>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9A8509B1-07B1-41EC-BEB7-A847F4955811}"/>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AC94B2B-4926-4633-BF84-2FC5A28F853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F33AE377-4DF8-4BDD-A40B-9984C817EC8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4C1A2510-3A90-4706-B38B-252B6C584AD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B948C864-662F-4F03-A726-67F5DD182C78}"/>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F401F262-F328-4ED5-A937-DA1A3C96A09C}"/>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554E8354-EE1E-4CD6-8507-5B06BEAB57B1}"/>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139CF86-1730-4924-BAF8-8FE89673151F}"/>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F8606B42-DDFE-4300-A0FA-D2CCC2216283}"/>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54E8A5FF-964E-455F-A4C2-01B090080D5F}"/>
            </a:ext>
          </a:extLst>
        </xdr:cNvPr>
        <xdr:cNvSpPr txBox="1"/>
      </xdr:nvSpPr>
      <xdr:spPr>
        <a:xfrm>
          <a:off x="14735175" y="945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27E35C45-5541-4861-A82E-602B07A30956}"/>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2D59AFD0-7A64-4137-913F-5F7EE3FF5F74}"/>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749AB1F3-8796-4751-A8F3-FF65772F9720}"/>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F1DBC407-69B0-4D97-8C5E-3987A0563047}"/>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5FC1840E-6820-4C74-9E4A-3E9FF76819F7}"/>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7C0D750-1BA1-4C6A-9956-D9A9E8A91A0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ECBD83E-C103-45BC-A145-C49804D1F6F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F2E64FD-FEDC-4CC7-9113-AD1B3CB9414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4B17C9B-D649-46B6-A385-3D31A2C56B5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A335A3B-0573-46C7-A393-A24CF6E92C2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55335</xdr:rowOff>
    </xdr:from>
    <xdr:to>
      <xdr:col>85</xdr:col>
      <xdr:colOff>177800</xdr:colOff>
      <xdr:row>57</xdr:row>
      <xdr:rowOff>156935</xdr:rowOff>
    </xdr:to>
    <xdr:sp macro="" textlink="">
      <xdr:nvSpPr>
        <xdr:cNvPr id="653" name="楕円 652">
          <a:extLst>
            <a:ext uri="{FF2B5EF4-FFF2-40B4-BE49-F238E27FC236}">
              <a16:creationId xmlns:a16="http://schemas.microsoft.com/office/drawing/2014/main" id="{70D2ED0B-4586-4277-ABCD-B86394804787}"/>
            </a:ext>
          </a:extLst>
        </xdr:cNvPr>
        <xdr:cNvSpPr/>
      </xdr:nvSpPr>
      <xdr:spPr>
        <a:xfrm>
          <a:off x="14649450" y="92850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78212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58EBCDD4-7507-4C51-B21E-955003CF746D}"/>
            </a:ext>
          </a:extLst>
        </xdr:cNvPr>
        <xdr:cNvSpPr txBox="1"/>
      </xdr:nvSpPr>
      <xdr:spPr>
        <a:xfrm>
          <a:off x="14735175" y="914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161472</xdr:rowOff>
    </xdr:from>
    <xdr:to>
      <xdr:col>81</xdr:col>
      <xdr:colOff>101600</xdr:colOff>
      <xdr:row>57</xdr:row>
      <xdr:rowOff>91622</xdr:rowOff>
    </xdr:to>
    <xdr:sp macro="" textlink="">
      <xdr:nvSpPr>
        <xdr:cNvPr id="655" name="楕円 654">
          <a:extLst>
            <a:ext uri="{FF2B5EF4-FFF2-40B4-BE49-F238E27FC236}">
              <a16:creationId xmlns:a16="http://schemas.microsoft.com/office/drawing/2014/main" id="{46D87FE6-271E-44DD-A1AD-AA8A799121F1}"/>
            </a:ext>
          </a:extLst>
        </xdr:cNvPr>
        <xdr:cNvSpPr/>
      </xdr:nvSpPr>
      <xdr:spPr>
        <a:xfrm>
          <a:off x="13887450" y="92324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106135</xdr:rowOff>
    </xdr:to>
    <xdr:cxnSp macro="">
      <xdr:nvCxnSpPr>
        <xdr:cNvPr id="656" name="直線コネクタ 655">
          <a:extLst>
            <a:ext uri="{FF2B5EF4-FFF2-40B4-BE49-F238E27FC236}">
              <a16:creationId xmlns:a16="http://schemas.microsoft.com/office/drawing/2014/main" id="{20424C7B-E35F-4FA7-8DE2-DA0496634DA5}"/>
            </a:ext>
          </a:extLst>
        </xdr:cNvPr>
        <xdr:cNvCxnSpPr/>
      </xdr:nvCxnSpPr>
      <xdr:spPr>
        <a:xfrm>
          <a:off x="13935075" y="9270547"/>
          <a:ext cx="76200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92891</xdr:rowOff>
    </xdr:from>
    <xdr:to>
      <xdr:col>76</xdr:col>
      <xdr:colOff>165100</xdr:colOff>
      <xdr:row>57</xdr:row>
      <xdr:rowOff>23041</xdr:rowOff>
    </xdr:to>
    <xdr:sp macro="" textlink="">
      <xdr:nvSpPr>
        <xdr:cNvPr id="657" name="楕円 656">
          <a:extLst>
            <a:ext uri="{FF2B5EF4-FFF2-40B4-BE49-F238E27FC236}">
              <a16:creationId xmlns:a16="http://schemas.microsoft.com/office/drawing/2014/main" id="{2ABC6BE7-7EC8-4308-B072-7DD46719B5E3}"/>
            </a:ext>
          </a:extLst>
        </xdr:cNvPr>
        <xdr:cNvSpPr/>
      </xdr:nvSpPr>
      <xdr:spPr>
        <a:xfrm>
          <a:off x="13096875" y="91606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143691</xdr:rowOff>
    </xdr:from>
    <xdr:to>
      <xdr:col>81</xdr:col>
      <xdr:colOff>50800</xdr:colOff>
      <xdr:row>57</xdr:row>
      <xdr:rowOff>40822</xdr:rowOff>
    </xdr:to>
    <xdr:cxnSp macro="">
      <xdr:nvCxnSpPr>
        <xdr:cNvPr id="658" name="直線コネクタ 657">
          <a:extLst>
            <a:ext uri="{FF2B5EF4-FFF2-40B4-BE49-F238E27FC236}">
              <a16:creationId xmlns:a16="http://schemas.microsoft.com/office/drawing/2014/main" id="{0EA2A32E-C162-4A4C-9C9E-06EF9C72CBCE}"/>
            </a:ext>
          </a:extLst>
        </xdr:cNvPr>
        <xdr:cNvCxnSpPr/>
      </xdr:nvCxnSpPr>
      <xdr:spPr>
        <a:xfrm>
          <a:off x="13144500" y="9208316"/>
          <a:ext cx="790575"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27577</xdr:rowOff>
    </xdr:from>
    <xdr:to>
      <xdr:col>72</xdr:col>
      <xdr:colOff>38100</xdr:colOff>
      <xdr:row>56</xdr:row>
      <xdr:rowOff>129177</xdr:rowOff>
    </xdr:to>
    <xdr:sp macro="" textlink="">
      <xdr:nvSpPr>
        <xdr:cNvPr id="659" name="楕円 658">
          <a:extLst>
            <a:ext uri="{FF2B5EF4-FFF2-40B4-BE49-F238E27FC236}">
              <a16:creationId xmlns:a16="http://schemas.microsoft.com/office/drawing/2014/main" id="{660C4B5D-3007-46DB-ABB7-A143A56291B0}"/>
            </a:ext>
          </a:extLst>
        </xdr:cNvPr>
        <xdr:cNvSpPr/>
      </xdr:nvSpPr>
      <xdr:spPr>
        <a:xfrm>
          <a:off x="12296775" y="90985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78377</xdr:rowOff>
    </xdr:from>
    <xdr:to>
      <xdr:col>76</xdr:col>
      <xdr:colOff>114300</xdr:colOff>
      <xdr:row>56</xdr:row>
      <xdr:rowOff>143691</xdr:rowOff>
    </xdr:to>
    <xdr:cxnSp macro="">
      <xdr:nvCxnSpPr>
        <xdr:cNvPr id="660" name="直線コネクタ 659">
          <a:extLst>
            <a:ext uri="{FF2B5EF4-FFF2-40B4-BE49-F238E27FC236}">
              <a16:creationId xmlns:a16="http://schemas.microsoft.com/office/drawing/2014/main" id="{8D486DBE-6D5B-4463-97DF-F4F323B2BB79}"/>
            </a:ext>
          </a:extLst>
        </xdr:cNvPr>
        <xdr:cNvCxnSpPr/>
      </xdr:nvCxnSpPr>
      <xdr:spPr>
        <a:xfrm>
          <a:off x="12344400" y="9146177"/>
          <a:ext cx="8001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130447</xdr:rowOff>
    </xdr:from>
    <xdr:to>
      <xdr:col>67</xdr:col>
      <xdr:colOff>101600</xdr:colOff>
      <xdr:row>56</xdr:row>
      <xdr:rowOff>60597</xdr:rowOff>
    </xdr:to>
    <xdr:sp macro="" textlink="">
      <xdr:nvSpPr>
        <xdr:cNvPr id="661" name="楕円 660">
          <a:extLst>
            <a:ext uri="{FF2B5EF4-FFF2-40B4-BE49-F238E27FC236}">
              <a16:creationId xmlns:a16="http://schemas.microsoft.com/office/drawing/2014/main" id="{2D6965E7-26B5-422D-976F-F2F45E2110EE}"/>
            </a:ext>
          </a:extLst>
        </xdr:cNvPr>
        <xdr:cNvSpPr/>
      </xdr:nvSpPr>
      <xdr:spPr>
        <a:xfrm>
          <a:off x="11487150" y="90363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xdr:rowOff>
    </xdr:from>
    <xdr:to>
      <xdr:col>71</xdr:col>
      <xdr:colOff>177800</xdr:colOff>
      <xdr:row>56</xdr:row>
      <xdr:rowOff>78377</xdr:rowOff>
    </xdr:to>
    <xdr:cxnSp macro="">
      <xdr:nvCxnSpPr>
        <xdr:cNvPr id="662" name="直線コネクタ 661">
          <a:extLst>
            <a:ext uri="{FF2B5EF4-FFF2-40B4-BE49-F238E27FC236}">
              <a16:creationId xmlns:a16="http://schemas.microsoft.com/office/drawing/2014/main" id="{137FCE7B-AEFF-4ACB-9037-3A40CA2D8D52}"/>
            </a:ext>
          </a:extLst>
        </xdr:cNvPr>
        <xdr:cNvCxnSpPr/>
      </xdr:nvCxnSpPr>
      <xdr:spPr>
        <a:xfrm>
          <a:off x="11534775" y="9074422"/>
          <a:ext cx="80962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CEC82764-386B-40CF-90AB-CBF5E2B48CF3}"/>
            </a:ext>
          </a:extLst>
        </xdr:cNvPr>
        <xdr:cNvSpPr txBox="1"/>
      </xdr:nvSpPr>
      <xdr:spPr>
        <a:xfrm>
          <a:off x="1374521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4D5AE61-8DF9-4FE5-BF62-84970A151502}"/>
            </a:ext>
          </a:extLst>
        </xdr:cNvPr>
        <xdr:cNvSpPr txBox="1"/>
      </xdr:nvSpPr>
      <xdr:spPr>
        <a:xfrm>
          <a:off x="129641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3B7FC390-EB27-4F2A-862F-3089B54F0252}"/>
            </a:ext>
          </a:extLst>
        </xdr:cNvPr>
        <xdr:cNvSpPr txBox="1"/>
      </xdr:nvSpPr>
      <xdr:spPr>
        <a:xfrm>
          <a:off x="121640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58AAA722-F0FD-4922-B431-0AA1EBAA7B81}"/>
            </a:ext>
          </a:extLst>
        </xdr:cNvPr>
        <xdr:cNvSpPr txBox="1"/>
      </xdr:nvSpPr>
      <xdr:spPr>
        <a:xfrm>
          <a:off x="11354444"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108149</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BFAB1339-25FE-4956-80C4-F385B8AD41E4}"/>
            </a:ext>
          </a:extLst>
        </xdr:cNvPr>
        <xdr:cNvSpPr txBox="1"/>
      </xdr:nvSpPr>
      <xdr:spPr>
        <a:xfrm>
          <a:off x="13745219" y="901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39568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DD66FFA3-5EEE-4D84-9470-DA845F399C8B}"/>
            </a:ext>
          </a:extLst>
        </xdr:cNvPr>
        <xdr:cNvSpPr txBox="1"/>
      </xdr:nvSpPr>
      <xdr:spPr>
        <a:xfrm>
          <a:off x="12964169" y="894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145704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1924219F-B487-4881-99D6-FDEC9BAC22DD}"/>
            </a:ext>
          </a:extLst>
        </xdr:cNvPr>
        <xdr:cNvSpPr txBox="1"/>
      </xdr:nvSpPr>
      <xdr:spPr>
        <a:xfrm>
          <a:off x="12164069" y="888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77124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199097D-E269-4156-AEC0-89D525223C30}"/>
            </a:ext>
          </a:extLst>
        </xdr:cNvPr>
        <xdr:cNvSpPr txBox="1"/>
      </xdr:nvSpPr>
      <xdr:spPr>
        <a:xfrm>
          <a:off x="11354444" y="882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80981A47-E7AD-41E0-BEAE-72C0CD50F95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E8F9970-006D-4940-9E5E-EFC0D4E46C6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C3B9C1C2-420E-4CC8-9A1A-064CF421711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033D0F6-2FE8-465E-AAE2-3DF3AF650CB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EDC26E7C-C75D-4EE0-95F3-2ED46E42D0D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354A722A-2F4B-4606-BC1B-2893F899B1A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81A7AF80-8FED-43DB-9457-883747F804F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1C1F9B4F-D606-4B01-83AA-070C8DAA1A8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4C08B534-E974-4F6A-B3AC-9C4E1CB368D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49115307-68B7-4D59-A3C7-22CF65E2A2F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67661C2C-FF6A-4205-86C9-BDBDFDF67C1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45270F46-2F21-47E7-8FA6-D1885B92F49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7B28C2E7-1F46-4577-B8EA-E4F59F022FE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BC17D631-5724-48A0-A83F-C1E25B6AE200}"/>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2D4E226B-EFCD-43D8-BEA6-52C85AC1F24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DF250134-9991-499E-9890-8C43E3B1158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3A11F0E3-AB19-40C1-AAE6-235539F203D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6E749213-1D5C-454F-A5D2-0E21467FFED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FC84750A-1E34-4FDF-B250-B64C90D8D2C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C45A5900-25F7-4E99-860B-D3469360F76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2AD9DEFA-3C09-40FE-8092-5EB67A182F8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C0F2D3C7-EC8C-493B-BB83-A59A9B0303C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AD0648A6-DB6B-4D7C-B532-C061143D013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DABDD5DF-FB8D-4853-82EA-72F41E0ED46B}"/>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5D6FF151-6347-4FB4-8944-054FFB0B28D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B60A14C1-3BC9-4747-94F4-726AEB69EA0B}"/>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1953194D-7D0F-4ECC-B94E-2F91F6056B06}"/>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1830A4E8-607A-48A4-B77B-CE39B6773782}"/>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6FD6DCB5-7EE4-48F4-8174-653F317EC7F3}"/>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3796D072-0182-4AFD-98C5-1B8FC358F9F0}"/>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EDC90F92-E319-442D-B13A-91EDAF68A558}"/>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5DDD160B-1B50-4245-BF0F-F17C84370A16}"/>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26581878-49A7-4D60-99B6-42C6792160F0}"/>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FC814EF3-2F93-4888-8CB9-00D5B5C99008}"/>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C360B93-3E8E-4A58-99CF-1BBE152D5FC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412DE9B-47E3-4622-AF9E-E3695A893E3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D5CAFF0-D212-46D3-9611-F1B7E917300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D39860D-9552-4643-91E0-1AC0D2BA73B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7D136BA-3B72-4B4A-BECA-C13F772FBEA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0" name="楕円 709">
          <a:extLst>
            <a:ext uri="{FF2B5EF4-FFF2-40B4-BE49-F238E27FC236}">
              <a16:creationId xmlns:a16="http://schemas.microsoft.com/office/drawing/2014/main" id="{722D10DB-E53C-4965-A7C5-121FB5F76606}"/>
            </a:ext>
          </a:extLst>
        </xdr:cNvPr>
        <xdr:cNvSpPr/>
      </xdr:nvSpPr>
      <xdr:spPr>
        <a:xfrm>
          <a:off x="19897725"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33917D14-1B4E-4D4B-BA6A-CEC8756E0B38}"/>
            </a:ext>
          </a:extLst>
        </xdr:cNvPr>
        <xdr:cNvSpPr txBox="1"/>
      </xdr:nvSpPr>
      <xdr:spPr>
        <a:xfrm>
          <a:off x="19992975"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2" name="楕円 711">
          <a:extLst>
            <a:ext uri="{FF2B5EF4-FFF2-40B4-BE49-F238E27FC236}">
              <a16:creationId xmlns:a16="http://schemas.microsoft.com/office/drawing/2014/main" id="{D090B125-452E-494F-98E8-5E2FF15DAA4D}"/>
            </a:ext>
          </a:extLst>
        </xdr:cNvPr>
        <xdr:cNvSpPr/>
      </xdr:nvSpPr>
      <xdr:spPr>
        <a:xfrm>
          <a:off x="19154775" y="10067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3" name="直線コネクタ 712">
          <a:extLst>
            <a:ext uri="{FF2B5EF4-FFF2-40B4-BE49-F238E27FC236}">
              <a16:creationId xmlns:a16="http://schemas.microsoft.com/office/drawing/2014/main" id="{204879EF-7A6A-470E-B735-D25D84363528}"/>
            </a:ext>
          </a:extLst>
        </xdr:cNvPr>
        <xdr:cNvCxnSpPr/>
      </xdr:nvCxnSpPr>
      <xdr:spPr>
        <a:xfrm>
          <a:off x="19202400" y="1011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4" name="楕円 713">
          <a:extLst>
            <a:ext uri="{FF2B5EF4-FFF2-40B4-BE49-F238E27FC236}">
              <a16:creationId xmlns:a16="http://schemas.microsoft.com/office/drawing/2014/main" id="{E1AA89B7-5311-424F-8370-63B39FBC753E}"/>
            </a:ext>
          </a:extLst>
        </xdr:cNvPr>
        <xdr:cNvSpPr/>
      </xdr:nvSpPr>
      <xdr:spPr>
        <a:xfrm>
          <a:off x="1834515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5" name="直線コネクタ 714">
          <a:extLst>
            <a:ext uri="{FF2B5EF4-FFF2-40B4-BE49-F238E27FC236}">
              <a16:creationId xmlns:a16="http://schemas.microsoft.com/office/drawing/2014/main" id="{20CFEB9E-EB36-4F09-8E83-139F23D44C1D}"/>
            </a:ext>
          </a:extLst>
        </xdr:cNvPr>
        <xdr:cNvCxnSpPr/>
      </xdr:nvCxnSpPr>
      <xdr:spPr>
        <a:xfrm>
          <a:off x="18392775" y="1011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6" name="楕円 715">
          <a:extLst>
            <a:ext uri="{FF2B5EF4-FFF2-40B4-BE49-F238E27FC236}">
              <a16:creationId xmlns:a16="http://schemas.microsoft.com/office/drawing/2014/main" id="{59A5E730-554F-4E9B-9A61-9F9D095B226B}"/>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76200</xdr:rowOff>
    </xdr:to>
    <xdr:cxnSp macro="">
      <xdr:nvCxnSpPr>
        <xdr:cNvPr id="717" name="直線コネクタ 716">
          <a:extLst>
            <a:ext uri="{FF2B5EF4-FFF2-40B4-BE49-F238E27FC236}">
              <a16:creationId xmlns:a16="http://schemas.microsoft.com/office/drawing/2014/main" id="{1E318072-255E-46A1-AD94-425DB157E295}"/>
            </a:ext>
          </a:extLst>
        </xdr:cNvPr>
        <xdr:cNvCxnSpPr/>
      </xdr:nvCxnSpPr>
      <xdr:spPr>
        <a:xfrm>
          <a:off x="17602200" y="100774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8" name="楕円 717">
          <a:extLst>
            <a:ext uri="{FF2B5EF4-FFF2-40B4-BE49-F238E27FC236}">
              <a16:creationId xmlns:a16="http://schemas.microsoft.com/office/drawing/2014/main" id="{633A58B4-EAB7-45CA-9B70-6AD92A998D4A}"/>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9" name="直線コネクタ 718">
          <a:extLst>
            <a:ext uri="{FF2B5EF4-FFF2-40B4-BE49-F238E27FC236}">
              <a16:creationId xmlns:a16="http://schemas.microsoft.com/office/drawing/2014/main" id="{5D18E3A3-7D6F-436E-BA63-62D3723AE8B7}"/>
            </a:ext>
          </a:extLst>
        </xdr:cNvPr>
        <xdr:cNvCxnSpPr/>
      </xdr:nvCxnSpPr>
      <xdr:spPr>
        <a:xfrm>
          <a:off x="16802100" y="10077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EAF6C562-6ADE-4474-A2C4-CC5A30C146C1}"/>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9ECAE79C-E73B-48B5-BA49-7FD14AEF75E6}"/>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2509593E-87E2-4C9F-B077-29086D39EB21}"/>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a:extLst>
            <a:ext uri="{FF2B5EF4-FFF2-40B4-BE49-F238E27FC236}">
              <a16:creationId xmlns:a16="http://schemas.microsoft.com/office/drawing/2014/main" id="{74BBBB87-FC03-4779-B3E6-70DA205BEF21}"/>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4" name="n_1mainValue【保健センター・保健所】&#10;一人当たり面積">
          <a:extLst>
            <a:ext uri="{FF2B5EF4-FFF2-40B4-BE49-F238E27FC236}">
              <a16:creationId xmlns:a16="http://schemas.microsoft.com/office/drawing/2014/main" id="{5EF3476C-5B75-4C8F-86AD-58F3C6E1930D}"/>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5" name="n_2mainValue【保健センター・保健所】&#10;一人当たり面積">
          <a:extLst>
            <a:ext uri="{FF2B5EF4-FFF2-40B4-BE49-F238E27FC236}">
              <a16:creationId xmlns:a16="http://schemas.microsoft.com/office/drawing/2014/main" id="{9E12A53E-4946-4E3B-A7D3-8F27F60AEF10}"/>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6" name="n_3mainValue【保健センター・保健所】&#10;一人当たり面積">
          <a:extLst>
            <a:ext uri="{FF2B5EF4-FFF2-40B4-BE49-F238E27FC236}">
              <a16:creationId xmlns:a16="http://schemas.microsoft.com/office/drawing/2014/main" id="{6E8B77C1-F508-4407-A4C3-ED85548B5C3B}"/>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7" name="n_4mainValue【保健センター・保健所】&#10;一人当たり面積">
          <a:extLst>
            <a:ext uri="{FF2B5EF4-FFF2-40B4-BE49-F238E27FC236}">
              <a16:creationId xmlns:a16="http://schemas.microsoft.com/office/drawing/2014/main" id="{B22AD0D4-A5B6-45DA-B5D0-114C15313BF3}"/>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249C997B-0CFA-4762-89D6-CCD07CAEAEB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2C5AE0CE-F7F8-4055-8398-58FADE3CE141}"/>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16630E4-6F15-4545-8978-B1600110128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C6B044C-08A7-49F6-BC7E-F10ADF77B6A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4420A4F-55CB-437A-8DB7-1A087AA78BA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3E09C30B-6073-4B30-83B8-1638643CC2C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8146B07D-34C7-415C-A051-F7C4EEC33D1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99A13E8-2A83-4A30-962C-3C8BBF1F58B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D4F64234-485C-466A-9780-1C0700FB2BA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51DFD375-A3FC-47E0-9365-9F283D412F8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3351E05F-42C3-45EB-A1F9-C69C4FB41DC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CA4CCCAC-8B64-41F5-BC01-11D4E3F4992D}"/>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45ABE472-575D-4B2D-B4EC-C9AE9F1B493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9E82E526-0493-4B23-84C1-FC966B3B9C7E}"/>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77DB4ABE-11E1-493B-9726-5C77A003322C}"/>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2ABB850F-985B-4550-8B38-8C53A742B41E}"/>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E50F4B97-E699-4A83-B23D-A7FCD2109A53}"/>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CE77EE29-AD48-473B-ADDE-E9E8DE339F28}"/>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1C9EDAFE-9343-4E9B-BC9F-82F8CD5D2F1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B85F239-5E2C-49CD-A98A-6F3374FFF2C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6D1F053E-F86A-4C9F-A343-1229655D226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4EC5665E-4DF6-48B2-B82A-242A446D7C7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B48B60E5-CD26-493E-B0ED-5841E7CA5B34}"/>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B849540E-D8A6-40A9-8FA5-14AAD5F1B3E8}"/>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9BEE32D6-72A5-4FD4-AECA-6F2D805A3FCF}"/>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5D0B522C-AC4F-4ACE-ADBC-14A4EE078B81}"/>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56523F61-A670-4289-905D-A60271974880}"/>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F9FC986F-51E2-407C-A1C1-82C90B748EF8}"/>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23F59F56-F6E5-491D-AD93-71BA3730207B}"/>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B319B9D2-EE3A-4322-B5A3-1CCDE874AA01}"/>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6679C1B5-A9EB-46D2-80FD-875A8ECE7034}"/>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682CA539-0F43-4B9E-860D-AC09EE64C678}"/>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CBCD3935-993D-477F-8E66-14AF889F5272}"/>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CF20F02-E840-4D86-BC72-F0F557174C1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EF02177-F6B2-4773-A4AF-2B16EE91592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D31C072-148A-4B55-9B9A-C299CB319F2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94356EF-D90D-4901-A2CB-8262BEAB0D1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5B6768C5-3DB7-48F8-97A0-CB61C63A2B8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766" name="楕円 765">
          <a:extLst>
            <a:ext uri="{FF2B5EF4-FFF2-40B4-BE49-F238E27FC236}">
              <a16:creationId xmlns:a16="http://schemas.microsoft.com/office/drawing/2014/main" id="{AF199C58-01AF-4524-A5FA-780B9367575E}"/>
            </a:ext>
          </a:extLst>
        </xdr:cNvPr>
        <xdr:cNvSpPr/>
      </xdr:nvSpPr>
      <xdr:spPr>
        <a:xfrm>
          <a:off x="14649450" y="137092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89171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C2E428F3-C051-440F-9528-C08F1A25ECDC}"/>
            </a:ext>
          </a:extLst>
        </xdr:cNvPr>
        <xdr:cNvSpPr txBox="1"/>
      </xdr:nvSpPr>
      <xdr:spPr>
        <a:xfrm>
          <a:off x="14735175" y="1368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19304</xdr:rowOff>
    </xdr:from>
    <xdr:to>
      <xdr:col>81</xdr:col>
      <xdr:colOff>101600</xdr:colOff>
      <xdr:row>84</xdr:row>
      <xdr:rowOff>120904</xdr:rowOff>
    </xdr:to>
    <xdr:sp macro="" textlink="">
      <xdr:nvSpPr>
        <xdr:cNvPr id="768" name="楕円 767">
          <a:extLst>
            <a:ext uri="{FF2B5EF4-FFF2-40B4-BE49-F238E27FC236}">
              <a16:creationId xmlns:a16="http://schemas.microsoft.com/office/drawing/2014/main" id="{3F6BC1D9-6B2C-4917-BE00-F0B0907C70BA}"/>
            </a:ext>
          </a:extLst>
        </xdr:cNvPr>
        <xdr:cNvSpPr/>
      </xdr:nvSpPr>
      <xdr:spPr>
        <a:xfrm>
          <a:off x="13887450" y="136210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70104</xdr:rowOff>
    </xdr:from>
    <xdr:to>
      <xdr:col>85</xdr:col>
      <xdr:colOff>127000</xdr:colOff>
      <xdr:row>84</xdr:row>
      <xdr:rowOff>161544</xdr:rowOff>
    </xdr:to>
    <xdr:cxnSp macro="">
      <xdr:nvCxnSpPr>
        <xdr:cNvPr id="769" name="直線コネクタ 768">
          <a:extLst>
            <a:ext uri="{FF2B5EF4-FFF2-40B4-BE49-F238E27FC236}">
              <a16:creationId xmlns:a16="http://schemas.microsoft.com/office/drawing/2014/main" id="{A6B79AE9-633E-41D6-9E77-6DEFF6406A6D}"/>
            </a:ext>
          </a:extLst>
        </xdr:cNvPr>
        <xdr:cNvCxnSpPr/>
      </xdr:nvCxnSpPr>
      <xdr:spPr>
        <a:xfrm>
          <a:off x="13935075" y="13668629"/>
          <a:ext cx="762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46737</xdr:rowOff>
    </xdr:from>
    <xdr:to>
      <xdr:col>76</xdr:col>
      <xdr:colOff>165100</xdr:colOff>
      <xdr:row>84</xdr:row>
      <xdr:rowOff>148337</xdr:rowOff>
    </xdr:to>
    <xdr:sp macro="" textlink="">
      <xdr:nvSpPr>
        <xdr:cNvPr id="770" name="楕円 769">
          <a:extLst>
            <a:ext uri="{FF2B5EF4-FFF2-40B4-BE49-F238E27FC236}">
              <a16:creationId xmlns:a16="http://schemas.microsoft.com/office/drawing/2014/main" id="{D91FB165-6C65-4371-A989-8096CD807AE3}"/>
            </a:ext>
          </a:extLst>
        </xdr:cNvPr>
        <xdr:cNvSpPr/>
      </xdr:nvSpPr>
      <xdr:spPr>
        <a:xfrm>
          <a:off x="13096875" y="136516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70104</xdr:rowOff>
    </xdr:from>
    <xdr:to>
      <xdr:col>81</xdr:col>
      <xdr:colOff>50800</xdr:colOff>
      <xdr:row>84</xdr:row>
      <xdr:rowOff>97537</xdr:rowOff>
    </xdr:to>
    <xdr:cxnSp macro="">
      <xdr:nvCxnSpPr>
        <xdr:cNvPr id="771" name="直線コネクタ 770">
          <a:extLst>
            <a:ext uri="{FF2B5EF4-FFF2-40B4-BE49-F238E27FC236}">
              <a16:creationId xmlns:a16="http://schemas.microsoft.com/office/drawing/2014/main" id="{9B267276-7594-443A-BA31-D11C9ADA1B9E}"/>
            </a:ext>
          </a:extLst>
        </xdr:cNvPr>
        <xdr:cNvCxnSpPr/>
      </xdr:nvCxnSpPr>
      <xdr:spPr>
        <a:xfrm flipV="1">
          <a:off x="13144500" y="13668629"/>
          <a:ext cx="79057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5587</xdr:rowOff>
    </xdr:from>
    <xdr:to>
      <xdr:col>72</xdr:col>
      <xdr:colOff>38100</xdr:colOff>
      <xdr:row>84</xdr:row>
      <xdr:rowOff>107187</xdr:rowOff>
    </xdr:to>
    <xdr:sp macro="" textlink="">
      <xdr:nvSpPr>
        <xdr:cNvPr id="772" name="楕円 771">
          <a:extLst>
            <a:ext uri="{FF2B5EF4-FFF2-40B4-BE49-F238E27FC236}">
              <a16:creationId xmlns:a16="http://schemas.microsoft.com/office/drawing/2014/main" id="{C0DA7F31-9856-461B-BC11-7080D50CF153}"/>
            </a:ext>
          </a:extLst>
        </xdr:cNvPr>
        <xdr:cNvSpPr/>
      </xdr:nvSpPr>
      <xdr:spPr>
        <a:xfrm>
          <a:off x="12296775" y="136104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56387</xdr:rowOff>
    </xdr:from>
    <xdr:to>
      <xdr:col>76</xdr:col>
      <xdr:colOff>114300</xdr:colOff>
      <xdr:row>84</xdr:row>
      <xdr:rowOff>97537</xdr:rowOff>
    </xdr:to>
    <xdr:cxnSp macro="">
      <xdr:nvCxnSpPr>
        <xdr:cNvPr id="773" name="直線コネクタ 772">
          <a:extLst>
            <a:ext uri="{FF2B5EF4-FFF2-40B4-BE49-F238E27FC236}">
              <a16:creationId xmlns:a16="http://schemas.microsoft.com/office/drawing/2014/main" id="{A691E873-8BF5-42DC-8C36-CCEEFF51ECF7}"/>
            </a:ext>
          </a:extLst>
        </xdr:cNvPr>
        <xdr:cNvCxnSpPr/>
      </xdr:nvCxnSpPr>
      <xdr:spPr>
        <a:xfrm>
          <a:off x="12344400" y="13658087"/>
          <a:ext cx="8001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53594</xdr:rowOff>
    </xdr:from>
    <xdr:to>
      <xdr:col>67</xdr:col>
      <xdr:colOff>101600</xdr:colOff>
      <xdr:row>85</xdr:row>
      <xdr:rowOff>155194</xdr:rowOff>
    </xdr:to>
    <xdr:sp macro="" textlink="">
      <xdr:nvSpPr>
        <xdr:cNvPr id="774" name="楕円 773">
          <a:extLst>
            <a:ext uri="{FF2B5EF4-FFF2-40B4-BE49-F238E27FC236}">
              <a16:creationId xmlns:a16="http://schemas.microsoft.com/office/drawing/2014/main" id="{50F67D76-89A1-441E-8FD0-E91639BC0FC7}"/>
            </a:ext>
          </a:extLst>
        </xdr:cNvPr>
        <xdr:cNvSpPr/>
      </xdr:nvSpPr>
      <xdr:spPr>
        <a:xfrm>
          <a:off x="11487150" y="138140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56387</xdr:rowOff>
    </xdr:from>
    <xdr:to>
      <xdr:col>71</xdr:col>
      <xdr:colOff>177800</xdr:colOff>
      <xdr:row>85</xdr:row>
      <xdr:rowOff>104394</xdr:rowOff>
    </xdr:to>
    <xdr:cxnSp macro="">
      <xdr:nvCxnSpPr>
        <xdr:cNvPr id="775" name="直線コネクタ 774">
          <a:extLst>
            <a:ext uri="{FF2B5EF4-FFF2-40B4-BE49-F238E27FC236}">
              <a16:creationId xmlns:a16="http://schemas.microsoft.com/office/drawing/2014/main" id="{39EAD591-D7F5-4693-B40C-A28B26D8E3A9}"/>
            </a:ext>
          </a:extLst>
        </xdr:cNvPr>
        <xdr:cNvCxnSpPr/>
      </xdr:nvCxnSpPr>
      <xdr:spPr>
        <a:xfrm flipV="1">
          <a:off x="11534775" y="13658087"/>
          <a:ext cx="809625" cy="2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a:extLst>
            <a:ext uri="{FF2B5EF4-FFF2-40B4-BE49-F238E27FC236}">
              <a16:creationId xmlns:a16="http://schemas.microsoft.com/office/drawing/2014/main" id="{9E78D27E-F30C-449B-98C3-E04B608D1FDF}"/>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id="{EF47E17D-B783-4FF0-8213-AC346B24933E}"/>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98DFAE05-08F4-490F-A521-B2C1C44C466D}"/>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79" name="n_4aveValue【消防施設】&#10;有形固定資産減価償却率">
          <a:extLst>
            <a:ext uri="{FF2B5EF4-FFF2-40B4-BE49-F238E27FC236}">
              <a16:creationId xmlns:a16="http://schemas.microsoft.com/office/drawing/2014/main" id="{82A5CE4A-EC36-4788-AE9E-D7981C7C0258}"/>
            </a:ext>
          </a:extLst>
        </xdr:cNvPr>
        <xdr:cNvSpPr txBox="1"/>
      </xdr:nvSpPr>
      <xdr:spPr>
        <a:xfrm>
          <a:off x="113544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112031</xdr:rowOff>
    </xdr:from>
    <xdr:ext cx="405111" cy="259045"/>
    <xdr:sp macro="" textlink="">
      <xdr:nvSpPr>
        <xdr:cNvPr id="780" name="n_1mainValue【消防施設】&#10;有形固定資産減価償却率">
          <a:extLst>
            <a:ext uri="{FF2B5EF4-FFF2-40B4-BE49-F238E27FC236}">
              <a16:creationId xmlns:a16="http://schemas.microsoft.com/office/drawing/2014/main" id="{0C2B2E92-EAB9-4E9C-8B9C-7B99DD18706F}"/>
            </a:ext>
          </a:extLst>
        </xdr:cNvPr>
        <xdr:cNvSpPr txBox="1"/>
      </xdr:nvSpPr>
      <xdr:spPr>
        <a:xfrm>
          <a:off x="13745219"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139464</xdr:rowOff>
    </xdr:from>
    <xdr:ext cx="405111" cy="259045"/>
    <xdr:sp macro="" textlink="">
      <xdr:nvSpPr>
        <xdr:cNvPr id="781" name="n_2mainValue【消防施設】&#10;有形固定資産減価償却率">
          <a:extLst>
            <a:ext uri="{FF2B5EF4-FFF2-40B4-BE49-F238E27FC236}">
              <a16:creationId xmlns:a16="http://schemas.microsoft.com/office/drawing/2014/main" id="{32DA8D95-FC5B-486A-A861-A9BA7724CF96}"/>
            </a:ext>
          </a:extLst>
        </xdr:cNvPr>
        <xdr:cNvSpPr txBox="1"/>
      </xdr:nvSpPr>
      <xdr:spPr>
        <a:xfrm>
          <a:off x="12964169" y="1374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98314</xdr:rowOff>
    </xdr:from>
    <xdr:ext cx="405111" cy="259045"/>
    <xdr:sp macro="" textlink="">
      <xdr:nvSpPr>
        <xdr:cNvPr id="782" name="n_3mainValue【消防施設】&#10;有形固定資産減価償却率">
          <a:extLst>
            <a:ext uri="{FF2B5EF4-FFF2-40B4-BE49-F238E27FC236}">
              <a16:creationId xmlns:a16="http://schemas.microsoft.com/office/drawing/2014/main" id="{AAA29ECA-C368-4FCC-9269-01E18BE82663}"/>
            </a:ext>
          </a:extLst>
        </xdr:cNvPr>
        <xdr:cNvSpPr txBox="1"/>
      </xdr:nvSpPr>
      <xdr:spPr>
        <a:xfrm>
          <a:off x="12164069" y="1370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146321</xdr:rowOff>
    </xdr:from>
    <xdr:ext cx="405111" cy="259045"/>
    <xdr:sp macro="" textlink="">
      <xdr:nvSpPr>
        <xdr:cNvPr id="783" name="n_4mainValue【消防施設】&#10;有形固定資産減価償却率">
          <a:extLst>
            <a:ext uri="{FF2B5EF4-FFF2-40B4-BE49-F238E27FC236}">
              <a16:creationId xmlns:a16="http://schemas.microsoft.com/office/drawing/2014/main" id="{33C0BD2E-81A9-4465-8A9E-F395DF8E2682}"/>
            </a:ext>
          </a:extLst>
        </xdr:cNvPr>
        <xdr:cNvSpPr txBox="1"/>
      </xdr:nvSpPr>
      <xdr:spPr>
        <a:xfrm>
          <a:off x="113544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D2534B4F-CFB0-4992-9A5B-D791928F97F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648754A-54D3-4C33-BA66-8A107054B7AE}"/>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7040E008-7CD3-4C13-AF3E-A83A33BB5EA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8C17BF38-EAF1-4E14-97F6-E697A05E05C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C3A2660A-19F1-41CF-A7F4-CA14EAEC564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F698D301-3B90-4C8B-98B2-AA5ED0BC640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9D133F3-39AB-4135-A5BA-118408555CD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F94D8460-F25A-4598-BD05-4B2DDF1908C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D5CFFDA4-9A29-4BC8-AE62-1499179790A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A47649BB-D019-4CDD-ADA7-9B407F7638B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CBB2F467-D47D-48E0-AD75-1F296BEA2ED0}"/>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9682F368-4309-4B18-9E82-0E75892D643D}"/>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929CD6B5-1842-4C5C-A174-AE8F8AE764D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6CC9DC2D-925B-4714-B479-E9F800DC0606}"/>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BA65DA1A-B4EA-4252-8427-1B85D4F230BA}"/>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6E95ED96-D411-480D-8B2B-F7A3A02E4DAA}"/>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72C5BB94-941E-4193-A1C4-802D1793668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35BE4362-0B65-4574-9D60-EA1CA6B4E8C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DECB9D77-2EDE-4314-BCAF-E067EF915219}"/>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BC7D00D5-E7FC-4F7D-8061-4EE0E5C57B6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4C7320CD-BA1D-4708-9B17-0FCAFCDDFAE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C34F2401-936B-4A7F-95D1-8631BF4D047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781CAF0E-6AB8-410A-8FF6-01A0C4A428C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37B89B91-B098-459D-B2E6-2A9E359DBC2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959F7298-9552-49EE-931F-D1DB8F1B3936}"/>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956ECF1F-4371-4110-AB30-ABCAA56C865B}"/>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F3A86EE1-A78F-44EE-80E0-23C63A62984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08DCF413-2C5D-479D-95D8-B5AB04DC69C7}"/>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15BF46BD-9A3E-4279-914F-606D79662E0E}"/>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3" name="【消防施設】&#10;一人当たり面積平均値テキスト">
          <a:extLst>
            <a:ext uri="{FF2B5EF4-FFF2-40B4-BE49-F238E27FC236}">
              <a16:creationId xmlns:a16="http://schemas.microsoft.com/office/drawing/2014/main" id="{D382C7BF-369F-4F3A-86D0-5A2CF3C81948}"/>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755B2395-5346-43CC-817F-FC2A19212B42}"/>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3144169B-DC21-4E19-80C8-ABC8CBB35A7A}"/>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A0AC6DC5-B6DF-419B-A66A-18332E26BE50}"/>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AEF367EB-9110-4854-AAFC-3337C2A2B200}"/>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FABDBF10-48B0-46E4-87C0-BB569EFD33E2}"/>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09E4373-C52A-429C-9B1B-115D6D89054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B0DE52D-1BED-444E-94A9-BD3CFAD100E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1271729-C946-4C5F-A713-729EA2C162E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8755C6F-42B6-43DD-A28B-E5AE9081252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B6327FB-1F75-485A-9472-752BFB1039A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4" name="楕円 823">
          <a:extLst>
            <a:ext uri="{FF2B5EF4-FFF2-40B4-BE49-F238E27FC236}">
              <a16:creationId xmlns:a16="http://schemas.microsoft.com/office/drawing/2014/main" id="{A1013501-4700-4DCE-B133-71C0FE12AFBE}"/>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825" name="【消防施設】&#10;一人当たり面積該当値テキスト">
          <a:extLst>
            <a:ext uri="{FF2B5EF4-FFF2-40B4-BE49-F238E27FC236}">
              <a16:creationId xmlns:a16="http://schemas.microsoft.com/office/drawing/2014/main" id="{0D28CCFB-C379-431F-8D6B-D91802BE03F3}"/>
            </a:ext>
          </a:extLst>
        </xdr:cNvPr>
        <xdr:cNvSpPr txBox="1"/>
      </xdr:nvSpPr>
      <xdr:spPr>
        <a:xfrm>
          <a:off x="19992975"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26" name="楕円 825">
          <a:extLst>
            <a:ext uri="{FF2B5EF4-FFF2-40B4-BE49-F238E27FC236}">
              <a16:creationId xmlns:a16="http://schemas.microsoft.com/office/drawing/2014/main" id="{52B6814A-092C-4819-A338-182416F23517}"/>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27" name="直線コネクタ 826">
          <a:extLst>
            <a:ext uri="{FF2B5EF4-FFF2-40B4-BE49-F238E27FC236}">
              <a16:creationId xmlns:a16="http://schemas.microsoft.com/office/drawing/2014/main" id="{515E4B11-0CA9-41B3-87C1-2F132AD80166}"/>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8" name="楕円 827">
          <a:extLst>
            <a:ext uri="{FF2B5EF4-FFF2-40B4-BE49-F238E27FC236}">
              <a16:creationId xmlns:a16="http://schemas.microsoft.com/office/drawing/2014/main" id="{4C32E3EB-6329-4B62-B7B7-3F2A118C0E7E}"/>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29" name="直線コネクタ 828">
          <a:extLst>
            <a:ext uri="{FF2B5EF4-FFF2-40B4-BE49-F238E27FC236}">
              <a16:creationId xmlns:a16="http://schemas.microsoft.com/office/drawing/2014/main" id="{01AF6AD3-DC0F-4518-A627-CEB91DAED3CE}"/>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30" name="楕円 829">
          <a:extLst>
            <a:ext uri="{FF2B5EF4-FFF2-40B4-BE49-F238E27FC236}">
              <a16:creationId xmlns:a16="http://schemas.microsoft.com/office/drawing/2014/main" id="{D7A14A90-C068-4514-9C00-D227D7530E8B}"/>
            </a:ext>
          </a:extLst>
        </xdr:cNvPr>
        <xdr:cNvSpPr/>
      </xdr:nvSpPr>
      <xdr:spPr>
        <a:xfrm>
          <a:off x="175545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95250</xdr:rowOff>
    </xdr:to>
    <xdr:cxnSp macro="">
      <xdr:nvCxnSpPr>
        <xdr:cNvPr id="831" name="直線コネクタ 830">
          <a:extLst>
            <a:ext uri="{FF2B5EF4-FFF2-40B4-BE49-F238E27FC236}">
              <a16:creationId xmlns:a16="http://schemas.microsoft.com/office/drawing/2014/main" id="{E0DEEF58-FA91-4CD4-B64A-3796CF7262AA}"/>
            </a:ext>
          </a:extLst>
        </xdr:cNvPr>
        <xdr:cNvCxnSpPr/>
      </xdr:nvCxnSpPr>
      <xdr:spPr>
        <a:xfrm flipV="1">
          <a:off x="17602200" y="137826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32" name="楕円 831">
          <a:extLst>
            <a:ext uri="{FF2B5EF4-FFF2-40B4-BE49-F238E27FC236}">
              <a16:creationId xmlns:a16="http://schemas.microsoft.com/office/drawing/2014/main" id="{A334ED1C-5EF8-44EA-8CBF-725526238F61}"/>
            </a:ext>
          </a:extLst>
        </xdr:cNvPr>
        <xdr:cNvSpPr/>
      </xdr:nvSpPr>
      <xdr:spPr>
        <a:xfrm>
          <a:off x="167544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33" name="直線コネクタ 832">
          <a:extLst>
            <a:ext uri="{FF2B5EF4-FFF2-40B4-BE49-F238E27FC236}">
              <a16:creationId xmlns:a16="http://schemas.microsoft.com/office/drawing/2014/main" id="{7E6BD9C5-437D-465A-87B3-1B258EC34E4F}"/>
            </a:ext>
          </a:extLst>
        </xdr:cNvPr>
        <xdr:cNvCxnSpPr/>
      </xdr:nvCxnSpPr>
      <xdr:spPr>
        <a:xfrm>
          <a:off x="16802100" y="13858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4" name="n_1aveValue【消防施設】&#10;一人当たり面積">
          <a:extLst>
            <a:ext uri="{FF2B5EF4-FFF2-40B4-BE49-F238E27FC236}">
              <a16:creationId xmlns:a16="http://schemas.microsoft.com/office/drawing/2014/main" id="{18ECFD89-CFBD-4ECB-A2E6-CDD64D1C2F37}"/>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5" name="n_2aveValue【消防施設】&#10;一人当たり面積">
          <a:extLst>
            <a:ext uri="{FF2B5EF4-FFF2-40B4-BE49-F238E27FC236}">
              <a16:creationId xmlns:a16="http://schemas.microsoft.com/office/drawing/2014/main" id="{81B8BB82-0651-4E11-8521-FF353C40BFC2}"/>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6" name="n_3aveValue【消防施設】&#10;一人当たり面積">
          <a:extLst>
            <a:ext uri="{FF2B5EF4-FFF2-40B4-BE49-F238E27FC236}">
              <a16:creationId xmlns:a16="http://schemas.microsoft.com/office/drawing/2014/main" id="{0A43CE08-1861-4E38-ABC4-018F78688ED9}"/>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7" name="n_4aveValue【消防施設】&#10;一人当たり面積">
          <a:extLst>
            <a:ext uri="{FF2B5EF4-FFF2-40B4-BE49-F238E27FC236}">
              <a16:creationId xmlns:a16="http://schemas.microsoft.com/office/drawing/2014/main" id="{DB419783-F6FE-4E69-90A2-33A08CC64C48}"/>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8" name="n_1mainValue【消防施設】&#10;一人当たり面積">
          <a:extLst>
            <a:ext uri="{FF2B5EF4-FFF2-40B4-BE49-F238E27FC236}">
              <a16:creationId xmlns:a16="http://schemas.microsoft.com/office/drawing/2014/main" id="{C9F5267A-E584-4137-A509-3C5F928962B8}"/>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9" name="n_2mainValue【消防施設】&#10;一人当たり面積">
          <a:extLst>
            <a:ext uri="{FF2B5EF4-FFF2-40B4-BE49-F238E27FC236}">
              <a16:creationId xmlns:a16="http://schemas.microsoft.com/office/drawing/2014/main" id="{8F2AC4AC-5CEE-470C-9871-726FD8B26711}"/>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40" name="n_3mainValue【消防施設】&#10;一人当たり面積">
          <a:extLst>
            <a:ext uri="{FF2B5EF4-FFF2-40B4-BE49-F238E27FC236}">
              <a16:creationId xmlns:a16="http://schemas.microsoft.com/office/drawing/2014/main" id="{3AC44809-CF73-48D7-8ED4-6804D2A77869}"/>
            </a:ext>
          </a:extLst>
        </xdr:cNvPr>
        <xdr:cNvSpPr txBox="1"/>
      </xdr:nvSpPr>
      <xdr:spPr>
        <a:xfrm>
          <a:off x="173832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41" name="n_4mainValue【消防施設】&#10;一人当たり面積">
          <a:extLst>
            <a:ext uri="{FF2B5EF4-FFF2-40B4-BE49-F238E27FC236}">
              <a16:creationId xmlns:a16="http://schemas.microsoft.com/office/drawing/2014/main" id="{34E0A84F-6F69-4452-BECC-A38D4A4088DB}"/>
            </a:ext>
          </a:extLst>
        </xdr:cNvPr>
        <xdr:cNvSpPr txBox="1"/>
      </xdr:nvSpPr>
      <xdr:spPr>
        <a:xfrm>
          <a:off x="165926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2A34F3DC-E6CA-45EC-830B-E00E4ABC95F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82F4379E-E702-46E4-AC84-11A0A74B08A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21603E76-D2F3-405A-9544-E3B7332D353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289949E9-C953-4D89-B874-91414F39DE4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3DA32B2-EB7A-4F6A-A17D-337BCEB59964}"/>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4A0CD3F6-BEA5-4A04-A3E0-CB85266C867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835F6F54-36E2-4576-8873-77B4F9648A9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E96CFE2C-69F4-4BCF-82C8-11889CBED7B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A18798A-7AFA-4EDB-AE9B-C6F67D29E81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D714FE75-C33E-4A2C-A56C-1F7F9AD2CAC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6C4B0FCD-38AB-465E-9DF2-188654494F03}"/>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3C263DCC-FEDA-425E-82E7-0C1B95E995C7}"/>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6B4E5116-6C61-4DC8-A7DA-E96D32D17A3E}"/>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25945E3E-3760-44AC-8A5F-8951F76341E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66379715-4AA7-4ED4-9A2F-377DE69BFEC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D42AC5C8-1BCA-4BA9-A4B3-168F097368AE}"/>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A55DF9C-E5CB-425C-9E1D-C203194AE677}"/>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B564C0D1-A4CB-4989-9183-FC6CDCFF460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1181EB51-1BB8-497D-95E2-357C5F92E87A}"/>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891B922F-FBC1-4DEA-B721-BFFFAD6192B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6D18EBCC-4106-4B87-A727-DE1841B7957C}"/>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AFA0BFFE-BA0B-4643-B821-C160D5EAC82B}"/>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C71F6CB3-61D8-413F-B795-9C324C665F0B}"/>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247B0B6E-5FD0-459A-AE48-CA8C87C1217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49C98A7A-37F9-419B-9783-11D59B5BFEDB}"/>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331C6560-8A87-47CD-864F-A3084117981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3FEB0796-F650-4B20-AB83-8C1F38A26EC5}"/>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45EB028B-E815-48AC-A131-1030ACEF66D5}"/>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6ABE82C8-04D5-4870-ADB4-2008ACC9836A}"/>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B245ABFF-E6F7-44BD-91E7-E0924152470A}"/>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43951B89-129F-4345-A021-DA4D3FA647A2}"/>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3" name="【庁舎】&#10;有形固定資産減価償却率平均値テキスト">
          <a:extLst>
            <a:ext uri="{FF2B5EF4-FFF2-40B4-BE49-F238E27FC236}">
              <a16:creationId xmlns:a16="http://schemas.microsoft.com/office/drawing/2014/main" id="{D798C7CE-A12D-4E2D-B556-36D2E77E6C6D}"/>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F8390508-5EEC-4596-B9A2-9702674A8EB0}"/>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2E334FD1-2C95-4D7E-9598-34FA0AEA290A}"/>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3F3AC34B-641B-432F-972A-5047DE969D29}"/>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2ED1F462-B860-4769-AF1C-980F0290AFEA}"/>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62F9BF63-6FC6-4607-935A-8BCAC6521A1D}"/>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38CFC83-C737-47C8-80DD-7AAE75E7B22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4669AD8-02AC-4611-9C2F-DE1EA8C169C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4A39B619-0476-449E-9390-4DCFEBF12F8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6E4391E-1C27-4963-9C6E-CAD2274E983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D16BB8A6-A41B-42A0-8099-F3BF3D35113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884" name="楕円 883">
          <a:extLst>
            <a:ext uri="{FF2B5EF4-FFF2-40B4-BE49-F238E27FC236}">
              <a16:creationId xmlns:a16="http://schemas.microsoft.com/office/drawing/2014/main" id="{514852A4-2C7A-4560-83A8-A83EB1C15E89}"/>
            </a:ext>
          </a:extLst>
        </xdr:cNvPr>
        <xdr:cNvSpPr/>
      </xdr:nvSpPr>
      <xdr:spPr>
        <a:xfrm>
          <a:off x="14649450" y="16309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69866</xdr:rowOff>
    </xdr:from>
    <xdr:ext cx="405111" cy="259045"/>
    <xdr:sp macro="" textlink="">
      <xdr:nvSpPr>
        <xdr:cNvPr id="885" name="【庁舎】&#10;有形固定資産減価償却率該当値テキスト">
          <a:extLst>
            <a:ext uri="{FF2B5EF4-FFF2-40B4-BE49-F238E27FC236}">
              <a16:creationId xmlns:a16="http://schemas.microsoft.com/office/drawing/2014/main" id="{0EF10C2E-0B8D-4807-90C1-ECA9A4AE1AFE}"/>
            </a:ext>
          </a:extLst>
        </xdr:cNvPr>
        <xdr:cNvSpPr txBox="1"/>
      </xdr:nvSpPr>
      <xdr:spPr>
        <a:xfrm>
          <a:off x="14735175" y="1625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886" name="楕円 885">
          <a:extLst>
            <a:ext uri="{FF2B5EF4-FFF2-40B4-BE49-F238E27FC236}">
              <a16:creationId xmlns:a16="http://schemas.microsoft.com/office/drawing/2014/main" id="{0A048E9B-3C79-419D-85D3-80067225AB27}"/>
            </a:ext>
          </a:extLst>
        </xdr:cNvPr>
        <xdr:cNvSpPr/>
      </xdr:nvSpPr>
      <xdr:spPr>
        <a:xfrm>
          <a:off x="13887450" y="16705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103</xdr:row>
      <xdr:rowOff>74568</xdr:rowOff>
    </xdr:to>
    <xdr:cxnSp macro="">
      <xdr:nvCxnSpPr>
        <xdr:cNvPr id="887" name="直線コネクタ 886">
          <a:extLst>
            <a:ext uri="{FF2B5EF4-FFF2-40B4-BE49-F238E27FC236}">
              <a16:creationId xmlns:a16="http://schemas.microsoft.com/office/drawing/2014/main" id="{887EB8A7-F01D-4A64-9960-398CB93F83BD}"/>
            </a:ext>
          </a:extLst>
        </xdr:cNvPr>
        <xdr:cNvCxnSpPr/>
      </xdr:nvCxnSpPr>
      <xdr:spPr>
        <a:xfrm flipV="1">
          <a:off x="13935075" y="16356964"/>
          <a:ext cx="762000" cy="3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125005</xdr:rowOff>
    </xdr:from>
    <xdr:to>
      <xdr:col>76</xdr:col>
      <xdr:colOff>165100</xdr:colOff>
      <xdr:row>104</xdr:row>
      <xdr:rowOff>55155</xdr:rowOff>
    </xdr:to>
    <xdr:sp macro="" textlink="">
      <xdr:nvSpPr>
        <xdr:cNvPr id="888" name="楕円 887">
          <a:extLst>
            <a:ext uri="{FF2B5EF4-FFF2-40B4-BE49-F238E27FC236}">
              <a16:creationId xmlns:a16="http://schemas.microsoft.com/office/drawing/2014/main" id="{24ADBC2F-8614-441B-8444-6FB33BF07D70}"/>
            </a:ext>
          </a:extLst>
        </xdr:cNvPr>
        <xdr:cNvSpPr/>
      </xdr:nvSpPr>
      <xdr:spPr>
        <a:xfrm>
          <a:off x="13096875" y="16800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104</xdr:row>
      <xdr:rowOff>4355</xdr:rowOff>
    </xdr:to>
    <xdr:cxnSp macro="">
      <xdr:nvCxnSpPr>
        <xdr:cNvPr id="889" name="直線コネクタ 888">
          <a:extLst>
            <a:ext uri="{FF2B5EF4-FFF2-40B4-BE49-F238E27FC236}">
              <a16:creationId xmlns:a16="http://schemas.microsoft.com/office/drawing/2014/main" id="{2D623FD8-A63C-4062-A250-A89E1CA9232F}"/>
            </a:ext>
          </a:extLst>
        </xdr:cNvPr>
        <xdr:cNvCxnSpPr/>
      </xdr:nvCxnSpPr>
      <xdr:spPr>
        <a:xfrm flipV="1">
          <a:off x="13144500" y="16752843"/>
          <a:ext cx="790575"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62956</xdr:rowOff>
    </xdr:from>
    <xdr:to>
      <xdr:col>72</xdr:col>
      <xdr:colOff>38100</xdr:colOff>
      <xdr:row>103</xdr:row>
      <xdr:rowOff>164556</xdr:rowOff>
    </xdr:to>
    <xdr:sp macro="" textlink="">
      <xdr:nvSpPr>
        <xdr:cNvPr id="890" name="楕円 889">
          <a:extLst>
            <a:ext uri="{FF2B5EF4-FFF2-40B4-BE49-F238E27FC236}">
              <a16:creationId xmlns:a16="http://schemas.microsoft.com/office/drawing/2014/main" id="{013E0DE1-29EE-4170-B86D-7A84539F102F}"/>
            </a:ext>
          </a:extLst>
        </xdr:cNvPr>
        <xdr:cNvSpPr/>
      </xdr:nvSpPr>
      <xdr:spPr>
        <a:xfrm>
          <a:off x="12296775" y="167444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104</xdr:row>
      <xdr:rowOff>4355</xdr:rowOff>
    </xdr:to>
    <xdr:cxnSp macro="">
      <xdr:nvCxnSpPr>
        <xdr:cNvPr id="891" name="直線コネクタ 890">
          <a:extLst>
            <a:ext uri="{FF2B5EF4-FFF2-40B4-BE49-F238E27FC236}">
              <a16:creationId xmlns:a16="http://schemas.microsoft.com/office/drawing/2014/main" id="{107827A5-1FDE-4FA1-8D19-0259EDE25C90}"/>
            </a:ext>
          </a:extLst>
        </xdr:cNvPr>
        <xdr:cNvCxnSpPr/>
      </xdr:nvCxnSpPr>
      <xdr:spPr>
        <a:xfrm>
          <a:off x="12344400" y="16792031"/>
          <a:ext cx="8001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892" name="楕円 891">
          <a:extLst>
            <a:ext uri="{FF2B5EF4-FFF2-40B4-BE49-F238E27FC236}">
              <a16:creationId xmlns:a16="http://schemas.microsoft.com/office/drawing/2014/main" id="{97A76508-1653-4343-AACA-747120AC15E8}"/>
            </a:ext>
          </a:extLst>
        </xdr:cNvPr>
        <xdr:cNvSpPr/>
      </xdr:nvSpPr>
      <xdr:spPr>
        <a:xfrm>
          <a:off x="11487150" y="16688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113756</xdr:rowOff>
    </xdr:to>
    <xdr:cxnSp macro="">
      <xdr:nvCxnSpPr>
        <xdr:cNvPr id="893" name="直線コネクタ 892">
          <a:extLst>
            <a:ext uri="{FF2B5EF4-FFF2-40B4-BE49-F238E27FC236}">
              <a16:creationId xmlns:a16="http://schemas.microsoft.com/office/drawing/2014/main" id="{15483C9A-9CB3-4376-A52B-B7A8CE25C6D3}"/>
            </a:ext>
          </a:extLst>
        </xdr:cNvPr>
        <xdr:cNvCxnSpPr/>
      </xdr:nvCxnSpPr>
      <xdr:spPr>
        <a:xfrm>
          <a:off x="11534775" y="16736513"/>
          <a:ext cx="80962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4" name="n_1aveValue【庁舎】&#10;有形固定資産減価償却率">
          <a:extLst>
            <a:ext uri="{FF2B5EF4-FFF2-40B4-BE49-F238E27FC236}">
              <a16:creationId xmlns:a16="http://schemas.microsoft.com/office/drawing/2014/main" id="{C88D5BBE-EAE4-4414-8922-68CBBDA04727}"/>
            </a:ext>
          </a:extLst>
        </xdr:cNvPr>
        <xdr:cNvSpPr txBox="1"/>
      </xdr:nvSpPr>
      <xdr:spPr>
        <a:xfrm>
          <a:off x="1374521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5" name="n_2aveValue【庁舎】&#10;有形固定資産減価償却率">
          <a:extLst>
            <a:ext uri="{FF2B5EF4-FFF2-40B4-BE49-F238E27FC236}">
              <a16:creationId xmlns:a16="http://schemas.microsoft.com/office/drawing/2014/main" id="{F6C4F59F-272A-451E-9466-70931FCD5318}"/>
            </a:ext>
          </a:extLst>
        </xdr:cNvPr>
        <xdr:cNvSpPr txBox="1"/>
      </xdr:nvSpPr>
      <xdr:spPr>
        <a:xfrm>
          <a:off x="129641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6" name="n_3aveValue【庁舎】&#10;有形固定資産減価償却率">
          <a:extLst>
            <a:ext uri="{FF2B5EF4-FFF2-40B4-BE49-F238E27FC236}">
              <a16:creationId xmlns:a16="http://schemas.microsoft.com/office/drawing/2014/main" id="{362A370F-78C6-489A-ACBB-0A0468F65123}"/>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7" name="n_4aveValue【庁舎】&#10;有形固定資産減価償却率">
          <a:extLst>
            <a:ext uri="{FF2B5EF4-FFF2-40B4-BE49-F238E27FC236}">
              <a16:creationId xmlns:a16="http://schemas.microsoft.com/office/drawing/2014/main" id="{D5E666FD-336D-4558-9AB1-1CB8177CB9D3}"/>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898" name="n_1mainValue【庁舎】&#10;有形固定資産減価償却率">
          <a:extLst>
            <a:ext uri="{FF2B5EF4-FFF2-40B4-BE49-F238E27FC236}">
              <a16:creationId xmlns:a16="http://schemas.microsoft.com/office/drawing/2014/main" id="{658936EF-905E-41E4-B902-A8EDC6C38C67}"/>
            </a:ext>
          </a:extLst>
        </xdr:cNvPr>
        <xdr:cNvSpPr txBox="1"/>
      </xdr:nvSpPr>
      <xdr:spPr>
        <a:xfrm>
          <a:off x="13745219" y="1649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71682</xdr:rowOff>
    </xdr:from>
    <xdr:ext cx="405111" cy="259045"/>
    <xdr:sp macro="" textlink="">
      <xdr:nvSpPr>
        <xdr:cNvPr id="899" name="n_2mainValue【庁舎】&#10;有形固定資産減価償却率">
          <a:extLst>
            <a:ext uri="{FF2B5EF4-FFF2-40B4-BE49-F238E27FC236}">
              <a16:creationId xmlns:a16="http://schemas.microsoft.com/office/drawing/2014/main" id="{C6DD2372-3D3C-481B-82E8-DFAE26C02D4B}"/>
            </a:ext>
          </a:extLst>
        </xdr:cNvPr>
        <xdr:cNvSpPr txBox="1"/>
      </xdr:nvSpPr>
      <xdr:spPr>
        <a:xfrm>
          <a:off x="12964169" y="1658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9633</xdr:rowOff>
    </xdr:from>
    <xdr:ext cx="405111" cy="259045"/>
    <xdr:sp macro="" textlink="">
      <xdr:nvSpPr>
        <xdr:cNvPr id="900" name="n_3mainValue【庁舎】&#10;有形固定資産減価償却率">
          <a:extLst>
            <a:ext uri="{FF2B5EF4-FFF2-40B4-BE49-F238E27FC236}">
              <a16:creationId xmlns:a16="http://schemas.microsoft.com/office/drawing/2014/main" id="{78E65141-E720-41CB-9CB5-20713B26E8AF}"/>
            </a:ext>
          </a:extLst>
        </xdr:cNvPr>
        <xdr:cNvSpPr txBox="1"/>
      </xdr:nvSpPr>
      <xdr:spPr>
        <a:xfrm>
          <a:off x="12164069" y="1652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901" name="n_4mainValue【庁舎】&#10;有形固定資産減価償却率">
          <a:extLst>
            <a:ext uri="{FF2B5EF4-FFF2-40B4-BE49-F238E27FC236}">
              <a16:creationId xmlns:a16="http://schemas.microsoft.com/office/drawing/2014/main" id="{064DCF4E-A534-4922-B075-52AAD9DCFD72}"/>
            </a:ext>
          </a:extLst>
        </xdr:cNvPr>
        <xdr:cNvSpPr txBox="1"/>
      </xdr:nvSpPr>
      <xdr:spPr>
        <a:xfrm>
          <a:off x="11354444" y="164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C86B807C-FD42-4241-809A-00D48B92DB4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3AA7B279-796B-4D9D-84AC-7E10E56517E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39BE106-FE6E-4D4C-BD0B-CA5568C211C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CE6EBF0E-C8DB-46B0-B773-5AA92E7A084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8114156D-E8E7-4D97-AB77-5B6780B11F2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9CAAFC43-0294-40CE-AA38-8DCFA60FFC3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6746CEAE-895F-4082-8E69-8670A61991C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DE206B74-7C26-4CDA-A2F2-5B0A51C0E72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4EC63704-C102-4146-9377-9A3814F95C7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C428D9F5-9E9E-472F-8A85-79132F2F1E2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42A3EF02-7E17-4E11-AA6F-5077C3BCAFF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5296BF5C-D3CD-49BC-AFA7-C54C29D55E7A}"/>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BB576CE7-716C-4D18-AC0E-0237F551D4F7}"/>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C3B5ECE5-E742-42EF-ADFE-F24F9227769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B3E58F35-C32F-4854-B816-2C7372520C9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56D6FFC2-22C0-4328-B8CC-E1CB4FE4A04A}"/>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9CAC7F10-64AE-4249-9D80-2DE10987D314}"/>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E2E3AD1A-0C35-47F9-B399-7B9B5D1BE10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18A285D5-048C-44BE-803F-6A3A2E87A1A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F86C784B-E21A-42E8-8083-6F792540FCA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664A21D6-194B-473E-944B-00B3841D178A}"/>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69C2469B-3290-4E0F-AD00-37E6889837CD}"/>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A9A95242-ABAF-4A17-B5E4-53E9B2E4BF73}"/>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FCA340FB-BFAC-4781-B818-36D7794D41B5}"/>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7C618A65-3C54-41FC-AD6E-015EB6AD774F}"/>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a:extLst>
            <a:ext uri="{FF2B5EF4-FFF2-40B4-BE49-F238E27FC236}">
              <a16:creationId xmlns:a16="http://schemas.microsoft.com/office/drawing/2014/main" id="{DE5D6A96-F5A7-4F85-8494-DA9C67BE9A95}"/>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F3DA2C46-B192-40DB-8A96-E11E4231D88D}"/>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3AF581EB-3139-4183-8998-0CA666476295}"/>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5221B854-7B38-4308-890E-15196C09C249}"/>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FDA9D03A-5D54-4232-8AD1-7976052BC068}"/>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7D565843-A8AD-40F1-9756-2027A74D3A68}"/>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E58D907-D0F9-4E05-B0A6-168603762CA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DF7AD38-2A63-4068-ADB2-AD25D82761F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BAA136E-CA12-4F0D-85FA-16C0E476892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8F3DB68-50AA-43D0-9BE9-5F666392CC9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C0C1DF7-2961-4569-B8FB-8245A1E6D47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938" name="楕円 937">
          <a:extLst>
            <a:ext uri="{FF2B5EF4-FFF2-40B4-BE49-F238E27FC236}">
              <a16:creationId xmlns:a16="http://schemas.microsoft.com/office/drawing/2014/main" id="{D25AE292-1172-4985-A3CC-3B2775C0AF93}"/>
            </a:ext>
          </a:extLst>
        </xdr:cNvPr>
        <xdr:cNvSpPr/>
      </xdr:nvSpPr>
      <xdr:spPr>
        <a:xfrm>
          <a:off x="19897725" y="17379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32402</xdr:rowOff>
    </xdr:from>
    <xdr:ext cx="469744" cy="259045"/>
    <xdr:sp macro="" textlink="">
      <xdr:nvSpPr>
        <xdr:cNvPr id="939" name="【庁舎】&#10;一人当たり面積該当値テキスト">
          <a:extLst>
            <a:ext uri="{FF2B5EF4-FFF2-40B4-BE49-F238E27FC236}">
              <a16:creationId xmlns:a16="http://schemas.microsoft.com/office/drawing/2014/main" id="{5BAA1BB7-0721-4251-A5C5-A5745613A8D4}"/>
            </a:ext>
          </a:extLst>
        </xdr:cNvPr>
        <xdr:cNvSpPr txBox="1"/>
      </xdr:nvSpPr>
      <xdr:spPr>
        <a:xfrm>
          <a:off x="19992975" y="173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940" name="楕円 939">
          <a:extLst>
            <a:ext uri="{FF2B5EF4-FFF2-40B4-BE49-F238E27FC236}">
              <a16:creationId xmlns:a16="http://schemas.microsoft.com/office/drawing/2014/main" id="{0E53F38E-87E9-4F66-A6C5-E4C3B3B3DA1E}"/>
            </a:ext>
          </a:extLst>
        </xdr:cNvPr>
        <xdr:cNvSpPr/>
      </xdr:nvSpPr>
      <xdr:spPr>
        <a:xfrm>
          <a:off x="19154775" y="17442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104775</xdr:rowOff>
    </xdr:from>
    <xdr:to>
      <xdr:col>116</xdr:col>
      <xdr:colOff>63500</xdr:colOff>
      <xdr:row>107</xdr:row>
      <xdr:rowOff>167639</xdr:rowOff>
    </xdr:to>
    <xdr:cxnSp macro="">
      <xdr:nvCxnSpPr>
        <xdr:cNvPr id="941" name="直線コネクタ 940">
          <a:extLst>
            <a:ext uri="{FF2B5EF4-FFF2-40B4-BE49-F238E27FC236}">
              <a16:creationId xmlns:a16="http://schemas.microsoft.com/office/drawing/2014/main" id="{21EEF18C-A75A-4A89-A048-DCDF909A757D}"/>
            </a:ext>
          </a:extLst>
        </xdr:cNvPr>
        <xdr:cNvCxnSpPr/>
      </xdr:nvCxnSpPr>
      <xdr:spPr>
        <a:xfrm flipV="1">
          <a:off x="19202400" y="17427575"/>
          <a:ext cx="752475"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99695</xdr:rowOff>
    </xdr:from>
    <xdr:to>
      <xdr:col>107</xdr:col>
      <xdr:colOff>101600</xdr:colOff>
      <xdr:row>108</xdr:row>
      <xdr:rowOff>29845</xdr:rowOff>
    </xdr:to>
    <xdr:sp macro="" textlink="">
      <xdr:nvSpPr>
        <xdr:cNvPr id="942" name="楕円 941">
          <a:extLst>
            <a:ext uri="{FF2B5EF4-FFF2-40B4-BE49-F238E27FC236}">
              <a16:creationId xmlns:a16="http://schemas.microsoft.com/office/drawing/2014/main" id="{8B6B2EEA-526E-4FCA-9764-1ABF866FB623}"/>
            </a:ext>
          </a:extLst>
        </xdr:cNvPr>
        <xdr:cNvSpPr/>
      </xdr:nvSpPr>
      <xdr:spPr>
        <a:xfrm>
          <a:off x="18345150" y="174288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150495</xdr:rowOff>
    </xdr:from>
    <xdr:to>
      <xdr:col>111</xdr:col>
      <xdr:colOff>177800</xdr:colOff>
      <xdr:row>107</xdr:row>
      <xdr:rowOff>167639</xdr:rowOff>
    </xdr:to>
    <xdr:cxnSp macro="">
      <xdr:nvCxnSpPr>
        <xdr:cNvPr id="943" name="直線コネクタ 942">
          <a:extLst>
            <a:ext uri="{FF2B5EF4-FFF2-40B4-BE49-F238E27FC236}">
              <a16:creationId xmlns:a16="http://schemas.microsoft.com/office/drawing/2014/main" id="{2BCD5CEC-9F09-48A5-A0F1-33915BCFFEA6}"/>
            </a:ext>
          </a:extLst>
        </xdr:cNvPr>
        <xdr:cNvCxnSpPr/>
      </xdr:nvCxnSpPr>
      <xdr:spPr>
        <a:xfrm>
          <a:off x="18392775" y="17476470"/>
          <a:ext cx="80962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99695</xdr:rowOff>
    </xdr:from>
    <xdr:to>
      <xdr:col>102</xdr:col>
      <xdr:colOff>165100</xdr:colOff>
      <xdr:row>108</xdr:row>
      <xdr:rowOff>29845</xdr:rowOff>
    </xdr:to>
    <xdr:sp macro="" textlink="">
      <xdr:nvSpPr>
        <xdr:cNvPr id="944" name="楕円 943">
          <a:extLst>
            <a:ext uri="{FF2B5EF4-FFF2-40B4-BE49-F238E27FC236}">
              <a16:creationId xmlns:a16="http://schemas.microsoft.com/office/drawing/2014/main" id="{A5598A67-18CF-4C99-8AC5-848EAD0A01DD}"/>
            </a:ext>
          </a:extLst>
        </xdr:cNvPr>
        <xdr:cNvSpPr/>
      </xdr:nvSpPr>
      <xdr:spPr>
        <a:xfrm>
          <a:off x="17554575" y="174288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150495</xdr:rowOff>
    </xdr:from>
    <xdr:to>
      <xdr:col>107</xdr:col>
      <xdr:colOff>50800</xdr:colOff>
      <xdr:row>107</xdr:row>
      <xdr:rowOff>150495</xdr:rowOff>
    </xdr:to>
    <xdr:cxnSp macro="">
      <xdr:nvCxnSpPr>
        <xdr:cNvPr id="945" name="直線コネクタ 944">
          <a:extLst>
            <a:ext uri="{FF2B5EF4-FFF2-40B4-BE49-F238E27FC236}">
              <a16:creationId xmlns:a16="http://schemas.microsoft.com/office/drawing/2014/main" id="{8E7BD113-7C00-4608-BC58-CB94C39D3685}"/>
            </a:ext>
          </a:extLst>
        </xdr:cNvPr>
        <xdr:cNvCxnSpPr/>
      </xdr:nvCxnSpPr>
      <xdr:spPr>
        <a:xfrm>
          <a:off x="17602200" y="174764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946" name="楕円 945">
          <a:extLst>
            <a:ext uri="{FF2B5EF4-FFF2-40B4-BE49-F238E27FC236}">
              <a16:creationId xmlns:a16="http://schemas.microsoft.com/office/drawing/2014/main" id="{4962A041-0071-43C0-ABAE-AFE620AEEA29}"/>
            </a:ext>
          </a:extLst>
        </xdr:cNvPr>
        <xdr:cNvSpPr/>
      </xdr:nvSpPr>
      <xdr:spPr>
        <a:xfrm>
          <a:off x="16754475" y="17419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150495</xdr:rowOff>
    </xdr:to>
    <xdr:cxnSp macro="">
      <xdr:nvCxnSpPr>
        <xdr:cNvPr id="947" name="直線コネクタ 946">
          <a:extLst>
            <a:ext uri="{FF2B5EF4-FFF2-40B4-BE49-F238E27FC236}">
              <a16:creationId xmlns:a16="http://schemas.microsoft.com/office/drawing/2014/main" id="{EE0F3A30-7574-4612-A583-118CFE68796C}"/>
            </a:ext>
          </a:extLst>
        </xdr:cNvPr>
        <xdr:cNvCxnSpPr/>
      </xdr:nvCxnSpPr>
      <xdr:spPr>
        <a:xfrm>
          <a:off x="16802100" y="1746758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a:extLst>
            <a:ext uri="{FF2B5EF4-FFF2-40B4-BE49-F238E27FC236}">
              <a16:creationId xmlns:a16="http://schemas.microsoft.com/office/drawing/2014/main" id="{B6DAAB89-CE7E-4A77-931A-28860B11DF5C}"/>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a:extLst>
            <a:ext uri="{FF2B5EF4-FFF2-40B4-BE49-F238E27FC236}">
              <a16:creationId xmlns:a16="http://schemas.microsoft.com/office/drawing/2014/main" id="{57FD02DD-6D7A-4E2F-A3F3-79C4155C6936}"/>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a:extLst>
            <a:ext uri="{FF2B5EF4-FFF2-40B4-BE49-F238E27FC236}">
              <a16:creationId xmlns:a16="http://schemas.microsoft.com/office/drawing/2014/main" id="{F78509DF-892C-4E4E-9C30-4762122FAD04}"/>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a:extLst>
            <a:ext uri="{FF2B5EF4-FFF2-40B4-BE49-F238E27FC236}">
              <a16:creationId xmlns:a16="http://schemas.microsoft.com/office/drawing/2014/main" id="{2385F11A-49FA-4540-BF05-CFCD448E8EE2}"/>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952" name="n_1mainValue【庁舎】&#10;一人当たり面積">
          <a:extLst>
            <a:ext uri="{FF2B5EF4-FFF2-40B4-BE49-F238E27FC236}">
              <a16:creationId xmlns:a16="http://schemas.microsoft.com/office/drawing/2014/main" id="{C72C6A83-0985-48EB-9BCB-278C3BD7BE2E}"/>
            </a:ext>
          </a:extLst>
        </xdr:cNvPr>
        <xdr:cNvSpPr txBox="1"/>
      </xdr:nvSpPr>
      <xdr:spPr>
        <a:xfrm>
          <a:off x="18983402" y="1752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20972</xdr:rowOff>
    </xdr:from>
    <xdr:ext cx="469744" cy="259045"/>
    <xdr:sp macro="" textlink="">
      <xdr:nvSpPr>
        <xdr:cNvPr id="953" name="n_2mainValue【庁舎】&#10;一人当たり面積">
          <a:extLst>
            <a:ext uri="{FF2B5EF4-FFF2-40B4-BE49-F238E27FC236}">
              <a16:creationId xmlns:a16="http://schemas.microsoft.com/office/drawing/2014/main" id="{179CBFD7-2AA9-46EB-86BA-6A29B923414F}"/>
            </a:ext>
          </a:extLst>
        </xdr:cNvPr>
        <xdr:cNvSpPr txBox="1"/>
      </xdr:nvSpPr>
      <xdr:spPr>
        <a:xfrm>
          <a:off x="18183302" y="1750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20972</xdr:rowOff>
    </xdr:from>
    <xdr:ext cx="469744" cy="259045"/>
    <xdr:sp macro="" textlink="">
      <xdr:nvSpPr>
        <xdr:cNvPr id="954" name="n_3mainValue【庁舎】&#10;一人当たり面積">
          <a:extLst>
            <a:ext uri="{FF2B5EF4-FFF2-40B4-BE49-F238E27FC236}">
              <a16:creationId xmlns:a16="http://schemas.microsoft.com/office/drawing/2014/main" id="{B9C39B57-E27F-4734-B357-02A33E65B76C}"/>
            </a:ext>
          </a:extLst>
        </xdr:cNvPr>
        <xdr:cNvSpPr txBox="1"/>
      </xdr:nvSpPr>
      <xdr:spPr>
        <a:xfrm>
          <a:off x="17383202" y="1750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955" name="n_4mainValue【庁舎】&#10;一人当たり面積">
          <a:extLst>
            <a:ext uri="{FF2B5EF4-FFF2-40B4-BE49-F238E27FC236}">
              <a16:creationId xmlns:a16="http://schemas.microsoft.com/office/drawing/2014/main" id="{06641AAE-471E-495D-8E46-4B36E8EE8C7C}"/>
            </a:ext>
          </a:extLst>
        </xdr:cNvPr>
        <xdr:cNvSpPr txBox="1"/>
      </xdr:nvSpPr>
      <xdr:spPr>
        <a:xfrm>
          <a:off x="165926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166C9F42-D09E-44F8-AE81-E844BAFAC29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9CA2861C-C523-4E22-BBEF-97D0987A9E6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38C4D5B-D0DE-44D9-8D4E-25E480ECF4D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がありますが、これは、近年の新市庁舎の整備や区庁舎の再整備の影響によるものです。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本市では、施設の老朽化の進行に対しては、「公共施設管理基本方針」や、施設ごとの「保全・更新計画」に沿って、長寿命化を基本とした計画的かつ効果的な保全更新を着実に進めています。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また、公共施設が提供する機能・サービスの持続的な維持・向上のため、施設の規模・数量、質、保全更新コスト等の適正化を進めていきます。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7_&#25919;&#20196;&#24066;&#12395;&#25351;&#25688;/&#22238;&#31572;/14&#27178;&#27996;&#24066;/20220329&#27178;&#27996;&#24066;&#20462;&#27491;&#26696;&#12304;&#36001;&#25919;&#29366;&#27841;&#36039;&#26009;&#38598;&#12305;_141003_&#27178;&#27996;&#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21690</v>
          </cell>
          <cell r="C72">
            <v>7965</v>
          </cell>
          <cell r="D72">
            <v>11352</v>
          </cell>
        </row>
        <row r="73">
          <cell r="A73" t="str">
            <v>減債基金</v>
          </cell>
          <cell r="B73" t="str">
            <v>-</v>
          </cell>
          <cell r="C73" t="str">
            <v>-</v>
          </cell>
          <cell r="D73" t="str">
            <v>-</v>
          </cell>
        </row>
        <row r="74">
          <cell r="A74" t="str">
            <v>その他特定目的基金</v>
          </cell>
          <cell r="B74">
            <v>14530</v>
          </cell>
          <cell r="C74">
            <v>16740</v>
          </cell>
          <cell r="D74">
            <v>17419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2392988333</v>
      </c>
      <c r="BO4" s="426"/>
      <c r="BP4" s="426"/>
      <c r="BQ4" s="426"/>
      <c r="BR4" s="426"/>
      <c r="BS4" s="426"/>
      <c r="BT4" s="426"/>
      <c r="BU4" s="427"/>
      <c r="BV4" s="425">
        <v>1794130726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0.7</v>
      </c>
      <c r="CU4" s="610"/>
      <c r="CV4" s="610"/>
      <c r="CW4" s="610"/>
      <c r="CX4" s="610"/>
      <c r="CY4" s="610"/>
      <c r="CZ4" s="610"/>
      <c r="DA4" s="611"/>
      <c r="DB4" s="609">
        <v>0.9</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2369287047</v>
      </c>
      <c r="BO5" s="431"/>
      <c r="BP5" s="431"/>
      <c r="BQ5" s="431"/>
      <c r="BR5" s="431"/>
      <c r="BS5" s="431"/>
      <c r="BT5" s="431"/>
      <c r="BU5" s="432"/>
      <c r="BV5" s="430">
        <v>1765970570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100.5</v>
      </c>
      <c r="CU5" s="401"/>
      <c r="CV5" s="401"/>
      <c r="CW5" s="401"/>
      <c r="CX5" s="401"/>
      <c r="CY5" s="401"/>
      <c r="CZ5" s="401"/>
      <c r="DA5" s="402"/>
      <c r="DB5" s="400">
        <v>101.2</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23701286</v>
      </c>
      <c r="BO6" s="431"/>
      <c r="BP6" s="431"/>
      <c r="BQ6" s="431"/>
      <c r="BR6" s="431"/>
      <c r="BS6" s="431"/>
      <c r="BT6" s="431"/>
      <c r="BU6" s="432"/>
      <c r="BV6" s="430">
        <v>28160156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105.6</v>
      </c>
      <c r="CU6" s="584"/>
      <c r="CV6" s="584"/>
      <c r="CW6" s="584"/>
      <c r="CX6" s="584"/>
      <c r="CY6" s="584"/>
      <c r="CZ6" s="584"/>
      <c r="DA6" s="585"/>
      <c r="DB6" s="583">
        <v>105.9</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16968466</v>
      </c>
      <c r="BO7" s="431"/>
      <c r="BP7" s="431"/>
      <c r="BQ7" s="431"/>
      <c r="BR7" s="431"/>
      <c r="BS7" s="431"/>
      <c r="BT7" s="431"/>
      <c r="BU7" s="432"/>
      <c r="BV7" s="430">
        <v>20075118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957786462</v>
      </c>
      <c r="CU7" s="431"/>
      <c r="CV7" s="431"/>
      <c r="CW7" s="431"/>
      <c r="CX7" s="431"/>
      <c r="CY7" s="431"/>
      <c r="CZ7" s="431"/>
      <c r="DA7" s="432"/>
      <c r="DB7" s="430">
        <v>944806570</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6732820</v>
      </c>
      <c r="BO8" s="431"/>
      <c r="BP8" s="431"/>
      <c r="BQ8" s="431"/>
      <c r="BR8" s="431"/>
      <c r="BS8" s="431"/>
      <c r="BT8" s="431"/>
      <c r="BU8" s="432"/>
      <c r="BV8" s="430">
        <v>8085038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0.97</v>
      </c>
      <c r="CU8" s="544"/>
      <c r="CV8" s="544"/>
      <c r="CW8" s="544"/>
      <c r="CX8" s="544"/>
      <c r="CY8" s="544"/>
      <c r="CZ8" s="544"/>
      <c r="DA8" s="545"/>
      <c r="DB8" s="543">
        <v>0.97</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3777491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-1417622</v>
      </c>
      <c r="BO9" s="431"/>
      <c r="BP9" s="431"/>
      <c r="BQ9" s="431"/>
      <c r="BR9" s="431"/>
      <c r="BS9" s="431"/>
      <c r="BT9" s="431"/>
      <c r="BU9" s="432"/>
      <c r="BV9" s="430">
        <v>3330013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16.3</v>
      </c>
      <c r="CU9" s="401"/>
      <c r="CV9" s="401"/>
      <c r="CW9" s="401"/>
      <c r="CX9" s="401"/>
      <c r="CY9" s="401"/>
      <c r="CZ9" s="401"/>
      <c r="DA9" s="402"/>
      <c r="DB9" s="400">
        <v>15.8</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3724844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6402299</v>
      </c>
      <c r="BO10" s="431"/>
      <c r="BP10" s="431"/>
      <c r="BQ10" s="431"/>
      <c r="BR10" s="431"/>
      <c r="BS10" s="431"/>
      <c r="BT10" s="431"/>
      <c r="BU10" s="432"/>
      <c r="BV10" s="430">
        <v>503382</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3759939</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5138889</v>
      </c>
      <c r="BO12" s="431"/>
      <c r="BP12" s="431"/>
      <c r="BQ12" s="431"/>
      <c r="BR12" s="431"/>
      <c r="BS12" s="431"/>
      <c r="BT12" s="431"/>
      <c r="BU12" s="432"/>
      <c r="BV12" s="430">
        <v>15219608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3657691</v>
      </c>
      <c r="S13" s="534"/>
      <c r="T13" s="534"/>
      <c r="U13" s="534"/>
      <c r="V13" s="535"/>
      <c r="W13" s="521" t="s">
        <v>138</v>
      </c>
      <c r="X13" s="443"/>
      <c r="Y13" s="443"/>
      <c r="Z13" s="443"/>
      <c r="AA13" s="443"/>
      <c r="AB13" s="444"/>
      <c r="AC13" s="406">
        <v>7761</v>
      </c>
      <c r="AD13" s="407"/>
      <c r="AE13" s="407"/>
      <c r="AF13" s="407"/>
      <c r="AG13" s="408"/>
      <c r="AH13" s="406">
        <v>7814</v>
      </c>
      <c r="AI13" s="407"/>
      <c r="AJ13" s="407"/>
      <c r="AK13" s="407"/>
      <c r="AL13" s="409"/>
      <c r="AM13" s="499" t="s">
        <v>139</v>
      </c>
      <c r="AN13" s="404"/>
      <c r="AO13" s="404"/>
      <c r="AP13" s="404"/>
      <c r="AQ13" s="404"/>
      <c r="AR13" s="404"/>
      <c r="AS13" s="404"/>
      <c r="AT13" s="405"/>
      <c r="AU13" s="487" t="s">
        <v>105</v>
      </c>
      <c r="AV13" s="488"/>
      <c r="AW13" s="488"/>
      <c r="AX13" s="488"/>
      <c r="AY13" s="410" t="s">
        <v>140</v>
      </c>
      <c r="AZ13" s="411"/>
      <c r="BA13" s="411"/>
      <c r="BB13" s="411"/>
      <c r="BC13" s="411"/>
      <c r="BD13" s="411"/>
      <c r="BE13" s="411"/>
      <c r="BF13" s="411"/>
      <c r="BG13" s="411"/>
      <c r="BH13" s="411"/>
      <c r="BI13" s="411"/>
      <c r="BJ13" s="411"/>
      <c r="BK13" s="411"/>
      <c r="BL13" s="411"/>
      <c r="BM13" s="412"/>
      <c r="BN13" s="430">
        <v>-154212</v>
      </c>
      <c r="BO13" s="431"/>
      <c r="BP13" s="431"/>
      <c r="BQ13" s="431"/>
      <c r="BR13" s="431"/>
      <c r="BS13" s="431"/>
      <c r="BT13" s="431"/>
      <c r="BU13" s="432"/>
      <c r="BV13" s="430">
        <v>-11386213</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10.5</v>
      </c>
      <c r="CU13" s="401"/>
      <c r="CV13" s="401"/>
      <c r="CW13" s="401"/>
      <c r="CX13" s="401"/>
      <c r="CY13" s="401"/>
      <c r="CZ13" s="401"/>
      <c r="DA13" s="402"/>
      <c r="DB13" s="400">
        <v>10.199999999999999</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142</v>
      </c>
      <c r="M14" s="567"/>
      <c r="N14" s="567"/>
      <c r="O14" s="567"/>
      <c r="P14" s="567"/>
      <c r="Q14" s="568"/>
      <c r="R14" s="533">
        <v>3754772</v>
      </c>
      <c r="S14" s="534"/>
      <c r="T14" s="534"/>
      <c r="U14" s="534"/>
      <c r="V14" s="535"/>
      <c r="W14" s="536"/>
      <c r="X14" s="446"/>
      <c r="Y14" s="446"/>
      <c r="Z14" s="446"/>
      <c r="AA14" s="446"/>
      <c r="AB14" s="447"/>
      <c r="AC14" s="526">
        <v>0.5</v>
      </c>
      <c r="AD14" s="527"/>
      <c r="AE14" s="527"/>
      <c r="AF14" s="527"/>
      <c r="AG14" s="528"/>
      <c r="AH14" s="526">
        <v>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137.4</v>
      </c>
      <c r="CU14" s="538"/>
      <c r="CV14" s="538"/>
      <c r="CW14" s="538"/>
      <c r="CX14" s="538"/>
      <c r="CY14" s="538"/>
      <c r="CZ14" s="538"/>
      <c r="DA14" s="539"/>
      <c r="DB14" s="537">
        <v>140.4</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137</v>
      </c>
      <c r="N15" s="531"/>
      <c r="O15" s="531"/>
      <c r="P15" s="531"/>
      <c r="Q15" s="532"/>
      <c r="R15" s="533">
        <v>3650739</v>
      </c>
      <c r="S15" s="534"/>
      <c r="T15" s="534"/>
      <c r="U15" s="534"/>
      <c r="V15" s="535"/>
      <c r="W15" s="521" t="s">
        <v>144</v>
      </c>
      <c r="X15" s="443"/>
      <c r="Y15" s="443"/>
      <c r="Z15" s="443"/>
      <c r="AA15" s="443"/>
      <c r="AB15" s="444"/>
      <c r="AC15" s="406">
        <v>324156</v>
      </c>
      <c r="AD15" s="407"/>
      <c r="AE15" s="407"/>
      <c r="AF15" s="407"/>
      <c r="AG15" s="408"/>
      <c r="AH15" s="406">
        <v>334137</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714604325</v>
      </c>
      <c r="BO15" s="426"/>
      <c r="BP15" s="426"/>
      <c r="BQ15" s="426"/>
      <c r="BR15" s="426"/>
      <c r="BS15" s="426"/>
      <c r="BT15" s="426"/>
      <c r="BU15" s="427"/>
      <c r="BV15" s="425">
        <v>698269277</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20.7</v>
      </c>
      <c r="AD16" s="527"/>
      <c r="AE16" s="527"/>
      <c r="AF16" s="527"/>
      <c r="AG16" s="528"/>
      <c r="AH16" s="526">
        <v>20.7</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737680974</v>
      </c>
      <c r="BO16" s="431"/>
      <c r="BP16" s="431"/>
      <c r="BQ16" s="431"/>
      <c r="BR16" s="431"/>
      <c r="BS16" s="431"/>
      <c r="BT16" s="431"/>
      <c r="BU16" s="432"/>
      <c r="BV16" s="430">
        <v>723418635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1233147</v>
      </c>
      <c r="AD17" s="407"/>
      <c r="AE17" s="407"/>
      <c r="AF17" s="407"/>
      <c r="AG17" s="408"/>
      <c r="AH17" s="406">
        <v>1274381</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897564826</v>
      </c>
      <c r="BO17" s="431"/>
      <c r="BP17" s="431"/>
      <c r="BQ17" s="431"/>
      <c r="BR17" s="431"/>
      <c r="BS17" s="431"/>
      <c r="BT17" s="431"/>
      <c r="BU17" s="432"/>
      <c r="BV17" s="430">
        <v>880457759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154</v>
      </c>
      <c r="C18" s="493"/>
      <c r="D18" s="493"/>
      <c r="E18" s="494"/>
      <c r="F18" s="494"/>
      <c r="G18" s="494"/>
      <c r="H18" s="494"/>
      <c r="I18" s="494"/>
      <c r="J18" s="494"/>
      <c r="K18" s="494"/>
      <c r="L18" s="495">
        <v>437.71</v>
      </c>
      <c r="M18" s="495"/>
      <c r="N18" s="495"/>
      <c r="O18" s="495"/>
      <c r="P18" s="495"/>
      <c r="Q18" s="495"/>
      <c r="R18" s="496"/>
      <c r="S18" s="496"/>
      <c r="T18" s="496"/>
      <c r="U18" s="496"/>
      <c r="V18" s="497"/>
      <c r="W18" s="511"/>
      <c r="X18" s="512"/>
      <c r="Y18" s="512"/>
      <c r="Z18" s="512"/>
      <c r="AA18" s="512"/>
      <c r="AB18" s="522"/>
      <c r="AC18" s="394">
        <v>78.8</v>
      </c>
      <c r="AD18" s="395"/>
      <c r="AE18" s="395"/>
      <c r="AF18" s="395"/>
      <c r="AG18" s="498"/>
      <c r="AH18" s="394">
        <v>78.8</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988598897</v>
      </c>
      <c r="BO18" s="431"/>
      <c r="BP18" s="431"/>
      <c r="BQ18" s="431"/>
      <c r="BR18" s="431"/>
      <c r="BS18" s="431"/>
      <c r="BT18" s="431"/>
      <c r="BU18" s="432"/>
      <c r="BV18" s="430">
        <v>979509417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156</v>
      </c>
      <c r="C19" s="493"/>
      <c r="D19" s="493"/>
      <c r="E19" s="494"/>
      <c r="F19" s="494"/>
      <c r="G19" s="494"/>
      <c r="H19" s="494"/>
      <c r="I19" s="494"/>
      <c r="J19" s="494"/>
      <c r="K19" s="494"/>
      <c r="L19" s="500">
        <v>8630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1139003141</v>
      </c>
      <c r="BO19" s="431"/>
      <c r="BP19" s="431"/>
      <c r="BQ19" s="431"/>
      <c r="BR19" s="431"/>
      <c r="BS19" s="431"/>
      <c r="BT19" s="431"/>
      <c r="BU19" s="432"/>
      <c r="BV19" s="430">
        <v>1115857662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158</v>
      </c>
      <c r="C20" s="493"/>
      <c r="D20" s="493"/>
      <c r="E20" s="494"/>
      <c r="F20" s="494"/>
      <c r="G20" s="494"/>
      <c r="H20" s="494"/>
      <c r="I20" s="494"/>
      <c r="J20" s="494"/>
      <c r="K20" s="494"/>
      <c r="L20" s="500">
        <v>1753081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2386412754</v>
      </c>
      <c r="BO23" s="431"/>
      <c r="BP23" s="431"/>
      <c r="BQ23" s="431"/>
      <c r="BR23" s="431"/>
      <c r="BS23" s="431"/>
      <c r="BT23" s="431"/>
      <c r="BU23" s="432"/>
      <c r="BV23" s="430">
        <v>2392643732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167</v>
      </c>
      <c r="F24" s="404"/>
      <c r="G24" s="404"/>
      <c r="H24" s="404"/>
      <c r="I24" s="404"/>
      <c r="J24" s="404"/>
      <c r="K24" s="405"/>
      <c r="L24" s="406">
        <v>1</v>
      </c>
      <c r="M24" s="407"/>
      <c r="N24" s="407"/>
      <c r="O24" s="407"/>
      <c r="P24" s="408"/>
      <c r="Q24" s="406">
        <v>15990</v>
      </c>
      <c r="R24" s="407"/>
      <c r="S24" s="407"/>
      <c r="T24" s="407"/>
      <c r="U24" s="407"/>
      <c r="V24" s="408"/>
      <c r="W24" s="472"/>
      <c r="X24" s="463"/>
      <c r="Y24" s="464"/>
      <c r="Z24" s="403" t="s">
        <v>168</v>
      </c>
      <c r="AA24" s="404"/>
      <c r="AB24" s="404"/>
      <c r="AC24" s="404"/>
      <c r="AD24" s="404"/>
      <c r="AE24" s="404"/>
      <c r="AF24" s="404"/>
      <c r="AG24" s="405"/>
      <c r="AH24" s="406">
        <v>21568</v>
      </c>
      <c r="AI24" s="407"/>
      <c r="AJ24" s="407"/>
      <c r="AK24" s="407"/>
      <c r="AL24" s="408"/>
      <c r="AM24" s="406">
        <v>67141184</v>
      </c>
      <c r="AN24" s="407"/>
      <c r="AO24" s="407"/>
      <c r="AP24" s="407"/>
      <c r="AQ24" s="407"/>
      <c r="AR24" s="408"/>
      <c r="AS24" s="406">
        <v>3113</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434724107</v>
      </c>
      <c r="BO24" s="431"/>
      <c r="BP24" s="431"/>
      <c r="BQ24" s="431"/>
      <c r="BR24" s="431"/>
      <c r="BS24" s="431"/>
      <c r="BT24" s="431"/>
      <c r="BU24" s="432"/>
      <c r="BV24" s="430">
        <v>464237066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170</v>
      </c>
      <c r="F25" s="404"/>
      <c r="G25" s="404"/>
      <c r="H25" s="404"/>
      <c r="I25" s="404"/>
      <c r="J25" s="404"/>
      <c r="K25" s="405"/>
      <c r="L25" s="406">
        <v>4</v>
      </c>
      <c r="M25" s="407"/>
      <c r="N25" s="407"/>
      <c r="O25" s="407"/>
      <c r="P25" s="408"/>
      <c r="Q25" s="406">
        <v>12850</v>
      </c>
      <c r="R25" s="407"/>
      <c r="S25" s="407"/>
      <c r="T25" s="407"/>
      <c r="U25" s="407"/>
      <c r="V25" s="408"/>
      <c r="W25" s="472"/>
      <c r="X25" s="463"/>
      <c r="Y25" s="464"/>
      <c r="Z25" s="403" t="s">
        <v>171</v>
      </c>
      <c r="AA25" s="404"/>
      <c r="AB25" s="404"/>
      <c r="AC25" s="404"/>
      <c r="AD25" s="404"/>
      <c r="AE25" s="404"/>
      <c r="AF25" s="404"/>
      <c r="AG25" s="405"/>
      <c r="AH25" s="406">
        <v>3638</v>
      </c>
      <c r="AI25" s="407"/>
      <c r="AJ25" s="407"/>
      <c r="AK25" s="407"/>
      <c r="AL25" s="408"/>
      <c r="AM25" s="406">
        <v>11125004</v>
      </c>
      <c r="AN25" s="407"/>
      <c r="AO25" s="407"/>
      <c r="AP25" s="407"/>
      <c r="AQ25" s="407"/>
      <c r="AR25" s="408"/>
      <c r="AS25" s="406">
        <v>3058</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251549297</v>
      </c>
      <c r="BO25" s="426"/>
      <c r="BP25" s="426"/>
      <c r="BQ25" s="426"/>
      <c r="BR25" s="426"/>
      <c r="BS25" s="426"/>
      <c r="BT25" s="426"/>
      <c r="BU25" s="427"/>
      <c r="BV25" s="425">
        <v>254108152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173</v>
      </c>
      <c r="F26" s="404"/>
      <c r="G26" s="404"/>
      <c r="H26" s="404"/>
      <c r="I26" s="404"/>
      <c r="J26" s="404"/>
      <c r="K26" s="405"/>
      <c r="L26" s="406">
        <v>1</v>
      </c>
      <c r="M26" s="407"/>
      <c r="N26" s="407"/>
      <c r="O26" s="407"/>
      <c r="P26" s="408"/>
      <c r="Q26" s="406">
        <v>9400</v>
      </c>
      <c r="R26" s="407"/>
      <c r="S26" s="407"/>
      <c r="T26" s="407"/>
      <c r="U26" s="407"/>
      <c r="V26" s="408"/>
      <c r="W26" s="472"/>
      <c r="X26" s="463"/>
      <c r="Y26" s="464"/>
      <c r="Z26" s="403" t="s">
        <v>174</v>
      </c>
      <c r="AA26" s="485"/>
      <c r="AB26" s="485"/>
      <c r="AC26" s="485"/>
      <c r="AD26" s="485"/>
      <c r="AE26" s="485"/>
      <c r="AF26" s="485"/>
      <c r="AG26" s="486"/>
      <c r="AH26" s="406">
        <v>2669</v>
      </c>
      <c r="AI26" s="407"/>
      <c r="AJ26" s="407"/>
      <c r="AK26" s="407"/>
      <c r="AL26" s="408"/>
      <c r="AM26" s="406">
        <v>8276569</v>
      </c>
      <c r="AN26" s="407"/>
      <c r="AO26" s="407"/>
      <c r="AP26" s="407"/>
      <c r="AQ26" s="407"/>
      <c r="AR26" s="408"/>
      <c r="AS26" s="406">
        <v>3101</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v>7622142</v>
      </c>
      <c r="BO26" s="431"/>
      <c r="BP26" s="431"/>
      <c r="BQ26" s="431"/>
      <c r="BR26" s="431"/>
      <c r="BS26" s="431"/>
      <c r="BT26" s="431"/>
      <c r="BU26" s="432"/>
      <c r="BV26" s="430">
        <v>8759560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176</v>
      </c>
      <c r="F27" s="404"/>
      <c r="G27" s="404"/>
      <c r="H27" s="404"/>
      <c r="I27" s="404"/>
      <c r="J27" s="404"/>
      <c r="K27" s="405"/>
      <c r="L27" s="406">
        <v>1</v>
      </c>
      <c r="M27" s="407"/>
      <c r="N27" s="407"/>
      <c r="O27" s="407"/>
      <c r="P27" s="408"/>
      <c r="Q27" s="406">
        <v>11790</v>
      </c>
      <c r="R27" s="407"/>
      <c r="S27" s="407"/>
      <c r="T27" s="407"/>
      <c r="U27" s="407"/>
      <c r="V27" s="408"/>
      <c r="W27" s="472"/>
      <c r="X27" s="463"/>
      <c r="Y27" s="464"/>
      <c r="Z27" s="403" t="s">
        <v>177</v>
      </c>
      <c r="AA27" s="404"/>
      <c r="AB27" s="404"/>
      <c r="AC27" s="404"/>
      <c r="AD27" s="404"/>
      <c r="AE27" s="404"/>
      <c r="AF27" s="404"/>
      <c r="AG27" s="405"/>
      <c r="AH27" s="406">
        <v>15803</v>
      </c>
      <c r="AI27" s="407"/>
      <c r="AJ27" s="407"/>
      <c r="AK27" s="407"/>
      <c r="AL27" s="408"/>
      <c r="AM27" s="406">
        <v>53343827</v>
      </c>
      <c r="AN27" s="407"/>
      <c r="AO27" s="407"/>
      <c r="AP27" s="407"/>
      <c r="AQ27" s="407"/>
      <c r="AR27" s="408"/>
      <c r="AS27" s="406">
        <v>3376</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109872468</v>
      </c>
      <c r="BO27" s="434"/>
      <c r="BP27" s="434"/>
      <c r="BQ27" s="434"/>
      <c r="BR27" s="434"/>
      <c r="BS27" s="434"/>
      <c r="BT27" s="434"/>
      <c r="BU27" s="435"/>
      <c r="BV27" s="433">
        <v>111794508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179</v>
      </c>
      <c r="F28" s="404"/>
      <c r="G28" s="404"/>
      <c r="H28" s="404"/>
      <c r="I28" s="404"/>
      <c r="J28" s="404"/>
      <c r="K28" s="405"/>
      <c r="L28" s="406">
        <v>1</v>
      </c>
      <c r="M28" s="407"/>
      <c r="N28" s="407"/>
      <c r="O28" s="407"/>
      <c r="P28" s="408"/>
      <c r="Q28" s="406">
        <v>10610</v>
      </c>
      <c r="R28" s="407"/>
      <c r="S28" s="407"/>
      <c r="T28" s="407"/>
      <c r="U28" s="407"/>
      <c r="V28" s="408"/>
      <c r="W28" s="472"/>
      <c r="X28" s="463"/>
      <c r="Y28" s="464"/>
      <c r="Z28" s="403" t="s">
        <v>180</v>
      </c>
      <c r="AA28" s="404"/>
      <c r="AB28" s="404"/>
      <c r="AC28" s="404"/>
      <c r="AD28" s="404"/>
      <c r="AE28" s="404"/>
      <c r="AF28" s="404"/>
      <c r="AG28" s="405"/>
      <c r="AH28" s="406">
        <v>865</v>
      </c>
      <c r="AI28" s="407"/>
      <c r="AJ28" s="407"/>
      <c r="AK28" s="407"/>
      <c r="AL28" s="408"/>
      <c r="AM28" s="406">
        <v>2489470</v>
      </c>
      <c r="AN28" s="407"/>
      <c r="AO28" s="407"/>
      <c r="AP28" s="407"/>
      <c r="AQ28" s="407"/>
      <c r="AR28" s="408"/>
      <c r="AS28" s="406">
        <v>2878</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11352385</v>
      </c>
      <c r="BO28" s="426"/>
      <c r="BP28" s="426"/>
      <c r="BQ28" s="426"/>
      <c r="BR28" s="426"/>
      <c r="BS28" s="426"/>
      <c r="BT28" s="426"/>
      <c r="BU28" s="427"/>
      <c r="BV28" s="425">
        <v>7964885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182</v>
      </c>
      <c r="F29" s="404"/>
      <c r="G29" s="404"/>
      <c r="H29" s="404"/>
      <c r="I29" s="404"/>
      <c r="J29" s="404"/>
      <c r="K29" s="405"/>
      <c r="L29" s="406">
        <v>84</v>
      </c>
      <c r="M29" s="407"/>
      <c r="N29" s="407"/>
      <c r="O29" s="407"/>
      <c r="P29" s="408"/>
      <c r="Q29" s="406">
        <v>9530</v>
      </c>
      <c r="R29" s="407"/>
      <c r="S29" s="407"/>
      <c r="T29" s="407"/>
      <c r="U29" s="407"/>
      <c r="V29" s="408"/>
      <c r="W29" s="473"/>
      <c r="X29" s="474"/>
      <c r="Y29" s="475"/>
      <c r="Z29" s="403" t="s">
        <v>183</v>
      </c>
      <c r="AA29" s="404"/>
      <c r="AB29" s="404"/>
      <c r="AC29" s="404"/>
      <c r="AD29" s="404"/>
      <c r="AE29" s="404"/>
      <c r="AF29" s="404"/>
      <c r="AG29" s="405"/>
      <c r="AH29" s="406">
        <v>38236</v>
      </c>
      <c r="AI29" s="407"/>
      <c r="AJ29" s="407"/>
      <c r="AK29" s="407"/>
      <c r="AL29" s="408"/>
      <c r="AM29" s="406">
        <v>122974481</v>
      </c>
      <c r="AN29" s="407"/>
      <c r="AO29" s="407"/>
      <c r="AP29" s="407"/>
      <c r="AQ29" s="407"/>
      <c r="AR29" s="408"/>
      <c r="AS29" s="406">
        <v>3216</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t="s">
        <v>127</v>
      </c>
      <c r="BO29" s="431"/>
      <c r="BP29" s="431"/>
      <c r="BQ29" s="431"/>
      <c r="BR29" s="431"/>
      <c r="BS29" s="431"/>
      <c r="BT29" s="431"/>
      <c r="BU29" s="432"/>
      <c r="BV29" s="430" t="s">
        <v>127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99.9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17419136</v>
      </c>
      <c r="BO30" s="434"/>
      <c r="BP30" s="434"/>
      <c r="BQ30" s="434"/>
      <c r="BR30" s="434"/>
      <c r="BS30" s="434"/>
      <c r="BT30" s="434"/>
      <c r="BU30" s="435"/>
      <c r="BV30" s="433">
        <v>16740057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194</v>
      </c>
      <c r="X33" s="392"/>
      <c r="Y33" s="392"/>
      <c r="Z33" s="392"/>
      <c r="AA33" s="392"/>
      <c r="AB33" s="392"/>
      <c r="AC33" s="392"/>
      <c r="AD33" s="392"/>
      <c r="AE33" s="392"/>
      <c r="AF33" s="392"/>
      <c r="AG33" s="392"/>
      <c r="AH33" s="392"/>
      <c r="AI33" s="392"/>
      <c r="AJ33" s="392"/>
      <c r="AK33" s="392"/>
      <c r="AL33" s="216"/>
      <c r="AM33" s="393" t="s">
        <v>195</v>
      </c>
      <c r="AN33" s="393"/>
      <c r="AO33" s="392" t="s">
        <v>193</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192</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10</v>
      </c>
      <c r="V34" s="389"/>
      <c r="W34" s="388" t="str">
        <f>IF('各会計、関係団体の財政状況及び健全化判断比率'!B28="","",'各会計、関係団体の財政状況及び健全化判断比率'!B28)</f>
        <v>国民健康保険事業費会計</v>
      </c>
      <c r="X34" s="388"/>
      <c r="Y34" s="388"/>
      <c r="Z34" s="388"/>
      <c r="AA34" s="388"/>
      <c r="AB34" s="388"/>
      <c r="AC34" s="388"/>
      <c r="AD34" s="388"/>
      <c r="AE34" s="388"/>
      <c r="AF34" s="388"/>
      <c r="AG34" s="388"/>
      <c r="AH34" s="388"/>
      <c r="AI34" s="388"/>
      <c r="AJ34" s="388"/>
      <c r="AK34" s="388"/>
      <c r="AL34" s="214"/>
      <c r="AM34" s="389">
        <f>IF(AO34="","",MAX(C34:D43,U34:V43)+1)</f>
        <v>14</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21</v>
      </c>
      <c r="BF34" s="389"/>
      <c r="BG34" s="388" t="str">
        <f>IF('各会計、関係団体の財政状況及び健全化判断比率'!B39="","",'各会計、関係団体の財政状況及び健全化判断比率'!B39)</f>
        <v>港湾整備事業費会計</v>
      </c>
      <c r="BH34" s="388"/>
      <c r="BI34" s="388"/>
      <c r="BJ34" s="388"/>
      <c r="BK34" s="388"/>
      <c r="BL34" s="388"/>
      <c r="BM34" s="388"/>
      <c r="BN34" s="388"/>
      <c r="BO34" s="388"/>
      <c r="BP34" s="388"/>
      <c r="BQ34" s="388"/>
      <c r="BR34" s="388"/>
      <c r="BS34" s="388"/>
      <c r="BT34" s="388"/>
      <c r="BU34" s="388"/>
      <c r="BV34" s="214"/>
      <c r="BW34" s="389">
        <f>IF(BY34="","",MAX(C34:D43,U34:V43,AM34:AN43,BE34:BF43)+1)</f>
        <v>25</v>
      </c>
      <c r="BX34" s="389"/>
      <c r="BY34" s="388" t="str">
        <f>IF('各会計、関係団体の財政状況及び健全化判断比率'!B68="","",'各会計、関係団体の財政状況及び健全化判断比率'!B68)</f>
        <v>神奈川県内広域水道企業団（水道用水供給事業会計）</v>
      </c>
      <c r="BZ34" s="388"/>
      <c r="CA34" s="388"/>
      <c r="CB34" s="388"/>
      <c r="CC34" s="388"/>
      <c r="CD34" s="388"/>
      <c r="CE34" s="388"/>
      <c r="CF34" s="388"/>
      <c r="CG34" s="388"/>
      <c r="CH34" s="388"/>
      <c r="CI34" s="388"/>
      <c r="CJ34" s="388"/>
      <c r="CK34" s="388"/>
      <c r="CL34" s="388"/>
      <c r="CM34" s="388"/>
      <c r="CN34" s="214"/>
      <c r="CO34" s="389">
        <f>IF(CQ34="","",MAX(C34:D43,U34:V43,AM34:AN43,BE34:BF43,BW34:BX43)+1)</f>
        <v>28</v>
      </c>
      <c r="CP34" s="389"/>
      <c r="CQ34" s="388" t="str">
        <f>IF('各会計、関係団体の財政状況及び健全化判断比率'!BS7="","",'各会計、関係団体の財政状況及び健全化判断比率'!BS7)</f>
        <v>公益財団法人横浜市男女共同参画推進協会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市債金会計</v>
      </c>
      <c r="F35" s="388"/>
      <c r="G35" s="388"/>
      <c r="H35" s="388"/>
      <c r="I35" s="388"/>
      <c r="J35" s="388"/>
      <c r="K35" s="388"/>
      <c r="L35" s="388"/>
      <c r="M35" s="388"/>
      <c r="N35" s="388"/>
      <c r="O35" s="388"/>
      <c r="P35" s="388"/>
      <c r="Q35" s="388"/>
      <c r="R35" s="388"/>
      <c r="S35" s="388"/>
      <c r="T35" s="214"/>
      <c r="U35" s="389">
        <f>IF(W35="","",U34+1)</f>
        <v>11</v>
      </c>
      <c r="V35" s="389"/>
      <c r="W35" s="388" t="str">
        <f>IF('各会計、関係団体の財政状況及び健全化判断比率'!B29="","",'各会計、関係団体の財政状況及び健全化判断比率'!B29)</f>
        <v>介護保険事業費会計</v>
      </c>
      <c r="X35" s="388"/>
      <c r="Y35" s="388"/>
      <c r="Z35" s="388"/>
      <c r="AA35" s="388"/>
      <c r="AB35" s="388"/>
      <c r="AC35" s="388"/>
      <c r="AD35" s="388"/>
      <c r="AE35" s="388"/>
      <c r="AF35" s="388"/>
      <c r="AG35" s="388"/>
      <c r="AH35" s="388"/>
      <c r="AI35" s="388"/>
      <c r="AJ35" s="388"/>
      <c r="AK35" s="388"/>
      <c r="AL35" s="214"/>
      <c r="AM35" s="389">
        <f t="shared" ref="AM35:AM43" si="0">IF(AO35="","",AM34+1)</f>
        <v>15</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f t="shared" ref="BE35:BE43" si="1">IF(BG35="","",BE34+1)</f>
        <v>22</v>
      </c>
      <c r="BF35" s="389"/>
      <c r="BG35" s="388" t="str">
        <f>IF('各会計、関係団体の財政状況及び健全化判断比率'!B40="","",'各会計、関係団体の財政状況及び健全化判断比率'!B40)</f>
        <v>中央卸売市場費会計</v>
      </c>
      <c r="BH35" s="388"/>
      <c r="BI35" s="388"/>
      <c r="BJ35" s="388"/>
      <c r="BK35" s="388"/>
      <c r="BL35" s="388"/>
      <c r="BM35" s="388"/>
      <c r="BN35" s="388"/>
      <c r="BO35" s="388"/>
      <c r="BP35" s="388"/>
      <c r="BQ35" s="388"/>
      <c r="BR35" s="388"/>
      <c r="BS35" s="388"/>
      <c r="BT35" s="388"/>
      <c r="BU35" s="388"/>
      <c r="BV35" s="214"/>
      <c r="BW35" s="389">
        <f t="shared" ref="BW35:BW43" si="2">IF(BY35="","",BW34+1)</f>
        <v>26</v>
      </c>
      <c r="BX35" s="389"/>
      <c r="BY35" s="388" t="str">
        <f>IF('各会計、関係団体の財政状況及び健全化判断比率'!B69="","",'各会計、関係団体の財政状況及び健全化判断比率'!B69)</f>
        <v>神奈川県後期高齢者医療広域連合（一般会計）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29</v>
      </c>
      <c r="CP35" s="389"/>
      <c r="CQ35" s="388" t="str">
        <f>IF('各会計、関係団体の財政状況及び健全化判断比率'!BS8="","",'各会計、関係団体の財政状況及び健全化判断比率'!BS8)</f>
        <v>公益財団法人横浜市国際交流協会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母子父子寡婦福祉資金会計</v>
      </c>
      <c r="F36" s="388"/>
      <c r="G36" s="388"/>
      <c r="H36" s="388"/>
      <c r="I36" s="388"/>
      <c r="J36" s="388"/>
      <c r="K36" s="388"/>
      <c r="L36" s="388"/>
      <c r="M36" s="388"/>
      <c r="N36" s="388"/>
      <c r="O36" s="388"/>
      <c r="P36" s="388"/>
      <c r="Q36" s="388"/>
      <c r="R36" s="388"/>
      <c r="S36" s="388"/>
      <c r="T36" s="214"/>
      <c r="U36" s="389">
        <f t="shared" ref="U36:U43" si="4">IF(W36="","",U35+1)</f>
        <v>12</v>
      </c>
      <c r="V36" s="389"/>
      <c r="W36" s="388" t="str">
        <f>IF('各会計、関係団体の財政状況及び健全化判断比率'!B30="","",'各会計、関係団体の財政状況及び健全化判断比率'!B30)</f>
        <v>後期高齢者医療事業費会計</v>
      </c>
      <c r="X36" s="388"/>
      <c r="Y36" s="388"/>
      <c r="Z36" s="388"/>
      <c r="AA36" s="388"/>
      <c r="AB36" s="388"/>
      <c r="AC36" s="388"/>
      <c r="AD36" s="388"/>
      <c r="AE36" s="388"/>
      <c r="AF36" s="388"/>
      <c r="AG36" s="388"/>
      <c r="AH36" s="388"/>
      <c r="AI36" s="388"/>
      <c r="AJ36" s="388"/>
      <c r="AK36" s="388"/>
      <c r="AL36" s="214"/>
      <c r="AM36" s="389">
        <f t="shared" si="0"/>
        <v>16</v>
      </c>
      <c r="AN36" s="389"/>
      <c r="AO36" s="388" t="str">
        <f>IF('各会計、関係団体の財政状況及び健全化判断比率'!B34="","",'各会計、関係団体の財政状況及び健全化判断比率'!B34)</f>
        <v>自動車事業会計</v>
      </c>
      <c r="AP36" s="388"/>
      <c r="AQ36" s="388"/>
      <c r="AR36" s="388"/>
      <c r="AS36" s="388"/>
      <c r="AT36" s="388"/>
      <c r="AU36" s="388"/>
      <c r="AV36" s="388"/>
      <c r="AW36" s="388"/>
      <c r="AX36" s="388"/>
      <c r="AY36" s="388"/>
      <c r="AZ36" s="388"/>
      <c r="BA36" s="388"/>
      <c r="BB36" s="388"/>
      <c r="BC36" s="388"/>
      <c r="BD36" s="214"/>
      <c r="BE36" s="389">
        <f t="shared" si="1"/>
        <v>23</v>
      </c>
      <c r="BF36" s="389"/>
      <c r="BG36" s="388" t="str">
        <f>IF('各会計、関係団体の財政状況及び健全化判断比率'!B41="","",'各会計、関係団体の財政状況及び健全化判断比率'!B41)</f>
        <v>中央と畜場費会計</v>
      </c>
      <c r="BH36" s="388"/>
      <c r="BI36" s="388"/>
      <c r="BJ36" s="388"/>
      <c r="BK36" s="388"/>
      <c r="BL36" s="388"/>
      <c r="BM36" s="388"/>
      <c r="BN36" s="388"/>
      <c r="BO36" s="388"/>
      <c r="BP36" s="388"/>
      <c r="BQ36" s="388"/>
      <c r="BR36" s="388"/>
      <c r="BS36" s="388"/>
      <c r="BT36" s="388"/>
      <c r="BU36" s="388"/>
      <c r="BV36" s="214"/>
      <c r="BW36" s="389">
        <f t="shared" si="2"/>
        <v>27</v>
      </c>
      <c r="BX36" s="389"/>
      <c r="BY36" s="388" t="str">
        <f>IF('各会計、関係団体の財政状況及び健全化判断比率'!B70="","",'各会計、関係団体の財政状況及び健全化判断比率'!B70)</f>
        <v>神奈川県後期高齢者医療広域連合（後期高齢者医療特別会計）</v>
      </c>
      <c r="BZ36" s="388"/>
      <c r="CA36" s="388"/>
      <c r="CB36" s="388"/>
      <c r="CC36" s="388"/>
      <c r="CD36" s="388"/>
      <c r="CE36" s="388"/>
      <c r="CF36" s="388"/>
      <c r="CG36" s="388"/>
      <c r="CH36" s="388"/>
      <c r="CI36" s="388"/>
      <c r="CJ36" s="388"/>
      <c r="CK36" s="388"/>
      <c r="CL36" s="388"/>
      <c r="CM36" s="388"/>
      <c r="CN36" s="214"/>
      <c r="CO36" s="389">
        <f t="shared" si="3"/>
        <v>30</v>
      </c>
      <c r="CP36" s="389"/>
      <c r="CQ36" s="388" t="str">
        <f>IF('各会計、関係団体の財政状況及び健全化判断比率'!BS9="","",'各会計、関係団体の財政状況及び健全化判断比率'!BS9)</f>
        <v>公益財団法人横浜市スポーツ協会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勤労者福祉共済事業費会計</v>
      </c>
      <c r="F37" s="388"/>
      <c r="G37" s="388"/>
      <c r="H37" s="388"/>
      <c r="I37" s="388"/>
      <c r="J37" s="388"/>
      <c r="K37" s="388"/>
      <c r="L37" s="388"/>
      <c r="M37" s="388"/>
      <c r="N37" s="388"/>
      <c r="O37" s="388"/>
      <c r="P37" s="388"/>
      <c r="Q37" s="388"/>
      <c r="R37" s="388"/>
      <c r="S37" s="388"/>
      <c r="T37" s="214"/>
      <c r="U37" s="389">
        <f t="shared" si="4"/>
        <v>13</v>
      </c>
      <c r="V37" s="389"/>
      <c r="W37" s="388" t="str">
        <f>IF('各会計、関係団体の財政状況及び健全化判断比率'!B31="","",'各会計、関係団体の財政状況及び健全化判断比率'!B31)</f>
        <v>自動車駐車場事業費会計</v>
      </c>
      <c r="X37" s="388"/>
      <c r="Y37" s="388"/>
      <c r="Z37" s="388"/>
      <c r="AA37" s="388"/>
      <c r="AB37" s="388"/>
      <c r="AC37" s="388"/>
      <c r="AD37" s="388"/>
      <c r="AE37" s="388"/>
      <c r="AF37" s="388"/>
      <c r="AG37" s="388"/>
      <c r="AH37" s="388"/>
      <c r="AI37" s="388"/>
      <c r="AJ37" s="388"/>
      <c r="AK37" s="388"/>
      <c r="AL37" s="214"/>
      <c r="AM37" s="389">
        <f t="shared" si="0"/>
        <v>17</v>
      </c>
      <c r="AN37" s="389"/>
      <c r="AO37" s="388" t="str">
        <f>IF('各会計、関係団体の財政状況及び健全化判断比率'!B35="","",'各会計、関係団体の財政状況及び健全化判断比率'!B35)</f>
        <v>高速鉄道事業会計</v>
      </c>
      <c r="AP37" s="388"/>
      <c r="AQ37" s="388"/>
      <c r="AR37" s="388"/>
      <c r="AS37" s="388"/>
      <c r="AT37" s="388"/>
      <c r="AU37" s="388"/>
      <c r="AV37" s="388"/>
      <c r="AW37" s="388"/>
      <c r="AX37" s="388"/>
      <c r="AY37" s="388"/>
      <c r="AZ37" s="388"/>
      <c r="BA37" s="388"/>
      <c r="BB37" s="388"/>
      <c r="BC37" s="388"/>
      <c r="BD37" s="214"/>
      <c r="BE37" s="389">
        <f t="shared" si="1"/>
        <v>24</v>
      </c>
      <c r="BF37" s="389"/>
      <c r="BG37" s="388" t="str">
        <f>IF('各会計、関係団体の財政状況及び健全化判断比率'!B42="","",'各会計、関係団体の財政状況及び健全化判断比率'!B42)</f>
        <v>風力発電事業費会計</v>
      </c>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f t="shared" si="3"/>
        <v>31</v>
      </c>
      <c r="CP37" s="389"/>
      <c r="CQ37" s="388" t="str">
        <f>IF('各会計、関係団体の財政状況及び健全化判断比率'!BS10="","",'各会計、関係団体の財政状況及び健全化判断比率'!BS10)</f>
        <v>公益財団法人横浜市芸術文化振興財団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公害被害者救済事業費会計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18</v>
      </c>
      <c r="AN38" s="389"/>
      <c r="AO38" s="388" t="str">
        <f>IF('各会計、関係団体の財政状況及び健全化判断比率'!B36="","",'各会計、関係団体の財政状況及び健全化判断比率'!B36)</f>
        <v>下水道事業会計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32</v>
      </c>
      <c r="CP38" s="389"/>
      <c r="CQ38" s="388" t="str">
        <f>IF('各会計、関係団体の財政状況及び健全化判断比率'!BS11="","",'各会計、関係団体の財政状況及び健全化判断比率'!BS11)</f>
        <v>公益財団法人三溪園保勝会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公共事業用地費会計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f t="shared" si="0"/>
        <v>19</v>
      </c>
      <c r="AN39" s="389"/>
      <c r="AO39" s="388" t="str">
        <f>IF('各会計、関係団体の財政状況及び健全化判断比率'!B37="","",'各会計、関係団体の財政状況及び健全化判断比率'!B37)</f>
        <v>病院事業会計</v>
      </c>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33</v>
      </c>
      <c r="CP39" s="389"/>
      <c r="CQ39" s="388" t="str">
        <f>IF('各会計、関係団体の財政状況及び健全化判断比率'!BS12="","",'各会計、関係団体の財政状況及び健全化判断比率'!BS12)</f>
        <v>公益財団法人横浜観光コンベンション・ビューロー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f t="shared" si="5"/>
        <v>7</v>
      </c>
      <c r="D40" s="389"/>
      <c r="E40" s="388" t="str">
        <f>IF('各会計、関係団体の財政状況及び健全化判断比率'!B13="","",'各会計、関係団体の財政状況及び健全化判断比率'!B13)</f>
        <v>新墓園事業費会計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f t="shared" si="0"/>
        <v>20</v>
      </c>
      <c r="AN40" s="389"/>
      <c r="AO40" s="388" t="str">
        <f>IF('各会計、関係団体の財政状況及び健全化判断比率'!B38="","",'各会計、関係団体の財政状況及び健全化判断比率'!B38)</f>
        <v>埋立事業会計</v>
      </c>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34</v>
      </c>
      <c r="CP40" s="389"/>
      <c r="CQ40" s="388" t="str">
        <f>IF('各会計、関係団体の財政状況及び健全化判断比率'!BS13="","",'各会計、関係団体の財政状況及び健全化判断比率'!BS13)</f>
        <v>株式会社横浜国際平和会議場</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f t="shared" si="5"/>
        <v>8</v>
      </c>
      <c r="D41" s="389"/>
      <c r="E41" s="388" t="str">
        <f>IF('各会計、関係団体の財政状況及び健全化判断比率'!B14="","",'各会計、関係団体の財政状況及び健全化判断比率'!B14)</f>
        <v>みどり保全創造事業費会計</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35</v>
      </c>
      <c r="CP41" s="389"/>
      <c r="CQ41" s="388" t="str">
        <f>IF('各会計、関係団体の財政状況及び健全化判断比率'!BS14="","",'各会計、関係団体の財政状況及び健全化判断比率'!BS14)</f>
        <v>公益財団法人木原記念横浜生命科学振興財団</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f t="shared" si="5"/>
        <v>9</v>
      </c>
      <c r="D42" s="389"/>
      <c r="E42" s="388" t="str">
        <f>IF('各会計、関係団体の財政状況及び健全化判断比率'!B15="","",'各会計、関係団体の財政状況及び健全化判断比率'!B15)</f>
        <v>市街地開発事業費会計</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36</v>
      </c>
      <c r="CP42" s="389"/>
      <c r="CQ42" s="388" t="str">
        <f>IF('各会計、関係団体の財政状況及び健全化判断比率'!BS15="","",'各会計、関係団体の財政状況及び健全化判断比率'!BS15)</f>
        <v>公益財団法人横浜企業経営支援財団</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37</v>
      </c>
      <c r="CP43" s="389"/>
      <c r="CQ43" s="388" t="str">
        <f>IF('各会計、関係団体の財政状況及び健全化判断比率'!BS16="","",'各会計、関係団体の財政状況及び健全化判断比率'!BS16)</f>
        <v>公益財団法人横浜市消費者協会</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1dEHmmM37S4cI2r125fjAn2RTmgu3QfCxgs1/Tt/21Iv+lsh/bqnwH/jEu15lgNIDVWzIyajpRD03KvZ3Pp61g==" saltValue="vNzLs5TL7JNSDzAwpF7R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222</v>
      </c>
      <c r="C5" s="709"/>
      <c r="D5" s="709"/>
      <c r="E5" s="709"/>
      <c r="F5" s="709"/>
      <c r="G5" s="709"/>
      <c r="H5" s="709"/>
      <c r="I5" s="709"/>
      <c r="J5" s="709"/>
      <c r="K5" s="709"/>
      <c r="L5" s="709"/>
      <c r="M5" s="709"/>
      <c r="N5" s="709"/>
      <c r="O5" s="709"/>
      <c r="P5" s="709"/>
      <c r="Q5" s="710"/>
      <c r="R5" s="697">
        <v>843869813</v>
      </c>
      <c r="S5" s="698"/>
      <c r="T5" s="698"/>
      <c r="U5" s="698"/>
      <c r="V5" s="698"/>
      <c r="W5" s="698"/>
      <c r="X5" s="698"/>
      <c r="Y5" s="741"/>
      <c r="Z5" s="759">
        <v>35.299999999999997</v>
      </c>
      <c r="AA5" s="759"/>
      <c r="AB5" s="759"/>
      <c r="AC5" s="759"/>
      <c r="AD5" s="760">
        <v>783766551</v>
      </c>
      <c r="AE5" s="760"/>
      <c r="AF5" s="760"/>
      <c r="AG5" s="760"/>
      <c r="AH5" s="760"/>
      <c r="AI5" s="760"/>
      <c r="AJ5" s="760"/>
      <c r="AK5" s="760"/>
      <c r="AL5" s="742">
        <v>83.7</v>
      </c>
      <c r="AM5" s="713"/>
      <c r="AN5" s="713"/>
      <c r="AO5" s="743"/>
      <c r="AP5" s="708" t="s">
        <v>223</v>
      </c>
      <c r="AQ5" s="709"/>
      <c r="AR5" s="709"/>
      <c r="AS5" s="709"/>
      <c r="AT5" s="709"/>
      <c r="AU5" s="709"/>
      <c r="AV5" s="709"/>
      <c r="AW5" s="709"/>
      <c r="AX5" s="709"/>
      <c r="AY5" s="709"/>
      <c r="AZ5" s="709"/>
      <c r="BA5" s="709"/>
      <c r="BB5" s="709"/>
      <c r="BC5" s="709"/>
      <c r="BD5" s="709"/>
      <c r="BE5" s="709"/>
      <c r="BF5" s="710"/>
      <c r="BG5" s="642">
        <v>765466719</v>
      </c>
      <c r="BH5" s="643"/>
      <c r="BI5" s="643"/>
      <c r="BJ5" s="643"/>
      <c r="BK5" s="643"/>
      <c r="BL5" s="643"/>
      <c r="BM5" s="643"/>
      <c r="BN5" s="644"/>
      <c r="BO5" s="675">
        <v>90.7</v>
      </c>
      <c r="BP5" s="675"/>
      <c r="BQ5" s="675"/>
      <c r="BR5" s="675"/>
      <c r="BS5" s="676">
        <v>7507643</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2">
      <c r="B6" s="639" t="s">
        <v>227</v>
      </c>
      <c r="C6" s="640"/>
      <c r="D6" s="640"/>
      <c r="E6" s="640"/>
      <c r="F6" s="640"/>
      <c r="G6" s="640"/>
      <c r="H6" s="640"/>
      <c r="I6" s="640"/>
      <c r="J6" s="640"/>
      <c r="K6" s="640"/>
      <c r="L6" s="640"/>
      <c r="M6" s="640"/>
      <c r="N6" s="640"/>
      <c r="O6" s="640"/>
      <c r="P6" s="640"/>
      <c r="Q6" s="641"/>
      <c r="R6" s="642">
        <v>8562760</v>
      </c>
      <c r="S6" s="643"/>
      <c r="T6" s="643"/>
      <c r="U6" s="643"/>
      <c r="V6" s="643"/>
      <c r="W6" s="643"/>
      <c r="X6" s="643"/>
      <c r="Y6" s="644"/>
      <c r="Z6" s="675">
        <v>0.4</v>
      </c>
      <c r="AA6" s="675"/>
      <c r="AB6" s="675"/>
      <c r="AC6" s="675"/>
      <c r="AD6" s="676">
        <v>8562760</v>
      </c>
      <c r="AE6" s="676"/>
      <c r="AF6" s="676"/>
      <c r="AG6" s="676"/>
      <c r="AH6" s="676"/>
      <c r="AI6" s="676"/>
      <c r="AJ6" s="676"/>
      <c r="AK6" s="676"/>
      <c r="AL6" s="645">
        <v>0.9</v>
      </c>
      <c r="AM6" s="646"/>
      <c r="AN6" s="646"/>
      <c r="AO6" s="677"/>
      <c r="AP6" s="639" t="s">
        <v>228</v>
      </c>
      <c r="AQ6" s="640"/>
      <c r="AR6" s="640"/>
      <c r="AS6" s="640"/>
      <c r="AT6" s="640"/>
      <c r="AU6" s="640"/>
      <c r="AV6" s="640"/>
      <c r="AW6" s="640"/>
      <c r="AX6" s="640"/>
      <c r="AY6" s="640"/>
      <c r="AZ6" s="640"/>
      <c r="BA6" s="640"/>
      <c r="BB6" s="640"/>
      <c r="BC6" s="640"/>
      <c r="BD6" s="640"/>
      <c r="BE6" s="640"/>
      <c r="BF6" s="641"/>
      <c r="BG6" s="642">
        <v>765466719</v>
      </c>
      <c r="BH6" s="643"/>
      <c r="BI6" s="643"/>
      <c r="BJ6" s="643"/>
      <c r="BK6" s="643"/>
      <c r="BL6" s="643"/>
      <c r="BM6" s="643"/>
      <c r="BN6" s="644"/>
      <c r="BO6" s="675">
        <v>90.7</v>
      </c>
      <c r="BP6" s="675"/>
      <c r="BQ6" s="675"/>
      <c r="BR6" s="675"/>
      <c r="BS6" s="676">
        <v>7507643</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2984616</v>
      </c>
      <c r="CS6" s="643"/>
      <c r="CT6" s="643"/>
      <c r="CU6" s="643"/>
      <c r="CV6" s="643"/>
      <c r="CW6" s="643"/>
      <c r="CX6" s="643"/>
      <c r="CY6" s="644"/>
      <c r="CZ6" s="742">
        <v>0.1</v>
      </c>
      <c r="DA6" s="713"/>
      <c r="DB6" s="713"/>
      <c r="DC6" s="745"/>
      <c r="DD6" s="648" t="s">
        <v>128</v>
      </c>
      <c r="DE6" s="643"/>
      <c r="DF6" s="643"/>
      <c r="DG6" s="643"/>
      <c r="DH6" s="643"/>
      <c r="DI6" s="643"/>
      <c r="DJ6" s="643"/>
      <c r="DK6" s="643"/>
      <c r="DL6" s="643"/>
      <c r="DM6" s="643"/>
      <c r="DN6" s="643"/>
      <c r="DO6" s="643"/>
      <c r="DP6" s="644"/>
      <c r="DQ6" s="648">
        <v>2984380</v>
      </c>
      <c r="DR6" s="643"/>
      <c r="DS6" s="643"/>
      <c r="DT6" s="643"/>
      <c r="DU6" s="643"/>
      <c r="DV6" s="643"/>
      <c r="DW6" s="643"/>
      <c r="DX6" s="643"/>
      <c r="DY6" s="643"/>
      <c r="DZ6" s="643"/>
      <c r="EA6" s="643"/>
      <c r="EB6" s="643"/>
      <c r="EC6" s="689"/>
    </row>
    <row r="7" spans="2:143" ht="11.25" customHeight="1" x14ac:dyDescent="0.2">
      <c r="B7" s="639" t="s">
        <v>230</v>
      </c>
      <c r="C7" s="640"/>
      <c r="D7" s="640"/>
      <c r="E7" s="640"/>
      <c r="F7" s="640"/>
      <c r="G7" s="640"/>
      <c r="H7" s="640"/>
      <c r="I7" s="640"/>
      <c r="J7" s="640"/>
      <c r="K7" s="640"/>
      <c r="L7" s="640"/>
      <c r="M7" s="640"/>
      <c r="N7" s="640"/>
      <c r="O7" s="640"/>
      <c r="P7" s="640"/>
      <c r="Q7" s="641"/>
      <c r="R7" s="642">
        <v>434061</v>
      </c>
      <c r="S7" s="643"/>
      <c r="T7" s="643"/>
      <c r="U7" s="643"/>
      <c r="V7" s="643"/>
      <c r="W7" s="643"/>
      <c r="X7" s="643"/>
      <c r="Y7" s="644"/>
      <c r="Z7" s="675">
        <v>0</v>
      </c>
      <c r="AA7" s="675"/>
      <c r="AB7" s="675"/>
      <c r="AC7" s="675"/>
      <c r="AD7" s="676">
        <v>434061</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461819977</v>
      </c>
      <c r="BH7" s="643"/>
      <c r="BI7" s="643"/>
      <c r="BJ7" s="643"/>
      <c r="BK7" s="643"/>
      <c r="BL7" s="643"/>
      <c r="BM7" s="643"/>
      <c r="BN7" s="644"/>
      <c r="BO7" s="675">
        <v>54.7</v>
      </c>
      <c r="BP7" s="675"/>
      <c r="BQ7" s="675"/>
      <c r="BR7" s="675"/>
      <c r="BS7" s="676">
        <v>7507643</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485992515</v>
      </c>
      <c r="CS7" s="643"/>
      <c r="CT7" s="643"/>
      <c r="CU7" s="643"/>
      <c r="CV7" s="643"/>
      <c r="CW7" s="643"/>
      <c r="CX7" s="643"/>
      <c r="CY7" s="644"/>
      <c r="CZ7" s="675">
        <v>20.5</v>
      </c>
      <c r="DA7" s="675"/>
      <c r="DB7" s="675"/>
      <c r="DC7" s="675"/>
      <c r="DD7" s="648">
        <v>13900030</v>
      </c>
      <c r="DE7" s="643"/>
      <c r="DF7" s="643"/>
      <c r="DG7" s="643"/>
      <c r="DH7" s="643"/>
      <c r="DI7" s="643"/>
      <c r="DJ7" s="643"/>
      <c r="DK7" s="643"/>
      <c r="DL7" s="643"/>
      <c r="DM7" s="643"/>
      <c r="DN7" s="643"/>
      <c r="DO7" s="643"/>
      <c r="DP7" s="644"/>
      <c r="DQ7" s="648">
        <v>84172397</v>
      </c>
      <c r="DR7" s="643"/>
      <c r="DS7" s="643"/>
      <c r="DT7" s="643"/>
      <c r="DU7" s="643"/>
      <c r="DV7" s="643"/>
      <c r="DW7" s="643"/>
      <c r="DX7" s="643"/>
      <c r="DY7" s="643"/>
      <c r="DZ7" s="643"/>
      <c r="EA7" s="643"/>
      <c r="EB7" s="643"/>
      <c r="EC7" s="689"/>
    </row>
    <row r="8" spans="2:143" ht="11.25" customHeight="1" x14ac:dyDescent="0.2">
      <c r="B8" s="639" t="s">
        <v>233</v>
      </c>
      <c r="C8" s="640"/>
      <c r="D8" s="640"/>
      <c r="E8" s="640"/>
      <c r="F8" s="640"/>
      <c r="G8" s="640"/>
      <c r="H8" s="640"/>
      <c r="I8" s="640"/>
      <c r="J8" s="640"/>
      <c r="K8" s="640"/>
      <c r="L8" s="640"/>
      <c r="M8" s="640"/>
      <c r="N8" s="640"/>
      <c r="O8" s="640"/>
      <c r="P8" s="640"/>
      <c r="Q8" s="641"/>
      <c r="R8" s="642">
        <v>3662638</v>
      </c>
      <c r="S8" s="643"/>
      <c r="T8" s="643"/>
      <c r="U8" s="643"/>
      <c r="V8" s="643"/>
      <c r="W8" s="643"/>
      <c r="X8" s="643"/>
      <c r="Y8" s="644"/>
      <c r="Z8" s="675">
        <v>0.2</v>
      </c>
      <c r="AA8" s="675"/>
      <c r="AB8" s="675"/>
      <c r="AC8" s="675"/>
      <c r="AD8" s="676">
        <v>3662638</v>
      </c>
      <c r="AE8" s="676"/>
      <c r="AF8" s="676"/>
      <c r="AG8" s="676"/>
      <c r="AH8" s="676"/>
      <c r="AI8" s="676"/>
      <c r="AJ8" s="676"/>
      <c r="AK8" s="676"/>
      <c r="AL8" s="645">
        <v>0.4</v>
      </c>
      <c r="AM8" s="646"/>
      <c r="AN8" s="646"/>
      <c r="AO8" s="677"/>
      <c r="AP8" s="639" t="s">
        <v>234</v>
      </c>
      <c r="AQ8" s="640"/>
      <c r="AR8" s="640"/>
      <c r="AS8" s="640"/>
      <c r="AT8" s="640"/>
      <c r="AU8" s="640"/>
      <c r="AV8" s="640"/>
      <c r="AW8" s="640"/>
      <c r="AX8" s="640"/>
      <c r="AY8" s="640"/>
      <c r="AZ8" s="640"/>
      <c r="BA8" s="640"/>
      <c r="BB8" s="640"/>
      <c r="BC8" s="640"/>
      <c r="BD8" s="640"/>
      <c r="BE8" s="640"/>
      <c r="BF8" s="641"/>
      <c r="BG8" s="642">
        <v>8676757</v>
      </c>
      <c r="BH8" s="643"/>
      <c r="BI8" s="643"/>
      <c r="BJ8" s="643"/>
      <c r="BK8" s="643"/>
      <c r="BL8" s="643"/>
      <c r="BM8" s="643"/>
      <c r="BN8" s="644"/>
      <c r="BO8" s="675">
        <v>1</v>
      </c>
      <c r="BP8" s="675"/>
      <c r="BQ8" s="675"/>
      <c r="BR8" s="675"/>
      <c r="BS8" s="648">
        <v>1768406</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684070974</v>
      </c>
      <c r="CS8" s="643"/>
      <c r="CT8" s="643"/>
      <c r="CU8" s="643"/>
      <c r="CV8" s="643"/>
      <c r="CW8" s="643"/>
      <c r="CX8" s="643"/>
      <c r="CY8" s="644"/>
      <c r="CZ8" s="675">
        <v>28.9</v>
      </c>
      <c r="DA8" s="675"/>
      <c r="DB8" s="675"/>
      <c r="DC8" s="675"/>
      <c r="DD8" s="648">
        <v>11325648</v>
      </c>
      <c r="DE8" s="643"/>
      <c r="DF8" s="643"/>
      <c r="DG8" s="643"/>
      <c r="DH8" s="643"/>
      <c r="DI8" s="643"/>
      <c r="DJ8" s="643"/>
      <c r="DK8" s="643"/>
      <c r="DL8" s="643"/>
      <c r="DM8" s="643"/>
      <c r="DN8" s="643"/>
      <c r="DO8" s="643"/>
      <c r="DP8" s="644"/>
      <c r="DQ8" s="648">
        <v>338512679</v>
      </c>
      <c r="DR8" s="643"/>
      <c r="DS8" s="643"/>
      <c r="DT8" s="643"/>
      <c r="DU8" s="643"/>
      <c r="DV8" s="643"/>
      <c r="DW8" s="643"/>
      <c r="DX8" s="643"/>
      <c r="DY8" s="643"/>
      <c r="DZ8" s="643"/>
      <c r="EA8" s="643"/>
      <c r="EB8" s="643"/>
      <c r="EC8" s="689"/>
    </row>
    <row r="9" spans="2:143" ht="11.25" customHeight="1" x14ac:dyDescent="0.2">
      <c r="B9" s="639" t="s">
        <v>236</v>
      </c>
      <c r="C9" s="640"/>
      <c r="D9" s="640"/>
      <c r="E9" s="640"/>
      <c r="F9" s="640"/>
      <c r="G9" s="640"/>
      <c r="H9" s="640"/>
      <c r="I9" s="640"/>
      <c r="J9" s="640"/>
      <c r="K9" s="640"/>
      <c r="L9" s="640"/>
      <c r="M9" s="640"/>
      <c r="N9" s="640"/>
      <c r="O9" s="640"/>
      <c r="P9" s="640"/>
      <c r="Q9" s="641"/>
      <c r="R9" s="642">
        <v>4322094</v>
      </c>
      <c r="S9" s="643"/>
      <c r="T9" s="643"/>
      <c r="U9" s="643"/>
      <c r="V9" s="643"/>
      <c r="W9" s="643"/>
      <c r="X9" s="643"/>
      <c r="Y9" s="644"/>
      <c r="Z9" s="675">
        <v>0.2</v>
      </c>
      <c r="AA9" s="675"/>
      <c r="AB9" s="675"/>
      <c r="AC9" s="675"/>
      <c r="AD9" s="676">
        <v>4322094</v>
      </c>
      <c r="AE9" s="676"/>
      <c r="AF9" s="676"/>
      <c r="AG9" s="676"/>
      <c r="AH9" s="676"/>
      <c r="AI9" s="676"/>
      <c r="AJ9" s="676"/>
      <c r="AK9" s="676"/>
      <c r="AL9" s="645">
        <v>0.5</v>
      </c>
      <c r="AM9" s="646"/>
      <c r="AN9" s="646"/>
      <c r="AO9" s="677"/>
      <c r="AP9" s="639" t="s">
        <v>237</v>
      </c>
      <c r="AQ9" s="640"/>
      <c r="AR9" s="640"/>
      <c r="AS9" s="640"/>
      <c r="AT9" s="640"/>
      <c r="AU9" s="640"/>
      <c r="AV9" s="640"/>
      <c r="AW9" s="640"/>
      <c r="AX9" s="640"/>
      <c r="AY9" s="640"/>
      <c r="AZ9" s="640"/>
      <c r="BA9" s="640"/>
      <c r="BB9" s="640"/>
      <c r="BC9" s="640"/>
      <c r="BD9" s="640"/>
      <c r="BE9" s="640"/>
      <c r="BF9" s="641"/>
      <c r="BG9" s="642">
        <v>404874012</v>
      </c>
      <c r="BH9" s="643"/>
      <c r="BI9" s="643"/>
      <c r="BJ9" s="643"/>
      <c r="BK9" s="643"/>
      <c r="BL9" s="643"/>
      <c r="BM9" s="643"/>
      <c r="BN9" s="644"/>
      <c r="BO9" s="675">
        <v>48</v>
      </c>
      <c r="BP9" s="675"/>
      <c r="BQ9" s="675"/>
      <c r="BR9" s="675"/>
      <c r="BS9" s="648" t="s">
        <v>128</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116839278</v>
      </c>
      <c r="CS9" s="643"/>
      <c r="CT9" s="643"/>
      <c r="CU9" s="643"/>
      <c r="CV9" s="643"/>
      <c r="CW9" s="643"/>
      <c r="CX9" s="643"/>
      <c r="CY9" s="644"/>
      <c r="CZ9" s="675">
        <v>4.9000000000000004</v>
      </c>
      <c r="DA9" s="675"/>
      <c r="DB9" s="675"/>
      <c r="DC9" s="675"/>
      <c r="DD9" s="648">
        <v>7625245</v>
      </c>
      <c r="DE9" s="643"/>
      <c r="DF9" s="643"/>
      <c r="DG9" s="643"/>
      <c r="DH9" s="643"/>
      <c r="DI9" s="643"/>
      <c r="DJ9" s="643"/>
      <c r="DK9" s="643"/>
      <c r="DL9" s="643"/>
      <c r="DM9" s="643"/>
      <c r="DN9" s="643"/>
      <c r="DO9" s="643"/>
      <c r="DP9" s="644"/>
      <c r="DQ9" s="648">
        <v>91980140</v>
      </c>
      <c r="DR9" s="643"/>
      <c r="DS9" s="643"/>
      <c r="DT9" s="643"/>
      <c r="DU9" s="643"/>
      <c r="DV9" s="643"/>
      <c r="DW9" s="643"/>
      <c r="DX9" s="643"/>
      <c r="DY9" s="643"/>
      <c r="DZ9" s="643"/>
      <c r="EA9" s="643"/>
      <c r="EB9" s="643"/>
      <c r="EC9" s="689"/>
    </row>
    <row r="10" spans="2:143" ht="11.25" customHeight="1" x14ac:dyDescent="0.2">
      <c r="B10" s="639" t="s">
        <v>239</v>
      </c>
      <c r="C10" s="640"/>
      <c r="D10" s="640"/>
      <c r="E10" s="640"/>
      <c r="F10" s="640"/>
      <c r="G10" s="640"/>
      <c r="H10" s="640"/>
      <c r="I10" s="640"/>
      <c r="J10" s="640"/>
      <c r="K10" s="640"/>
      <c r="L10" s="640"/>
      <c r="M10" s="640"/>
      <c r="N10" s="640"/>
      <c r="O10" s="640"/>
      <c r="P10" s="640"/>
      <c r="Q10" s="641"/>
      <c r="R10" s="642">
        <v>1056327</v>
      </c>
      <c r="S10" s="643"/>
      <c r="T10" s="643"/>
      <c r="U10" s="643"/>
      <c r="V10" s="643"/>
      <c r="W10" s="643"/>
      <c r="X10" s="643"/>
      <c r="Y10" s="644"/>
      <c r="Z10" s="675">
        <v>0</v>
      </c>
      <c r="AA10" s="675"/>
      <c r="AB10" s="675"/>
      <c r="AC10" s="675"/>
      <c r="AD10" s="676">
        <v>1056327</v>
      </c>
      <c r="AE10" s="676"/>
      <c r="AF10" s="676"/>
      <c r="AG10" s="676"/>
      <c r="AH10" s="676"/>
      <c r="AI10" s="676"/>
      <c r="AJ10" s="676"/>
      <c r="AK10" s="676"/>
      <c r="AL10" s="645">
        <v>0.1</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12966327</v>
      </c>
      <c r="BH10" s="643"/>
      <c r="BI10" s="643"/>
      <c r="BJ10" s="643"/>
      <c r="BK10" s="643"/>
      <c r="BL10" s="643"/>
      <c r="BM10" s="643"/>
      <c r="BN10" s="644"/>
      <c r="BO10" s="675">
        <v>1.5</v>
      </c>
      <c r="BP10" s="675"/>
      <c r="BQ10" s="675"/>
      <c r="BR10" s="675"/>
      <c r="BS10" s="648">
        <v>1072334</v>
      </c>
      <c r="BT10" s="643"/>
      <c r="BU10" s="643"/>
      <c r="BV10" s="643"/>
      <c r="BW10" s="643"/>
      <c r="BX10" s="643"/>
      <c r="BY10" s="643"/>
      <c r="BZ10" s="643"/>
      <c r="CA10" s="643"/>
      <c r="CB10" s="689"/>
      <c r="CD10" s="681" t="s">
        <v>241</v>
      </c>
      <c r="CE10" s="682"/>
      <c r="CF10" s="682"/>
      <c r="CG10" s="682"/>
      <c r="CH10" s="682"/>
      <c r="CI10" s="682"/>
      <c r="CJ10" s="682"/>
      <c r="CK10" s="682"/>
      <c r="CL10" s="682"/>
      <c r="CM10" s="682"/>
      <c r="CN10" s="682"/>
      <c r="CO10" s="682"/>
      <c r="CP10" s="682"/>
      <c r="CQ10" s="683"/>
      <c r="CR10" s="642">
        <v>1568882</v>
      </c>
      <c r="CS10" s="643"/>
      <c r="CT10" s="643"/>
      <c r="CU10" s="643"/>
      <c r="CV10" s="643"/>
      <c r="CW10" s="643"/>
      <c r="CX10" s="643"/>
      <c r="CY10" s="644"/>
      <c r="CZ10" s="675">
        <v>0.1</v>
      </c>
      <c r="DA10" s="675"/>
      <c r="DB10" s="675"/>
      <c r="DC10" s="675"/>
      <c r="DD10" s="648" t="s">
        <v>128</v>
      </c>
      <c r="DE10" s="643"/>
      <c r="DF10" s="643"/>
      <c r="DG10" s="643"/>
      <c r="DH10" s="643"/>
      <c r="DI10" s="643"/>
      <c r="DJ10" s="643"/>
      <c r="DK10" s="643"/>
      <c r="DL10" s="643"/>
      <c r="DM10" s="643"/>
      <c r="DN10" s="643"/>
      <c r="DO10" s="643"/>
      <c r="DP10" s="644"/>
      <c r="DQ10" s="648">
        <v>750030</v>
      </c>
      <c r="DR10" s="643"/>
      <c r="DS10" s="643"/>
      <c r="DT10" s="643"/>
      <c r="DU10" s="643"/>
      <c r="DV10" s="643"/>
      <c r="DW10" s="643"/>
      <c r="DX10" s="643"/>
      <c r="DY10" s="643"/>
      <c r="DZ10" s="643"/>
      <c r="EA10" s="643"/>
      <c r="EB10" s="643"/>
      <c r="EC10" s="689"/>
    </row>
    <row r="11" spans="2:143" ht="11.25" customHeight="1" x14ac:dyDescent="0.2">
      <c r="B11" s="639" t="s">
        <v>242</v>
      </c>
      <c r="C11" s="640"/>
      <c r="D11" s="640"/>
      <c r="E11" s="640"/>
      <c r="F11" s="640"/>
      <c r="G11" s="640"/>
      <c r="H11" s="640"/>
      <c r="I11" s="640"/>
      <c r="J11" s="640"/>
      <c r="K11" s="640"/>
      <c r="L11" s="640"/>
      <c r="M11" s="640"/>
      <c r="N11" s="640"/>
      <c r="O11" s="640"/>
      <c r="P11" s="640"/>
      <c r="Q11" s="641"/>
      <c r="R11" s="642">
        <v>77123197</v>
      </c>
      <c r="S11" s="643"/>
      <c r="T11" s="643"/>
      <c r="U11" s="643"/>
      <c r="V11" s="643"/>
      <c r="W11" s="643"/>
      <c r="X11" s="643"/>
      <c r="Y11" s="644"/>
      <c r="Z11" s="645">
        <v>3.2</v>
      </c>
      <c r="AA11" s="646"/>
      <c r="AB11" s="646"/>
      <c r="AC11" s="647"/>
      <c r="AD11" s="648">
        <v>77123197</v>
      </c>
      <c r="AE11" s="643"/>
      <c r="AF11" s="643"/>
      <c r="AG11" s="643"/>
      <c r="AH11" s="643"/>
      <c r="AI11" s="643"/>
      <c r="AJ11" s="643"/>
      <c r="AK11" s="644"/>
      <c r="AL11" s="645">
        <v>8.1999999999999993</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35302881</v>
      </c>
      <c r="BH11" s="643"/>
      <c r="BI11" s="643"/>
      <c r="BJ11" s="643"/>
      <c r="BK11" s="643"/>
      <c r="BL11" s="643"/>
      <c r="BM11" s="643"/>
      <c r="BN11" s="644"/>
      <c r="BO11" s="675">
        <v>4.2</v>
      </c>
      <c r="BP11" s="675"/>
      <c r="BQ11" s="675"/>
      <c r="BR11" s="675"/>
      <c r="BS11" s="648">
        <v>4666903</v>
      </c>
      <c r="BT11" s="643"/>
      <c r="BU11" s="643"/>
      <c r="BV11" s="643"/>
      <c r="BW11" s="643"/>
      <c r="BX11" s="643"/>
      <c r="BY11" s="643"/>
      <c r="BZ11" s="643"/>
      <c r="CA11" s="643"/>
      <c r="CB11" s="689"/>
      <c r="CD11" s="681" t="s">
        <v>244</v>
      </c>
      <c r="CE11" s="682"/>
      <c r="CF11" s="682"/>
      <c r="CG11" s="682"/>
      <c r="CH11" s="682"/>
      <c r="CI11" s="682"/>
      <c r="CJ11" s="682"/>
      <c r="CK11" s="682"/>
      <c r="CL11" s="682"/>
      <c r="CM11" s="682"/>
      <c r="CN11" s="682"/>
      <c r="CO11" s="682"/>
      <c r="CP11" s="682"/>
      <c r="CQ11" s="683"/>
      <c r="CR11" s="642">
        <v>1830178</v>
      </c>
      <c r="CS11" s="643"/>
      <c r="CT11" s="643"/>
      <c r="CU11" s="643"/>
      <c r="CV11" s="643"/>
      <c r="CW11" s="643"/>
      <c r="CX11" s="643"/>
      <c r="CY11" s="644"/>
      <c r="CZ11" s="675">
        <v>0.1</v>
      </c>
      <c r="DA11" s="675"/>
      <c r="DB11" s="675"/>
      <c r="DC11" s="675"/>
      <c r="DD11" s="648">
        <v>112759</v>
      </c>
      <c r="DE11" s="643"/>
      <c r="DF11" s="643"/>
      <c r="DG11" s="643"/>
      <c r="DH11" s="643"/>
      <c r="DI11" s="643"/>
      <c r="DJ11" s="643"/>
      <c r="DK11" s="643"/>
      <c r="DL11" s="643"/>
      <c r="DM11" s="643"/>
      <c r="DN11" s="643"/>
      <c r="DO11" s="643"/>
      <c r="DP11" s="644"/>
      <c r="DQ11" s="648">
        <v>1717802</v>
      </c>
      <c r="DR11" s="643"/>
      <c r="DS11" s="643"/>
      <c r="DT11" s="643"/>
      <c r="DU11" s="643"/>
      <c r="DV11" s="643"/>
      <c r="DW11" s="643"/>
      <c r="DX11" s="643"/>
      <c r="DY11" s="643"/>
      <c r="DZ11" s="643"/>
      <c r="EA11" s="643"/>
      <c r="EB11" s="643"/>
      <c r="EC11" s="689"/>
    </row>
    <row r="12" spans="2:143" ht="11.25" customHeight="1" x14ac:dyDescent="0.2">
      <c r="B12" s="639" t="s">
        <v>245</v>
      </c>
      <c r="C12" s="640"/>
      <c r="D12" s="640"/>
      <c r="E12" s="640"/>
      <c r="F12" s="640"/>
      <c r="G12" s="640"/>
      <c r="H12" s="640"/>
      <c r="I12" s="640"/>
      <c r="J12" s="640"/>
      <c r="K12" s="640"/>
      <c r="L12" s="640"/>
      <c r="M12" s="640"/>
      <c r="N12" s="640"/>
      <c r="O12" s="640"/>
      <c r="P12" s="640"/>
      <c r="Q12" s="641"/>
      <c r="R12" s="642">
        <v>122743</v>
      </c>
      <c r="S12" s="643"/>
      <c r="T12" s="643"/>
      <c r="U12" s="643"/>
      <c r="V12" s="643"/>
      <c r="W12" s="643"/>
      <c r="X12" s="643"/>
      <c r="Y12" s="644"/>
      <c r="Z12" s="675">
        <v>0</v>
      </c>
      <c r="AA12" s="675"/>
      <c r="AB12" s="675"/>
      <c r="AC12" s="675"/>
      <c r="AD12" s="676">
        <v>122743</v>
      </c>
      <c r="AE12" s="676"/>
      <c r="AF12" s="676"/>
      <c r="AG12" s="676"/>
      <c r="AH12" s="676"/>
      <c r="AI12" s="676"/>
      <c r="AJ12" s="676"/>
      <c r="AK12" s="676"/>
      <c r="AL12" s="645">
        <v>0</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279856719</v>
      </c>
      <c r="BH12" s="643"/>
      <c r="BI12" s="643"/>
      <c r="BJ12" s="643"/>
      <c r="BK12" s="643"/>
      <c r="BL12" s="643"/>
      <c r="BM12" s="643"/>
      <c r="BN12" s="644"/>
      <c r="BO12" s="675">
        <v>33.200000000000003</v>
      </c>
      <c r="BP12" s="675"/>
      <c r="BQ12" s="675"/>
      <c r="BR12" s="675"/>
      <c r="BS12" s="648" t="s">
        <v>128</v>
      </c>
      <c r="BT12" s="643"/>
      <c r="BU12" s="643"/>
      <c r="BV12" s="643"/>
      <c r="BW12" s="643"/>
      <c r="BX12" s="643"/>
      <c r="BY12" s="643"/>
      <c r="BZ12" s="643"/>
      <c r="CA12" s="643"/>
      <c r="CB12" s="689"/>
      <c r="CD12" s="681" t="s">
        <v>247</v>
      </c>
      <c r="CE12" s="682"/>
      <c r="CF12" s="682"/>
      <c r="CG12" s="682"/>
      <c r="CH12" s="682"/>
      <c r="CI12" s="682"/>
      <c r="CJ12" s="682"/>
      <c r="CK12" s="682"/>
      <c r="CL12" s="682"/>
      <c r="CM12" s="682"/>
      <c r="CN12" s="682"/>
      <c r="CO12" s="682"/>
      <c r="CP12" s="682"/>
      <c r="CQ12" s="683"/>
      <c r="CR12" s="642">
        <v>232357676</v>
      </c>
      <c r="CS12" s="643"/>
      <c r="CT12" s="643"/>
      <c r="CU12" s="643"/>
      <c r="CV12" s="643"/>
      <c r="CW12" s="643"/>
      <c r="CX12" s="643"/>
      <c r="CY12" s="644"/>
      <c r="CZ12" s="675">
        <v>9.8000000000000007</v>
      </c>
      <c r="DA12" s="675"/>
      <c r="DB12" s="675"/>
      <c r="DC12" s="675"/>
      <c r="DD12" s="648">
        <v>8711802</v>
      </c>
      <c r="DE12" s="643"/>
      <c r="DF12" s="643"/>
      <c r="DG12" s="643"/>
      <c r="DH12" s="643"/>
      <c r="DI12" s="643"/>
      <c r="DJ12" s="643"/>
      <c r="DK12" s="643"/>
      <c r="DL12" s="643"/>
      <c r="DM12" s="643"/>
      <c r="DN12" s="643"/>
      <c r="DO12" s="643"/>
      <c r="DP12" s="644"/>
      <c r="DQ12" s="648">
        <v>25093173</v>
      </c>
      <c r="DR12" s="643"/>
      <c r="DS12" s="643"/>
      <c r="DT12" s="643"/>
      <c r="DU12" s="643"/>
      <c r="DV12" s="643"/>
      <c r="DW12" s="643"/>
      <c r="DX12" s="643"/>
      <c r="DY12" s="643"/>
      <c r="DZ12" s="643"/>
      <c r="EA12" s="643"/>
      <c r="EB12" s="643"/>
      <c r="EC12" s="689"/>
    </row>
    <row r="13" spans="2:143" ht="11.25" customHeight="1" x14ac:dyDescent="0.2">
      <c r="B13" s="639" t="s">
        <v>248</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278932383</v>
      </c>
      <c r="BH13" s="643"/>
      <c r="BI13" s="643"/>
      <c r="BJ13" s="643"/>
      <c r="BK13" s="643"/>
      <c r="BL13" s="643"/>
      <c r="BM13" s="643"/>
      <c r="BN13" s="644"/>
      <c r="BO13" s="675">
        <v>33.1</v>
      </c>
      <c r="BP13" s="675"/>
      <c r="BQ13" s="675"/>
      <c r="BR13" s="675"/>
      <c r="BS13" s="648" t="s">
        <v>128</v>
      </c>
      <c r="BT13" s="643"/>
      <c r="BU13" s="643"/>
      <c r="BV13" s="643"/>
      <c r="BW13" s="643"/>
      <c r="BX13" s="643"/>
      <c r="BY13" s="643"/>
      <c r="BZ13" s="643"/>
      <c r="CA13" s="643"/>
      <c r="CB13" s="689"/>
      <c r="CD13" s="681" t="s">
        <v>250</v>
      </c>
      <c r="CE13" s="682"/>
      <c r="CF13" s="682"/>
      <c r="CG13" s="682"/>
      <c r="CH13" s="682"/>
      <c r="CI13" s="682"/>
      <c r="CJ13" s="682"/>
      <c r="CK13" s="682"/>
      <c r="CL13" s="682"/>
      <c r="CM13" s="682"/>
      <c r="CN13" s="682"/>
      <c r="CO13" s="682"/>
      <c r="CP13" s="682"/>
      <c r="CQ13" s="683"/>
      <c r="CR13" s="642">
        <v>252568063</v>
      </c>
      <c r="CS13" s="643"/>
      <c r="CT13" s="643"/>
      <c r="CU13" s="643"/>
      <c r="CV13" s="643"/>
      <c r="CW13" s="643"/>
      <c r="CX13" s="643"/>
      <c r="CY13" s="644"/>
      <c r="CZ13" s="675">
        <v>10.7</v>
      </c>
      <c r="DA13" s="675"/>
      <c r="DB13" s="675"/>
      <c r="DC13" s="675"/>
      <c r="DD13" s="648">
        <v>144839115</v>
      </c>
      <c r="DE13" s="643"/>
      <c r="DF13" s="643"/>
      <c r="DG13" s="643"/>
      <c r="DH13" s="643"/>
      <c r="DI13" s="643"/>
      <c r="DJ13" s="643"/>
      <c r="DK13" s="643"/>
      <c r="DL13" s="643"/>
      <c r="DM13" s="643"/>
      <c r="DN13" s="643"/>
      <c r="DO13" s="643"/>
      <c r="DP13" s="644"/>
      <c r="DQ13" s="648">
        <v>117465522</v>
      </c>
      <c r="DR13" s="643"/>
      <c r="DS13" s="643"/>
      <c r="DT13" s="643"/>
      <c r="DU13" s="643"/>
      <c r="DV13" s="643"/>
      <c r="DW13" s="643"/>
      <c r="DX13" s="643"/>
      <c r="DY13" s="643"/>
      <c r="DZ13" s="643"/>
      <c r="EA13" s="643"/>
      <c r="EB13" s="643"/>
      <c r="EC13" s="689"/>
    </row>
    <row r="14" spans="2:143" ht="11.25" customHeight="1" x14ac:dyDescent="0.2">
      <c r="B14" s="639" t="s">
        <v>251</v>
      </c>
      <c r="C14" s="640"/>
      <c r="D14" s="640"/>
      <c r="E14" s="640"/>
      <c r="F14" s="640"/>
      <c r="G14" s="640"/>
      <c r="H14" s="640"/>
      <c r="I14" s="640"/>
      <c r="J14" s="640"/>
      <c r="K14" s="640"/>
      <c r="L14" s="640"/>
      <c r="M14" s="640"/>
      <c r="N14" s="640"/>
      <c r="O14" s="640"/>
      <c r="P14" s="640"/>
      <c r="Q14" s="641"/>
      <c r="R14" s="642">
        <v>1910</v>
      </c>
      <c r="S14" s="643"/>
      <c r="T14" s="643"/>
      <c r="U14" s="643"/>
      <c r="V14" s="643"/>
      <c r="W14" s="643"/>
      <c r="X14" s="643"/>
      <c r="Y14" s="644"/>
      <c r="Z14" s="675">
        <v>0</v>
      </c>
      <c r="AA14" s="675"/>
      <c r="AB14" s="675"/>
      <c r="AC14" s="675"/>
      <c r="AD14" s="676">
        <v>1910</v>
      </c>
      <c r="AE14" s="676"/>
      <c r="AF14" s="676"/>
      <c r="AG14" s="676"/>
      <c r="AH14" s="676"/>
      <c r="AI14" s="676"/>
      <c r="AJ14" s="676"/>
      <c r="AK14" s="676"/>
      <c r="AL14" s="645">
        <v>0</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3123459</v>
      </c>
      <c r="BH14" s="643"/>
      <c r="BI14" s="643"/>
      <c r="BJ14" s="643"/>
      <c r="BK14" s="643"/>
      <c r="BL14" s="643"/>
      <c r="BM14" s="643"/>
      <c r="BN14" s="644"/>
      <c r="BO14" s="675">
        <v>0.4</v>
      </c>
      <c r="BP14" s="675"/>
      <c r="BQ14" s="675"/>
      <c r="BR14" s="675"/>
      <c r="BS14" s="648" t="s">
        <v>128</v>
      </c>
      <c r="BT14" s="643"/>
      <c r="BU14" s="643"/>
      <c r="BV14" s="643"/>
      <c r="BW14" s="643"/>
      <c r="BX14" s="643"/>
      <c r="BY14" s="643"/>
      <c r="BZ14" s="643"/>
      <c r="CA14" s="643"/>
      <c r="CB14" s="689"/>
      <c r="CD14" s="681" t="s">
        <v>253</v>
      </c>
      <c r="CE14" s="682"/>
      <c r="CF14" s="682"/>
      <c r="CG14" s="682"/>
      <c r="CH14" s="682"/>
      <c r="CI14" s="682"/>
      <c r="CJ14" s="682"/>
      <c r="CK14" s="682"/>
      <c r="CL14" s="682"/>
      <c r="CM14" s="682"/>
      <c r="CN14" s="682"/>
      <c r="CO14" s="682"/>
      <c r="CP14" s="682"/>
      <c r="CQ14" s="683"/>
      <c r="CR14" s="642">
        <v>42586908</v>
      </c>
      <c r="CS14" s="643"/>
      <c r="CT14" s="643"/>
      <c r="CU14" s="643"/>
      <c r="CV14" s="643"/>
      <c r="CW14" s="643"/>
      <c r="CX14" s="643"/>
      <c r="CY14" s="644"/>
      <c r="CZ14" s="675">
        <v>1.8</v>
      </c>
      <c r="DA14" s="675"/>
      <c r="DB14" s="675"/>
      <c r="DC14" s="675"/>
      <c r="DD14" s="648">
        <v>4553011</v>
      </c>
      <c r="DE14" s="643"/>
      <c r="DF14" s="643"/>
      <c r="DG14" s="643"/>
      <c r="DH14" s="643"/>
      <c r="DI14" s="643"/>
      <c r="DJ14" s="643"/>
      <c r="DK14" s="643"/>
      <c r="DL14" s="643"/>
      <c r="DM14" s="643"/>
      <c r="DN14" s="643"/>
      <c r="DO14" s="643"/>
      <c r="DP14" s="644"/>
      <c r="DQ14" s="648">
        <v>38318557</v>
      </c>
      <c r="DR14" s="643"/>
      <c r="DS14" s="643"/>
      <c r="DT14" s="643"/>
      <c r="DU14" s="643"/>
      <c r="DV14" s="643"/>
      <c r="DW14" s="643"/>
      <c r="DX14" s="643"/>
      <c r="DY14" s="643"/>
      <c r="DZ14" s="643"/>
      <c r="EA14" s="643"/>
      <c r="EB14" s="643"/>
      <c r="EC14" s="689"/>
    </row>
    <row r="15" spans="2:143" ht="11.25" customHeight="1" x14ac:dyDescent="0.2">
      <c r="B15" s="639" t="s">
        <v>254</v>
      </c>
      <c r="C15" s="640"/>
      <c r="D15" s="640"/>
      <c r="E15" s="640"/>
      <c r="F15" s="640"/>
      <c r="G15" s="640"/>
      <c r="H15" s="640"/>
      <c r="I15" s="640"/>
      <c r="J15" s="640"/>
      <c r="K15" s="640"/>
      <c r="L15" s="640"/>
      <c r="M15" s="640"/>
      <c r="N15" s="640"/>
      <c r="O15" s="640"/>
      <c r="P15" s="640"/>
      <c r="Q15" s="641"/>
      <c r="R15" s="642">
        <v>11488023</v>
      </c>
      <c r="S15" s="643"/>
      <c r="T15" s="643"/>
      <c r="U15" s="643"/>
      <c r="V15" s="643"/>
      <c r="W15" s="643"/>
      <c r="X15" s="643"/>
      <c r="Y15" s="644"/>
      <c r="Z15" s="675">
        <v>0.5</v>
      </c>
      <c r="AA15" s="675"/>
      <c r="AB15" s="675"/>
      <c r="AC15" s="675"/>
      <c r="AD15" s="676">
        <v>11488023</v>
      </c>
      <c r="AE15" s="676"/>
      <c r="AF15" s="676"/>
      <c r="AG15" s="676"/>
      <c r="AH15" s="676"/>
      <c r="AI15" s="676"/>
      <c r="AJ15" s="676"/>
      <c r="AK15" s="676"/>
      <c r="AL15" s="645">
        <v>1.2</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20666564</v>
      </c>
      <c r="BH15" s="643"/>
      <c r="BI15" s="643"/>
      <c r="BJ15" s="643"/>
      <c r="BK15" s="643"/>
      <c r="BL15" s="643"/>
      <c r="BM15" s="643"/>
      <c r="BN15" s="644"/>
      <c r="BO15" s="675">
        <v>2.4</v>
      </c>
      <c r="BP15" s="675"/>
      <c r="BQ15" s="675"/>
      <c r="BR15" s="675"/>
      <c r="BS15" s="648" t="s">
        <v>128</v>
      </c>
      <c r="BT15" s="643"/>
      <c r="BU15" s="643"/>
      <c r="BV15" s="643"/>
      <c r="BW15" s="643"/>
      <c r="BX15" s="643"/>
      <c r="BY15" s="643"/>
      <c r="BZ15" s="643"/>
      <c r="CA15" s="643"/>
      <c r="CB15" s="689"/>
      <c r="CD15" s="681" t="s">
        <v>256</v>
      </c>
      <c r="CE15" s="682"/>
      <c r="CF15" s="682"/>
      <c r="CG15" s="682"/>
      <c r="CH15" s="682"/>
      <c r="CI15" s="682"/>
      <c r="CJ15" s="682"/>
      <c r="CK15" s="682"/>
      <c r="CL15" s="682"/>
      <c r="CM15" s="682"/>
      <c r="CN15" s="682"/>
      <c r="CO15" s="682"/>
      <c r="CP15" s="682"/>
      <c r="CQ15" s="683"/>
      <c r="CR15" s="642">
        <v>332419984</v>
      </c>
      <c r="CS15" s="643"/>
      <c r="CT15" s="643"/>
      <c r="CU15" s="643"/>
      <c r="CV15" s="643"/>
      <c r="CW15" s="643"/>
      <c r="CX15" s="643"/>
      <c r="CY15" s="644"/>
      <c r="CZ15" s="675">
        <v>14</v>
      </c>
      <c r="DA15" s="675"/>
      <c r="DB15" s="675"/>
      <c r="DC15" s="675"/>
      <c r="DD15" s="648">
        <v>37927089</v>
      </c>
      <c r="DE15" s="643"/>
      <c r="DF15" s="643"/>
      <c r="DG15" s="643"/>
      <c r="DH15" s="643"/>
      <c r="DI15" s="643"/>
      <c r="DJ15" s="643"/>
      <c r="DK15" s="643"/>
      <c r="DL15" s="643"/>
      <c r="DM15" s="643"/>
      <c r="DN15" s="643"/>
      <c r="DO15" s="643"/>
      <c r="DP15" s="644"/>
      <c r="DQ15" s="648">
        <v>229998437</v>
      </c>
      <c r="DR15" s="643"/>
      <c r="DS15" s="643"/>
      <c r="DT15" s="643"/>
      <c r="DU15" s="643"/>
      <c r="DV15" s="643"/>
      <c r="DW15" s="643"/>
      <c r="DX15" s="643"/>
      <c r="DY15" s="643"/>
      <c r="DZ15" s="643"/>
      <c r="EA15" s="643"/>
      <c r="EB15" s="643"/>
      <c r="EC15" s="689"/>
    </row>
    <row r="16" spans="2:143" ht="11.25" customHeight="1" x14ac:dyDescent="0.2">
      <c r="B16" s="639" t="s">
        <v>257</v>
      </c>
      <c r="C16" s="640"/>
      <c r="D16" s="640"/>
      <c r="E16" s="640"/>
      <c r="F16" s="640"/>
      <c r="G16" s="640"/>
      <c r="H16" s="640"/>
      <c r="I16" s="640"/>
      <c r="J16" s="640"/>
      <c r="K16" s="640"/>
      <c r="L16" s="640"/>
      <c r="M16" s="640"/>
      <c r="N16" s="640"/>
      <c r="O16" s="640"/>
      <c r="P16" s="640"/>
      <c r="Q16" s="641"/>
      <c r="R16" s="642">
        <v>1796179</v>
      </c>
      <c r="S16" s="643"/>
      <c r="T16" s="643"/>
      <c r="U16" s="643"/>
      <c r="V16" s="643"/>
      <c r="W16" s="643"/>
      <c r="X16" s="643"/>
      <c r="Y16" s="644"/>
      <c r="Z16" s="675">
        <v>0.1</v>
      </c>
      <c r="AA16" s="675"/>
      <c r="AB16" s="675"/>
      <c r="AC16" s="675"/>
      <c r="AD16" s="676">
        <v>1796179</v>
      </c>
      <c r="AE16" s="676"/>
      <c r="AF16" s="676"/>
      <c r="AG16" s="676"/>
      <c r="AH16" s="676"/>
      <c r="AI16" s="676"/>
      <c r="AJ16" s="676"/>
      <c r="AK16" s="676"/>
      <c r="AL16" s="645">
        <v>0.2</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259</v>
      </c>
      <c r="CE16" s="682"/>
      <c r="CF16" s="682"/>
      <c r="CG16" s="682"/>
      <c r="CH16" s="682"/>
      <c r="CI16" s="682"/>
      <c r="CJ16" s="682"/>
      <c r="CK16" s="682"/>
      <c r="CL16" s="682"/>
      <c r="CM16" s="682"/>
      <c r="CN16" s="682"/>
      <c r="CO16" s="682"/>
      <c r="CP16" s="682"/>
      <c r="CQ16" s="683"/>
      <c r="CR16" s="642">
        <v>1380274</v>
      </c>
      <c r="CS16" s="643"/>
      <c r="CT16" s="643"/>
      <c r="CU16" s="643"/>
      <c r="CV16" s="643"/>
      <c r="CW16" s="643"/>
      <c r="CX16" s="643"/>
      <c r="CY16" s="644"/>
      <c r="CZ16" s="675">
        <v>0.1</v>
      </c>
      <c r="DA16" s="675"/>
      <c r="DB16" s="675"/>
      <c r="DC16" s="675"/>
      <c r="DD16" s="648" t="s">
        <v>128</v>
      </c>
      <c r="DE16" s="643"/>
      <c r="DF16" s="643"/>
      <c r="DG16" s="643"/>
      <c r="DH16" s="643"/>
      <c r="DI16" s="643"/>
      <c r="DJ16" s="643"/>
      <c r="DK16" s="643"/>
      <c r="DL16" s="643"/>
      <c r="DM16" s="643"/>
      <c r="DN16" s="643"/>
      <c r="DO16" s="643"/>
      <c r="DP16" s="644"/>
      <c r="DQ16" s="648">
        <v>274</v>
      </c>
      <c r="DR16" s="643"/>
      <c r="DS16" s="643"/>
      <c r="DT16" s="643"/>
      <c r="DU16" s="643"/>
      <c r="DV16" s="643"/>
      <c r="DW16" s="643"/>
      <c r="DX16" s="643"/>
      <c r="DY16" s="643"/>
      <c r="DZ16" s="643"/>
      <c r="EA16" s="643"/>
      <c r="EB16" s="643"/>
      <c r="EC16" s="689"/>
    </row>
    <row r="17" spans="2:133" ht="11.25" customHeight="1" x14ac:dyDescent="0.2">
      <c r="B17" s="639" t="s">
        <v>260</v>
      </c>
      <c r="C17" s="640"/>
      <c r="D17" s="640"/>
      <c r="E17" s="640"/>
      <c r="F17" s="640"/>
      <c r="G17" s="640"/>
      <c r="H17" s="640"/>
      <c r="I17" s="640"/>
      <c r="J17" s="640"/>
      <c r="K17" s="640"/>
      <c r="L17" s="640"/>
      <c r="M17" s="640"/>
      <c r="N17" s="640"/>
      <c r="O17" s="640"/>
      <c r="P17" s="640"/>
      <c r="Q17" s="641"/>
      <c r="R17" s="642">
        <v>5015470</v>
      </c>
      <c r="S17" s="643"/>
      <c r="T17" s="643"/>
      <c r="U17" s="643"/>
      <c r="V17" s="643"/>
      <c r="W17" s="643"/>
      <c r="X17" s="643"/>
      <c r="Y17" s="644"/>
      <c r="Z17" s="675">
        <v>0.2</v>
      </c>
      <c r="AA17" s="675"/>
      <c r="AB17" s="675"/>
      <c r="AC17" s="675"/>
      <c r="AD17" s="676">
        <v>5015470</v>
      </c>
      <c r="AE17" s="676"/>
      <c r="AF17" s="676"/>
      <c r="AG17" s="676"/>
      <c r="AH17" s="676"/>
      <c r="AI17" s="676"/>
      <c r="AJ17" s="676"/>
      <c r="AK17" s="676"/>
      <c r="AL17" s="645">
        <v>0.5</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262</v>
      </c>
      <c r="CE17" s="682"/>
      <c r="CF17" s="682"/>
      <c r="CG17" s="682"/>
      <c r="CH17" s="682"/>
      <c r="CI17" s="682"/>
      <c r="CJ17" s="682"/>
      <c r="CK17" s="682"/>
      <c r="CL17" s="682"/>
      <c r="CM17" s="682"/>
      <c r="CN17" s="682"/>
      <c r="CO17" s="682"/>
      <c r="CP17" s="682"/>
      <c r="CQ17" s="683"/>
      <c r="CR17" s="642">
        <v>200036756</v>
      </c>
      <c r="CS17" s="643"/>
      <c r="CT17" s="643"/>
      <c r="CU17" s="643"/>
      <c r="CV17" s="643"/>
      <c r="CW17" s="643"/>
      <c r="CX17" s="643"/>
      <c r="CY17" s="644"/>
      <c r="CZ17" s="675">
        <v>8.4</v>
      </c>
      <c r="DA17" s="675"/>
      <c r="DB17" s="675"/>
      <c r="DC17" s="675"/>
      <c r="DD17" s="648" t="s">
        <v>128</v>
      </c>
      <c r="DE17" s="643"/>
      <c r="DF17" s="643"/>
      <c r="DG17" s="643"/>
      <c r="DH17" s="643"/>
      <c r="DI17" s="643"/>
      <c r="DJ17" s="643"/>
      <c r="DK17" s="643"/>
      <c r="DL17" s="643"/>
      <c r="DM17" s="643"/>
      <c r="DN17" s="643"/>
      <c r="DO17" s="643"/>
      <c r="DP17" s="644"/>
      <c r="DQ17" s="648">
        <v>186423786</v>
      </c>
      <c r="DR17" s="643"/>
      <c r="DS17" s="643"/>
      <c r="DT17" s="643"/>
      <c r="DU17" s="643"/>
      <c r="DV17" s="643"/>
      <c r="DW17" s="643"/>
      <c r="DX17" s="643"/>
      <c r="DY17" s="643"/>
      <c r="DZ17" s="643"/>
      <c r="EA17" s="643"/>
      <c r="EB17" s="643"/>
      <c r="EC17" s="689"/>
    </row>
    <row r="18" spans="2:133" ht="11.25" customHeight="1" x14ac:dyDescent="0.2">
      <c r="B18" s="639" t="s">
        <v>263</v>
      </c>
      <c r="C18" s="640"/>
      <c r="D18" s="640"/>
      <c r="E18" s="640"/>
      <c r="F18" s="640"/>
      <c r="G18" s="640"/>
      <c r="H18" s="640"/>
      <c r="I18" s="640"/>
      <c r="J18" s="640"/>
      <c r="K18" s="640"/>
      <c r="L18" s="640"/>
      <c r="M18" s="640"/>
      <c r="N18" s="640"/>
      <c r="O18" s="640"/>
      <c r="P18" s="640"/>
      <c r="Q18" s="641"/>
      <c r="R18" s="642">
        <v>5342296</v>
      </c>
      <c r="S18" s="643"/>
      <c r="T18" s="643"/>
      <c r="U18" s="643"/>
      <c r="V18" s="643"/>
      <c r="W18" s="643"/>
      <c r="X18" s="643"/>
      <c r="Y18" s="644"/>
      <c r="Z18" s="675">
        <v>0.2</v>
      </c>
      <c r="AA18" s="675"/>
      <c r="AB18" s="675"/>
      <c r="AC18" s="675"/>
      <c r="AD18" s="676">
        <v>5342296</v>
      </c>
      <c r="AE18" s="676"/>
      <c r="AF18" s="676"/>
      <c r="AG18" s="676"/>
      <c r="AH18" s="676"/>
      <c r="AI18" s="676"/>
      <c r="AJ18" s="676"/>
      <c r="AK18" s="676"/>
      <c r="AL18" s="645">
        <v>0.6</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265</v>
      </c>
      <c r="CE18" s="682"/>
      <c r="CF18" s="682"/>
      <c r="CG18" s="682"/>
      <c r="CH18" s="682"/>
      <c r="CI18" s="682"/>
      <c r="CJ18" s="682"/>
      <c r="CK18" s="682"/>
      <c r="CL18" s="682"/>
      <c r="CM18" s="682"/>
      <c r="CN18" s="682"/>
      <c r="CO18" s="682"/>
      <c r="CP18" s="682"/>
      <c r="CQ18" s="683"/>
      <c r="CR18" s="642">
        <v>14650943</v>
      </c>
      <c r="CS18" s="643"/>
      <c r="CT18" s="643"/>
      <c r="CU18" s="643"/>
      <c r="CV18" s="643"/>
      <c r="CW18" s="643"/>
      <c r="CX18" s="643"/>
      <c r="CY18" s="644"/>
      <c r="CZ18" s="675">
        <v>0.6</v>
      </c>
      <c r="DA18" s="675"/>
      <c r="DB18" s="675"/>
      <c r="DC18" s="675"/>
      <c r="DD18" s="648" t="s">
        <v>128</v>
      </c>
      <c r="DE18" s="643"/>
      <c r="DF18" s="643"/>
      <c r="DG18" s="643"/>
      <c r="DH18" s="643"/>
      <c r="DI18" s="643"/>
      <c r="DJ18" s="643"/>
      <c r="DK18" s="643"/>
      <c r="DL18" s="643"/>
      <c r="DM18" s="643"/>
      <c r="DN18" s="643"/>
      <c r="DO18" s="643"/>
      <c r="DP18" s="644"/>
      <c r="DQ18" s="648">
        <v>10060066</v>
      </c>
      <c r="DR18" s="643"/>
      <c r="DS18" s="643"/>
      <c r="DT18" s="643"/>
      <c r="DU18" s="643"/>
      <c r="DV18" s="643"/>
      <c r="DW18" s="643"/>
      <c r="DX18" s="643"/>
      <c r="DY18" s="643"/>
      <c r="DZ18" s="643"/>
      <c r="EA18" s="643"/>
      <c r="EB18" s="643"/>
      <c r="EC18" s="689"/>
    </row>
    <row r="19" spans="2:133" ht="11.25" customHeight="1" x14ac:dyDescent="0.2">
      <c r="B19" s="639" t="s">
        <v>266</v>
      </c>
      <c r="C19" s="640"/>
      <c r="D19" s="640"/>
      <c r="E19" s="640"/>
      <c r="F19" s="640"/>
      <c r="G19" s="640"/>
      <c r="H19" s="640"/>
      <c r="I19" s="640"/>
      <c r="J19" s="640"/>
      <c r="K19" s="640"/>
      <c r="L19" s="640"/>
      <c r="M19" s="640"/>
      <c r="N19" s="640"/>
      <c r="O19" s="640"/>
      <c r="P19" s="640"/>
      <c r="Q19" s="641"/>
      <c r="R19" s="642">
        <v>4413184</v>
      </c>
      <c r="S19" s="643"/>
      <c r="T19" s="643"/>
      <c r="U19" s="643"/>
      <c r="V19" s="643"/>
      <c r="W19" s="643"/>
      <c r="X19" s="643"/>
      <c r="Y19" s="644"/>
      <c r="Z19" s="675">
        <v>0.2</v>
      </c>
      <c r="AA19" s="675"/>
      <c r="AB19" s="675"/>
      <c r="AC19" s="675"/>
      <c r="AD19" s="676">
        <v>4413184</v>
      </c>
      <c r="AE19" s="676"/>
      <c r="AF19" s="676"/>
      <c r="AG19" s="676"/>
      <c r="AH19" s="676"/>
      <c r="AI19" s="676"/>
      <c r="AJ19" s="676"/>
      <c r="AK19" s="676"/>
      <c r="AL19" s="645">
        <v>0.5</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78403094</v>
      </c>
      <c r="BH19" s="643"/>
      <c r="BI19" s="643"/>
      <c r="BJ19" s="643"/>
      <c r="BK19" s="643"/>
      <c r="BL19" s="643"/>
      <c r="BM19" s="643"/>
      <c r="BN19" s="644"/>
      <c r="BO19" s="675">
        <v>9.3000000000000007</v>
      </c>
      <c r="BP19" s="675"/>
      <c r="BQ19" s="675"/>
      <c r="BR19" s="675"/>
      <c r="BS19" s="648" t="s">
        <v>128</v>
      </c>
      <c r="BT19" s="643"/>
      <c r="BU19" s="643"/>
      <c r="BV19" s="643"/>
      <c r="BW19" s="643"/>
      <c r="BX19" s="643"/>
      <c r="BY19" s="643"/>
      <c r="BZ19" s="643"/>
      <c r="CA19" s="643"/>
      <c r="CB19" s="689"/>
      <c r="CD19" s="681" t="s">
        <v>268</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2">
      <c r="B20" s="639" t="s">
        <v>269</v>
      </c>
      <c r="C20" s="640"/>
      <c r="D20" s="640"/>
      <c r="E20" s="640"/>
      <c r="F20" s="640"/>
      <c r="G20" s="640"/>
      <c r="H20" s="640"/>
      <c r="I20" s="640"/>
      <c r="J20" s="640"/>
      <c r="K20" s="640"/>
      <c r="L20" s="640"/>
      <c r="M20" s="640"/>
      <c r="N20" s="640"/>
      <c r="O20" s="640"/>
      <c r="P20" s="640"/>
      <c r="Q20" s="641"/>
      <c r="R20" s="642">
        <v>859775</v>
      </c>
      <c r="S20" s="643"/>
      <c r="T20" s="643"/>
      <c r="U20" s="643"/>
      <c r="V20" s="643"/>
      <c r="W20" s="643"/>
      <c r="X20" s="643"/>
      <c r="Y20" s="644"/>
      <c r="Z20" s="675">
        <v>0</v>
      </c>
      <c r="AA20" s="675"/>
      <c r="AB20" s="675"/>
      <c r="AC20" s="675"/>
      <c r="AD20" s="676">
        <v>859775</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78403094</v>
      </c>
      <c r="BH20" s="643"/>
      <c r="BI20" s="643"/>
      <c r="BJ20" s="643"/>
      <c r="BK20" s="643"/>
      <c r="BL20" s="643"/>
      <c r="BM20" s="643"/>
      <c r="BN20" s="644"/>
      <c r="BO20" s="675">
        <v>9.3000000000000007</v>
      </c>
      <c r="BP20" s="675"/>
      <c r="BQ20" s="675"/>
      <c r="BR20" s="675"/>
      <c r="BS20" s="648" t="s">
        <v>128</v>
      </c>
      <c r="BT20" s="643"/>
      <c r="BU20" s="643"/>
      <c r="BV20" s="643"/>
      <c r="BW20" s="643"/>
      <c r="BX20" s="643"/>
      <c r="BY20" s="643"/>
      <c r="BZ20" s="643"/>
      <c r="CA20" s="643"/>
      <c r="CB20" s="689"/>
      <c r="CD20" s="681" t="s">
        <v>271</v>
      </c>
      <c r="CE20" s="682"/>
      <c r="CF20" s="682"/>
      <c r="CG20" s="682"/>
      <c r="CH20" s="682"/>
      <c r="CI20" s="682"/>
      <c r="CJ20" s="682"/>
      <c r="CK20" s="682"/>
      <c r="CL20" s="682"/>
      <c r="CM20" s="682"/>
      <c r="CN20" s="682"/>
      <c r="CO20" s="682"/>
      <c r="CP20" s="682"/>
      <c r="CQ20" s="683"/>
      <c r="CR20" s="642">
        <v>2369287047</v>
      </c>
      <c r="CS20" s="643"/>
      <c r="CT20" s="643"/>
      <c r="CU20" s="643"/>
      <c r="CV20" s="643"/>
      <c r="CW20" s="643"/>
      <c r="CX20" s="643"/>
      <c r="CY20" s="644"/>
      <c r="CZ20" s="675">
        <v>100</v>
      </c>
      <c r="DA20" s="675"/>
      <c r="DB20" s="675"/>
      <c r="DC20" s="675"/>
      <c r="DD20" s="648">
        <v>228994699</v>
      </c>
      <c r="DE20" s="643"/>
      <c r="DF20" s="643"/>
      <c r="DG20" s="643"/>
      <c r="DH20" s="643"/>
      <c r="DI20" s="643"/>
      <c r="DJ20" s="643"/>
      <c r="DK20" s="643"/>
      <c r="DL20" s="643"/>
      <c r="DM20" s="643"/>
      <c r="DN20" s="643"/>
      <c r="DO20" s="643"/>
      <c r="DP20" s="644"/>
      <c r="DQ20" s="648">
        <v>1127477243</v>
      </c>
      <c r="DR20" s="643"/>
      <c r="DS20" s="643"/>
      <c r="DT20" s="643"/>
      <c r="DU20" s="643"/>
      <c r="DV20" s="643"/>
      <c r="DW20" s="643"/>
      <c r="DX20" s="643"/>
      <c r="DY20" s="643"/>
      <c r="DZ20" s="643"/>
      <c r="EA20" s="643"/>
      <c r="EB20" s="643"/>
      <c r="EC20" s="689"/>
    </row>
    <row r="21" spans="2:133" ht="11.25" customHeight="1" x14ac:dyDescent="0.2">
      <c r="B21" s="639" t="s">
        <v>272</v>
      </c>
      <c r="C21" s="640"/>
      <c r="D21" s="640"/>
      <c r="E21" s="640"/>
      <c r="F21" s="640"/>
      <c r="G21" s="640"/>
      <c r="H21" s="640"/>
      <c r="I21" s="640"/>
      <c r="J21" s="640"/>
      <c r="K21" s="640"/>
      <c r="L21" s="640"/>
      <c r="M21" s="640"/>
      <c r="N21" s="640"/>
      <c r="O21" s="640"/>
      <c r="P21" s="640"/>
      <c r="Q21" s="641"/>
      <c r="R21" s="642">
        <v>69337</v>
      </c>
      <c r="S21" s="643"/>
      <c r="T21" s="643"/>
      <c r="U21" s="643"/>
      <c r="V21" s="643"/>
      <c r="W21" s="643"/>
      <c r="X21" s="643"/>
      <c r="Y21" s="644"/>
      <c r="Z21" s="675">
        <v>0</v>
      </c>
      <c r="AA21" s="675"/>
      <c r="AB21" s="675"/>
      <c r="AC21" s="675"/>
      <c r="AD21" s="676">
        <v>69337</v>
      </c>
      <c r="AE21" s="676"/>
      <c r="AF21" s="676"/>
      <c r="AG21" s="676"/>
      <c r="AH21" s="676"/>
      <c r="AI21" s="676"/>
      <c r="AJ21" s="676"/>
      <c r="AK21" s="676"/>
      <c r="AL21" s="645">
        <v>0</v>
      </c>
      <c r="AM21" s="646"/>
      <c r="AN21" s="646"/>
      <c r="AO21" s="677"/>
      <c r="AP21" s="736" t="s">
        <v>273</v>
      </c>
      <c r="AQ21" s="744"/>
      <c r="AR21" s="744"/>
      <c r="AS21" s="744"/>
      <c r="AT21" s="744"/>
      <c r="AU21" s="744"/>
      <c r="AV21" s="744"/>
      <c r="AW21" s="744"/>
      <c r="AX21" s="744"/>
      <c r="AY21" s="744"/>
      <c r="AZ21" s="744"/>
      <c r="BA21" s="744"/>
      <c r="BB21" s="744"/>
      <c r="BC21" s="744"/>
      <c r="BD21" s="744"/>
      <c r="BE21" s="744"/>
      <c r="BF21" s="738"/>
      <c r="BG21" s="642">
        <v>37224</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274</v>
      </c>
      <c r="C22" s="640"/>
      <c r="D22" s="640"/>
      <c r="E22" s="640"/>
      <c r="F22" s="640"/>
      <c r="G22" s="640"/>
      <c r="H22" s="640"/>
      <c r="I22" s="640"/>
      <c r="J22" s="640"/>
      <c r="K22" s="640"/>
      <c r="L22" s="640"/>
      <c r="M22" s="640"/>
      <c r="N22" s="640"/>
      <c r="O22" s="640"/>
      <c r="P22" s="640"/>
      <c r="Q22" s="641"/>
      <c r="R22" s="642">
        <v>23211219</v>
      </c>
      <c r="S22" s="643"/>
      <c r="T22" s="643"/>
      <c r="U22" s="643"/>
      <c r="V22" s="643"/>
      <c r="W22" s="643"/>
      <c r="X22" s="643"/>
      <c r="Y22" s="644"/>
      <c r="Z22" s="675">
        <v>1</v>
      </c>
      <c r="AA22" s="675"/>
      <c r="AB22" s="675"/>
      <c r="AC22" s="675"/>
      <c r="AD22" s="676">
        <v>22088502</v>
      </c>
      <c r="AE22" s="676"/>
      <c r="AF22" s="676"/>
      <c r="AG22" s="676"/>
      <c r="AH22" s="676"/>
      <c r="AI22" s="676"/>
      <c r="AJ22" s="676"/>
      <c r="AK22" s="676"/>
      <c r="AL22" s="645">
        <v>2.4</v>
      </c>
      <c r="AM22" s="646"/>
      <c r="AN22" s="646"/>
      <c r="AO22" s="677"/>
      <c r="AP22" s="736" t="s">
        <v>275</v>
      </c>
      <c r="AQ22" s="744"/>
      <c r="AR22" s="744"/>
      <c r="AS22" s="744"/>
      <c r="AT22" s="744"/>
      <c r="AU22" s="744"/>
      <c r="AV22" s="744"/>
      <c r="AW22" s="744"/>
      <c r="AX22" s="744"/>
      <c r="AY22" s="744"/>
      <c r="AZ22" s="744"/>
      <c r="BA22" s="744"/>
      <c r="BB22" s="744"/>
      <c r="BC22" s="744"/>
      <c r="BD22" s="744"/>
      <c r="BE22" s="744"/>
      <c r="BF22" s="738"/>
      <c r="BG22" s="642">
        <v>18262608</v>
      </c>
      <c r="BH22" s="643"/>
      <c r="BI22" s="643"/>
      <c r="BJ22" s="643"/>
      <c r="BK22" s="643"/>
      <c r="BL22" s="643"/>
      <c r="BM22" s="643"/>
      <c r="BN22" s="644"/>
      <c r="BO22" s="675">
        <v>2.2000000000000002</v>
      </c>
      <c r="BP22" s="675"/>
      <c r="BQ22" s="675"/>
      <c r="BR22" s="675"/>
      <c r="BS22" s="648" t="s">
        <v>128</v>
      </c>
      <c r="BT22" s="643"/>
      <c r="BU22" s="643"/>
      <c r="BV22" s="643"/>
      <c r="BW22" s="643"/>
      <c r="BX22" s="643"/>
      <c r="BY22" s="643"/>
      <c r="BZ22" s="643"/>
      <c r="CA22" s="643"/>
      <c r="CB22" s="689"/>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277</v>
      </c>
      <c r="C23" s="640"/>
      <c r="D23" s="640"/>
      <c r="E23" s="640"/>
      <c r="F23" s="640"/>
      <c r="G23" s="640"/>
      <c r="H23" s="640"/>
      <c r="I23" s="640"/>
      <c r="J23" s="640"/>
      <c r="K23" s="640"/>
      <c r="L23" s="640"/>
      <c r="M23" s="640"/>
      <c r="N23" s="640"/>
      <c r="O23" s="640"/>
      <c r="P23" s="640"/>
      <c r="Q23" s="641"/>
      <c r="R23" s="642">
        <v>22088502</v>
      </c>
      <c r="S23" s="643"/>
      <c r="T23" s="643"/>
      <c r="U23" s="643"/>
      <c r="V23" s="643"/>
      <c r="W23" s="643"/>
      <c r="X23" s="643"/>
      <c r="Y23" s="644"/>
      <c r="Z23" s="675">
        <v>0.9</v>
      </c>
      <c r="AA23" s="675"/>
      <c r="AB23" s="675"/>
      <c r="AC23" s="675"/>
      <c r="AD23" s="676">
        <v>22088502</v>
      </c>
      <c r="AE23" s="676"/>
      <c r="AF23" s="676"/>
      <c r="AG23" s="676"/>
      <c r="AH23" s="676"/>
      <c r="AI23" s="676"/>
      <c r="AJ23" s="676"/>
      <c r="AK23" s="676"/>
      <c r="AL23" s="645">
        <v>2.4</v>
      </c>
      <c r="AM23" s="646"/>
      <c r="AN23" s="646"/>
      <c r="AO23" s="677"/>
      <c r="AP23" s="736" t="s">
        <v>278</v>
      </c>
      <c r="AQ23" s="744"/>
      <c r="AR23" s="744"/>
      <c r="AS23" s="744"/>
      <c r="AT23" s="744"/>
      <c r="AU23" s="744"/>
      <c r="AV23" s="744"/>
      <c r="AW23" s="744"/>
      <c r="AX23" s="744"/>
      <c r="AY23" s="744"/>
      <c r="AZ23" s="744"/>
      <c r="BA23" s="744"/>
      <c r="BB23" s="744"/>
      <c r="BC23" s="744"/>
      <c r="BD23" s="744"/>
      <c r="BE23" s="744"/>
      <c r="BF23" s="738"/>
      <c r="BG23" s="642">
        <v>60103262</v>
      </c>
      <c r="BH23" s="643"/>
      <c r="BI23" s="643"/>
      <c r="BJ23" s="643"/>
      <c r="BK23" s="643"/>
      <c r="BL23" s="643"/>
      <c r="BM23" s="643"/>
      <c r="BN23" s="644"/>
      <c r="BO23" s="675">
        <v>7.1</v>
      </c>
      <c r="BP23" s="675"/>
      <c r="BQ23" s="675"/>
      <c r="BR23" s="675"/>
      <c r="BS23" s="648" t="s">
        <v>128</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x14ac:dyDescent="0.2">
      <c r="B24" s="639" t="s">
        <v>284</v>
      </c>
      <c r="C24" s="640"/>
      <c r="D24" s="640"/>
      <c r="E24" s="640"/>
      <c r="F24" s="640"/>
      <c r="G24" s="640"/>
      <c r="H24" s="640"/>
      <c r="I24" s="640"/>
      <c r="J24" s="640"/>
      <c r="K24" s="640"/>
      <c r="L24" s="640"/>
      <c r="M24" s="640"/>
      <c r="N24" s="640"/>
      <c r="O24" s="640"/>
      <c r="P24" s="640"/>
      <c r="Q24" s="641"/>
      <c r="R24" s="642">
        <v>1118468</v>
      </c>
      <c r="S24" s="643"/>
      <c r="T24" s="643"/>
      <c r="U24" s="643"/>
      <c r="V24" s="643"/>
      <c r="W24" s="643"/>
      <c r="X24" s="643"/>
      <c r="Y24" s="644"/>
      <c r="Z24" s="675">
        <v>0</v>
      </c>
      <c r="AA24" s="675"/>
      <c r="AB24" s="675"/>
      <c r="AC24" s="675"/>
      <c r="AD24" s="676" t="s">
        <v>128</v>
      </c>
      <c r="AE24" s="676"/>
      <c r="AF24" s="676"/>
      <c r="AG24" s="676"/>
      <c r="AH24" s="676"/>
      <c r="AI24" s="676"/>
      <c r="AJ24" s="676"/>
      <c r="AK24" s="676"/>
      <c r="AL24" s="645" t="s">
        <v>128</v>
      </c>
      <c r="AM24" s="646"/>
      <c r="AN24" s="646"/>
      <c r="AO24" s="677"/>
      <c r="AP24" s="736" t="s">
        <v>285</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286</v>
      </c>
      <c r="CE24" s="701"/>
      <c r="CF24" s="701"/>
      <c r="CG24" s="701"/>
      <c r="CH24" s="701"/>
      <c r="CI24" s="701"/>
      <c r="CJ24" s="701"/>
      <c r="CK24" s="701"/>
      <c r="CL24" s="701"/>
      <c r="CM24" s="701"/>
      <c r="CN24" s="701"/>
      <c r="CO24" s="701"/>
      <c r="CP24" s="701"/>
      <c r="CQ24" s="702"/>
      <c r="CR24" s="697">
        <v>1057766618</v>
      </c>
      <c r="CS24" s="698"/>
      <c r="CT24" s="698"/>
      <c r="CU24" s="698"/>
      <c r="CV24" s="698"/>
      <c r="CW24" s="698"/>
      <c r="CX24" s="698"/>
      <c r="CY24" s="741"/>
      <c r="CZ24" s="742">
        <v>44.6</v>
      </c>
      <c r="DA24" s="713"/>
      <c r="DB24" s="713"/>
      <c r="DC24" s="745"/>
      <c r="DD24" s="740">
        <v>671448782</v>
      </c>
      <c r="DE24" s="698"/>
      <c r="DF24" s="698"/>
      <c r="DG24" s="698"/>
      <c r="DH24" s="698"/>
      <c r="DI24" s="698"/>
      <c r="DJ24" s="698"/>
      <c r="DK24" s="741"/>
      <c r="DL24" s="740">
        <v>661862909</v>
      </c>
      <c r="DM24" s="698"/>
      <c r="DN24" s="698"/>
      <c r="DO24" s="698"/>
      <c r="DP24" s="698"/>
      <c r="DQ24" s="698"/>
      <c r="DR24" s="698"/>
      <c r="DS24" s="698"/>
      <c r="DT24" s="698"/>
      <c r="DU24" s="698"/>
      <c r="DV24" s="741"/>
      <c r="DW24" s="742">
        <v>67.3</v>
      </c>
      <c r="DX24" s="713"/>
      <c r="DY24" s="713"/>
      <c r="DZ24" s="713"/>
      <c r="EA24" s="713"/>
      <c r="EB24" s="713"/>
      <c r="EC24" s="743"/>
    </row>
    <row r="25" spans="2:133" ht="11.25" customHeight="1" x14ac:dyDescent="0.2">
      <c r="B25" s="639" t="s">
        <v>287</v>
      </c>
      <c r="C25" s="640"/>
      <c r="D25" s="640"/>
      <c r="E25" s="640"/>
      <c r="F25" s="640"/>
      <c r="G25" s="640"/>
      <c r="H25" s="640"/>
      <c r="I25" s="640"/>
      <c r="J25" s="640"/>
      <c r="K25" s="640"/>
      <c r="L25" s="640"/>
      <c r="M25" s="640"/>
      <c r="N25" s="640"/>
      <c r="O25" s="640"/>
      <c r="P25" s="640"/>
      <c r="Q25" s="641"/>
      <c r="R25" s="642">
        <v>4249</v>
      </c>
      <c r="S25" s="643"/>
      <c r="T25" s="643"/>
      <c r="U25" s="643"/>
      <c r="V25" s="643"/>
      <c r="W25" s="643"/>
      <c r="X25" s="643"/>
      <c r="Y25" s="644"/>
      <c r="Z25" s="675">
        <v>0</v>
      </c>
      <c r="AA25" s="675"/>
      <c r="AB25" s="675"/>
      <c r="AC25" s="675"/>
      <c r="AD25" s="676" t="s">
        <v>128</v>
      </c>
      <c r="AE25" s="676"/>
      <c r="AF25" s="676"/>
      <c r="AG25" s="676"/>
      <c r="AH25" s="676"/>
      <c r="AI25" s="676"/>
      <c r="AJ25" s="676"/>
      <c r="AK25" s="676"/>
      <c r="AL25" s="645" t="s">
        <v>128</v>
      </c>
      <c r="AM25" s="646"/>
      <c r="AN25" s="646"/>
      <c r="AO25" s="677"/>
      <c r="AP25" s="736" t="s">
        <v>288</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289</v>
      </c>
      <c r="CE25" s="682"/>
      <c r="CF25" s="682"/>
      <c r="CG25" s="682"/>
      <c r="CH25" s="682"/>
      <c r="CI25" s="682"/>
      <c r="CJ25" s="682"/>
      <c r="CK25" s="682"/>
      <c r="CL25" s="682"/>
      <c r="CM25" s="682"/>
      <c r="CN25" s="682"/>
      <c r="CO25" s="682"/>
      <c r="CP25" s="682"/>
      <c r="CQ25" s="683"/>
      <c r="CR25" s="642">
        <v>359094594</v>
      </c>
      <c r="CS25" s="661"/>
      <c r="CT25" s="661"/>
      <c r="CU25" s="661"/>
      <c r="CV25" s="661"/>
      <c r="CW25" s="661"/>
      <c r="CX25" s="661"/>
      <c r="CY25" s="662"/>
      <c r="CZ25" s="645">
        <v>15.2</v>
      </c>
      <c r="DA25" s="663"/>
      <c r="DB25" s="663"/>
      <c r="DC25" s="664"/>
      <c r="DD25" s="648">
        <v>304738505</v>
      </c>
      <c r="DE25" s="661"/>
      <c r="DF25" s="661"/>
      <c r="DG25" s="661"/>
      <c r="DH25" s="661"/>
      <c r="DI25" s="661"/>
      <c r="DJ25" s="661"/>
      <c r="DK25" s="662"/>
      <c r="DL25" s="648">
        <v>301019719</v>
      </c>
      <c r="DM25" s="661"/>
      <c r="DN25" s="661"/>
      <c r="DO25" s="661"/>
      <c r="DP25" s="661"/>
      <c r="DQ25" s="661"/>
      <c r="DR25" s="661"/>
      <c r="DS25" s="661"/>
      <c r="DT25" s="661"/>
      <c r="DU25" s="661"/>
      <c r="DV25" s="662"/>
      <c r="DW25" s="645">
        <v>30.6</v>
      </c>
      <c r="DX25" s="663"/>
      <c r="DY25" s="663"/>
      <c r="DZ25" s="663"/>
      <c r="EA25" s="663"/>
      <c r="EB25" s="663"/>
      <c r="EC25" s="684"/>
    </row>
    <row r="26" spans="2:133" ht="11.25" customHeight="1" x14ac:dyDescent="0.2">
      <c r="B26" s="639" t="s">
        <v>290</v>
      </c>
      <c r="C26" s="640"/>
      <c r="D26" s="640"/>
      <c r="E26" s="640"/>
      <c r="F26" s="640"/>
      <c r="G26" s="640"/>
      <c r="H26" s="640"/>
      <c r="I26" s="640"/>
      <c r="J26" s="640"/>
      <c r="K26" s="640"/>
      <c r="L26" s="640"/>
      <c r="M26" s="640"/>
      <c r="N26" s="640"/>
      <c r="O26" s="640"/>
      <c r="P26" s="640"/>
      <c r="Q26" s="641"/>
      <c r="R26" s="642">
        <v>986008730</v>
      </c>
      <c r="S26" s="643"/>
      <c r="T26" s="643"/>
      <c r="U26" s="643"/>
      <c r="V26" s="643"/>
      <c r="W26" s="643"/>
      <c r="X26" s="643"/>
      <c r="Y26" s="644"/>
      <c r="Z26" s="675">
        <v>41.2</v>
      </c>
      <c r="AA26" s="675"/>
      <c r="AB26" s="675"/>
      <c r="AC26" s="675"/>
      <c r="AD26" s="676">
        <v>924782751</v>
      </c>
      <c r="AE26" s="676"/>
      <c r="AF26" s="676"/>
      <c r="AG26" s="676"/>
      <c r="AH26" s="676"/>
      <c r="AI26" s="676"/>
      <c r="AJ26" s="676"/>
      <c r="AK26" s="676"/>
      <c r="AL26" s="645">
        <v>98.8</v>
      </c>
      <c r="AM26" s="646"/>
      <c r="AN26" s="646"/>
      <c r="AO26" s="677"/>
      <c r="AP26" s="736" t="s">
        <v>291</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292</v>
      </c>
      <c r="CE26" s="682"/>
      <c r="CF26" s="682"/>
      <c r="CG26" s="682"/>
      <c r="CH26" s="682"/>
      <c r="CI26" s="682"/>
      <c r="CJ26" s="682"/>
      <c r="CK26" s="682"/>
      <c r="CL26" s="682"/>
      <c r="CM26" s="682"/>
      <c r="CN26" s="682"/>
      <c r="CO26" s="682"/>
      <c r="CP26" s="682"/>
      <c r="CQ26" s="683"/>
      <c r="CR26" s="642">
        <v>253744726</v>
      </c>
      <c r="CS26" s="643"/>
      <c r="CT26" s="643"/>
      <c r="CU26" s="643"/>
      <c r="CV26" s="643"/>
      <c r="CW26" s="643"/>
      <c r="CX26" s="643"/>
      <c r="CY26" s="644"/>
      <c r="CZ26" s="645">
        <v>10.7</v>
      </c>
      <c r="DA26" s="663"/>
      <c r="DB26" s="663"/>
      <c r="DC26" s="664"/>
      <c r="DD26" s="648">
        <v>205619650</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2">
      <c r="B27" s="639" t="s">
        <v>293</v>
      </c>
      <c r="C27" s="640"/>
      <c r="D27" s="640"/>
      <c r="E27" s="640"/>
      <c r="F27" s="640"/>
      <c r="G27" s="640"/>
      <c r="H27" s="640"/>
      <c r="I27" s="640"/>
      <c r="J27" s="640"/>
      <c r="K27" s="640"/>
      <c r="L27" s="640"/>
      <c r="M27" s="640"/>
      <c r="N27" s="640"/>
      <c r="O27" s="640"/>
      <c r="P27" s="640"/>
      <c r="Q27" s="641"/>
      <c r="R27" s="642">
        <v>909332</v>
      </c>
      <c r="S27" s="643"/>
      <c r="T27" s="643"/>
      <c r="U27" s="643"/>
      <c r="V27" s="643"/>
      <c r="W27" s="643"/>
      <c r="X27" s="643"/>
      <c r="Y27" s="644"/>
      <c r="Z27" s="675">
        <v>0</v>
      </c>
      <c r="AA27" s="675"/>
      <c r="AB27" s="675"/>
      <c r="AC27" s="675"/>
      <c r="AD27" s="676">
        <v>909332</v>
      </c>
      <c r="AE27" s="676"/>
      <c r="AF27" s="676"/>
      <c r="AG27" s="676"/>
      <c r="AH27" s="676"/>
      <c r="AI27" s="676"/>
      <c r="AJ27" s="676"/>
      <c r="AK27" s="676"/>
      <c r="AL27" s="645">
        <v>0.1</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843869813</v>
      </c>
      <c r="BH27" s="643"/>
      <c r="BI27" s="643"/>
      <c r="BJ27" s="643"/>
      <c r="BK27" s="643"/>
      <c r="BL27" s="643"/>
      <c r="BM27" s="643"/>
      <c r="BN27" s="644"/>
      <c r="BO27" s="675">
        <v>100</v>
      </c>
      <c r="BP27" s="675"/>
      <c r="BQ27" s="675"/>
      <c r="BR27" s="675"/>
      <c r="BS27" s="648">
        <v>7507643</v>
      </c>
      <c r="BT27" s="643"/>
      <c r="BU27" s="643"/>
      <c r="BV27" s="643"/>
      <c r="BW27" s="643"/>
      <c r="BX27" s="643"/>
      <c r="BY27" s="643"/>
      <c r="BZ27" s="643"/>
      <c r="CA27" s="643"/>
      <c r="CB27" s="689"/>
      <c r="CD27" s="681" t="s">
        <v>295</v>
      </c>
      <c r="CE27" s="682"/>
      <c r="CF27" s="682"/>
      <c r="CG27" s="682"/>
      <c r="CH27" s="682"/>
      <c r="CI27" s="682"/>
      <c r="CJ27" s="682"/>
      <c r="CK27" s="682"/>
      <c r="CL27" s="682"/>
      <c r="CM27" s="682"/>
      <c r="CN27" s="682"/>
      <c r="CO27" s="682"/>
      <c r="CP27" s="682"/>
      <c r="CQ27" s="683"/>
      <c r="CR27" s="642">
        <v>499280443</v>
      </c>
      <c r="CS27" s="661"/>
      <c r="CT27" s="661"/>
      <c r="CU27" s="661"/>
      <c r="CV27" s="661"/>
      <c r="CW27" s="661"/>
      <c r="CX27" s="661"/>
      <c r="CY27" s="662"/>
      <c r="CZ27" s="645">
        <v>21.1</v>
      </c>
      <c r="DA27" s="663"/>
      <c r="DB27" s="663"/>
      <c r="DC27" s="664"/>
      <c r="DD27" s="648">
        <v>180931666</v>
      </c>
      <c r="DE27" s="661"/>
      <c r="DF27" s="661"/>
      <c r="DG27" s="661"/>
      <c r="DH27" s="661"/>
      <c r="DI27" s="661"/>
      <c r="DJ27" s="661"/>
      <c r="DK27" s="662"/>
      <c r="DL27" s="648">
        <v>178292615</v>
      </c>
      <c r="DM27" s="661"/>
      <c r="DN27" s="661"/>
      <c r="DO27" s="661"/>
      <c r="DP27" s="661"/>
      <c r="DQ27" s="661"/>
      <c r="DR27" s="661"/>
      <c r="DS27" s="661"/>
      <c r="DT27" s="661"/>
      <c r="DU27" s="661"/>
      <c r="DV27" s="662"/>
      <c r="DW27" s="645">
        <v>18.100000000000001</v>
      </c>
      <c r="DX27" s="663"/>
      <c r="DY27" s="663"/>
      <c r="DZ27" s="663"/>
      <c r="EA27" s="663"/>
      <c r="EB27" s="663"/>
      <c r="EC27" s="684"/>
    </row>
    <row r="28" spans="2:133" ht="11.25" customHeight="1" x14ac:dyDescent="0.2">
      <c r="B28" s="639" t="s">
        <v>296</v>
      </c>
      <c r="C28" s="640"/>
      <c r="D28" s="640"/>
      <c r="E28" s="640"/>
      <c r="F28" s="640"/>
      <c r="G28" s="640"/>
      <c r="H28" s="640"/>
      <c r="I28" s="640"/>
      <c r="J28" s="640"/>
      <c r="K28" s="640"/>
      <c r="L28" s="640"/>
      <c r="M28" s="640"/>
      <c r="N28" s="640"/>
      <c r="O28" s="640"/>
      <c r="P28" s="640"/>
      <c r="Q28" s="641"/>
      <c r="R28" s="642">
        <v>23757118</v>
      </c>
      <c r="S28" s="643"/>
      <c r="T28" s="643"/>
      <c r="U28" s="643"/>
      <c r="V28" s="643"/>
      <c r="W28" s="643"/>
      <c r="X28" s="643"/>
      <c r="Y28" s="644"/>
      <c r="Z28" s="675">
        <v>1</v>
      </c>
      <c r="AA28" s="675"/>
      <c r="AB28" s="675"/>
      <c r="AC28" s="675"/>
      <c r="AD28" s="676">
        <v>78244</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297</v>
      </c>
      <c r="CE28" s="682"/>
      <c r="CF28" s="682"/>
      <c r="CG28" s="682"/>
      <c r="CH28" s="682"/>
      <c r="CI28" s="682"/>
      <c r="CJ28" s="682"/>
      <c r="CK28" s="682"/>
      <c r="CL28" s="682"/>
      <c r="CM28" s="682"/>
      <c r="CN28" s="682"/>
      <c r="CO28" s="682"/>
      <c r="CP28" s="682"/>
      <c r="CQ28" s="683"/>
      <c r="CR28" s="642">
        <v>199391581</v>
      </c>
      <c r="CS28" s="643"/>
      <c r="CT28" s="643"/>
      <c r="CU28" s="643"/>
      <c r="CV28" s="643"/>
      <c r="CW28" s="643"/>
      <c r="CX28" s="643"/>
      <c r="CY28" s="644"/>
      <c r="CZ28" s="645">
        <v>8.4</v>
      </c>
      <c r="DA28" s="663"/>
      <c r="DB28" s="663"/>
      <c r="DC28" s="664"/>
      <c r="DD28" s="648">
        <v>185778611</v>
      </c>
      <c r="DE28" s="643"/>
      <c r="DF28" s="643"/>
      <c r="DG28" s="643"/>
      <c r="DH28" s="643"/>
      <c r="DI28" s="643"/>
      <c r="DJ28" s="643"/>
      <c r="DK28" s="644"/>
      <c r="DL28" s="648">
        <v>182550575</v>
      </c>
      <c r="DM28" s="643"/>
      <c r="DN28" s="643"/>
      <c r="DO28" s="643"/>
      <c r="DP28" s="643"/>
      <c r="DQ28" s="643"/>
      <c r="DR28" s="643"/>
      <c r="DS28" s="643"/>
      <c r="DT28" s="643"/>
      <c r="DU28" s="643"/>
      <c r="DV28" s="644"/>
      <c r="DW28" s="645">
        <v>18.600000000000001</v>
      </c>
      <c r="DX28" s="663"/>
      <c r="DY28" s="663"/>
      <c r="DZ28" s="663"/>
      <c r="EA28" s="663"/>
      <c r="EB28" s="663"/>
      <c r="EC28" s="684"/>
    </row>
    <row r="29" spans="2:133" ht="11.25" customHeight="1" x14ac:dyDescent="0.2">
      <c r="B29" s="639" t="s">
        <v>298</v>
      </c>
      <c r="C29" s="640"/>
      <c r="D29" s="640"/>
      <c r="E29" s="640"/>
      <c r="F29" s="640"/>
      <c r="G29" s="640"/>
      <c r="H29" s="640"/>
      <c r="I29" s="640"/>
      <c r="J29" s="640"/>
      <c r="K29" s="640"/>
      <c r="L29" s="640"/>
      <c r="M29" s="640"/>
      <c r="N29" s="640"/>
      <c r="O29" s="640"/>
      <c r="P29" s="640"/>
      <c r="Q29" s="641"/>
      <c r="R29" s="642">
        <v>30960836</v>
      </c>
      <c r="S29" s="643"/>
      <c r="T29" s="643"/>
      <c r="U29" s="643"/>
      <c r="V29" s="643"/>
      <c r="W29" s="643"/>
      <c r="X29" s="643"/>
      <c r="Y29" s="644"/>
      <c r="Z29" s="675">
        <v>1.3</v>
      </c>
      <c r="AA29" s="675"/>
      <c r="AB29" s="675"/>
      <c r="AC29" s="675"/>
      <c r="AD29" s="676">
        <v>4935089</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299</v>
      </c>
      <c r="CE29" s="728"/>
      <c r="CF29" s="681" t="s">
        <v>70</v>
      </c>
      <c r="CG29" s="682"/>
      <c r="CH29" s="682"/>
      <c r="CI29" s="682"/>
      <c r="CJ29" s="682"/>
      <c r="CK29" s="682"/>
      <c r="CL29" s="682"/>
      <c r="CM29" s="682"/>
      <c r="CN29" s="682"/>
      <c r="CO29" s="682"/>
      <c r="CP29" s="682"/>
      <c r="CQ29" s="683"/>
      <c r="CR29" s="642">
        <v>199330925</v>
      </c>
      <c r="CS29" s="661"/>
      <c r="CT29" s="661"/>
      <c r="CU29" s="661"/>
      <c r="CV29" s="661"/>
      <c r="CW29" s="661"/>
      <c r="CX29" s="661"/>
      <c r="CY29" s="662"/>
      <c r="CZ29" s="645">
        <v>8.4</v>
      </c>
      <c r="DA29" s="663"/>
      <c r="DB29" s="663"/>
      <c r="DC29" s="664"/>
      <c r="DD29" s="648">
        <v>185717955</v>
      </c>
      <c r="DE29" s="661"/>
      <c r="DF29" s="661"/>
      <c r="DG29" s="661"/>
      <c r="DH29" s="661"/>
      <c r="DI29" s="661"/>
      <c r="DJ29" s="661"/>
      <c r="DK29" s="662"/>
      <c r="DL29" s="648">
        <v>182489919</v>
      </c>
      <c r="DM29" s="661"/>
      <c r="DN29" s="661"/>
      <c r="DO29" s="661"/>
      <c r="DP29" s="661"/>
      <c r="DQ29" s="661"/>
      <c r="DR29" s="661"/>
      <c r="DS29" s="661"/>
      <c r="DT29" s="661"/>
      <c r="DU29" s="661"/>
      <c r="DV29" s="662"/>
      <c r="DW29" s="645">
        <v>18.5</v>
      </c>
      <c r="DX29" s="663"/>
      <c r="DY29" s="663"/>
      <c r="DZ29" s="663"/>
      <c r="EA29" s="663"/>
      <c r="EB29" s="663"/>
      <c r="EC29" s="684"/>
    </row>
    <row r="30" spans="2:133" ht="11.25" customHeight="1" x14ac:dyDescent="0.2">
      <c r="B30" s="639" t="s">
        <v>300</v>
      </c>
      <c r="C30" s="640"/>
      <c r="D30" s="640"/>
      <c r="E30" s="640"/>
      <c r="F30" s="640"/>
      <c r="G30" s="640"/>
      <c r="H30" s="640"/>
      <c r="I30" s="640"/>
      <c r="J30" s="640"/>
      <c r="K30" s="640"/>
      <c r="L30" s="640"/>
      <c r="M30" s="640"/>
      <c r="N30" s="640"/>
      <c r="O30" s="640"/>
      <c r="P30" s="640"/>
      <c r="Q30" s="641"/>
      <c r="R30" s="642">
        <v>8499544</v>
      </c>
      <c r="S30" s="643"/>
      <c r="T30" s="643"/>
      <c r="U30" s="643"/>
      <c r="V30" s="643"/>
      <c r="W30" s="643"/>
      <c r="X30" s="643"/>
      <c r="Y30" s="644"/>
      <c r="Z30" s="675">
        <v>0.4</v>
      </c>
      <c r="AA30" s="675"/>
      <c r="AB30" s="675"/>
      <c r="AC30" s="675"/>
      <c r="AD30" s="676" t="s">
        <v>128</v>
      </c>
      <c r="AE30" s="676"/>
      <c r="AF30" s="676"/>
      <c r="AG30" s="676"/>
      <c r="AH30" s="676"/>
      <c r="AI30" s="676"/>
      <c r="AJ30" s="676"/>
      <c r="AK30" s="676"/>
      <c r="AL30" s="645" t="s">
        <v>128</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301</v>
      </c>
      <c r="BH30" s="716"/>
      <c r="BI30" s="716"/>
      <c r="BJ30" s="716"/>
      <c r="BK30" s="716"/>
      <c r="BL30" s="716"/>
      <c r="BM30" s="716"/>
      <c r="BN30" s="716"/>
      <c r="BO30" s="716"/>
      <c r="BP30" s="716"/>
      <c r="BQ30" s="717"/>
      <c r="BR30" s="703" t="s">
        <v>302</v>
      </c>
      <c r="BS30" s="716"/>
      <c r="BT30" s="716"/>
      <c r="BU30" s="716"/>
      <c r="BV30" s="716"/>
      <c r="BW30" s="716"/>
      <c r="BX30" s="716"/>
      <c r="BY30" s="716"/>
      <c r="BZ30" s="716"/>
      <c r="CA30" s="716"/>
      <c r="CB30" s="717"/>
      <c r="CD30" s="729"/>
      <c r="CE30" s="730"/>
      <c r="CF30" s="681" t="s">
        <v>303</v>
      </c>
      <c r="CG30" s="682"/>
      <c r="CH30" s="682"/>
      <c r="CI30" s="682"/>
      <c r="CJ30" s="682"/>
      <c r="CK30" s="682"/>
      <c r="CL30" s="682"/>
      <c r="CM30" s="682"/>
      <c r="CN30" s="682"/>
      <c r="CO30" s="682"/>
      <c r="CP30" s="682"/>
      <c r="CQ30" s="683"/>
      <c r="CR30" s="642">
        <v>174088798</v>
      </c>
      <c r="CS30" s="643"/>
      <c r="CT30" s="643"/>
      <c r="CU30" s="643"/>
      <c r="CV30" s="643"/>
      <c r="CW30" s="643"/>
      <c r="CX30" s="643"/>
      <c r="CY30" s="644"/>
      <c r="CZ30" s="645">
        <v>7.3</v>
      </c>
      <c r="DA30" s="663"/>
      <c r="DB30" s="663"/>
      <c r="DC30" s="664"/>
      <c r="DD30" s="648">
        <v>162197160</v>
      </c>
      <c r="DE30" s="643"/>
      <c r="DF30" s="643"/>
      <c r="DG30" s="643"/>
      <c r="DH30" s="643"/>
      <c r="DI30" s="643"/>
      <c r="DJ30" s="643"/>
      <c r="DK30" s="644"/>
      <c r="DL30" s="648">
        <v>159414958</v>
      </c>
      <c r="DM30" s="643"/>
      <c r="DN30" s="643"/>
      <c r="DO30" s="643"/>
      <c r="DP30" s="643"/>
      <c r="DQ30" s="643"/>
      <c r="DR30" s="643"/>
      <c r="DS30" s="643"/>
      <c r="DT30" s="643"/>
      <c r="DU30" s="643"/>
      <c r="DV30" s="644"/>
      <c r="DW30" s="645">
        <v>16.2</v>
      </c>
      <c r="DX30" s="663"/>
      <c r="DY30" s="663"/>
      <c r="DZ30" s="663"/>
      <c r="EA30" s="663"/>
      <c r="EB30" s="663"/>
      <c r="EC30" s="684"/>
    </row>
    <row r="31" spans="2:133" ht="11.25" customHeight="1" x14ac:dyDescent="0.2">
      <c r="B31" s="639" t="s">
        <v>304</v>
      </c>
      <c r="C31" s="640"/>
      <c r="D31" s="640"/>
      <c r="E31" s="640"/>
      <c r="F31" s="640"/>
      <c r="G31" s="640"/>
      <c r="H31" s="640"/>
      <c r="I31" s="640"/>
      <c r="J31" s="640"/>
      <c r="K31" s="640"/>
      <c r="L31" s="640"/>
      <c r="M31" s="640"/>
      <c r="N31" s="640"/>
      <c r="O31" s="640"/>
      <c r="P31" s="640"/>
      <c r="Q31" s="641"/>
      <c r="R31" s="642">
        <v>772979953</v>
      </c>
      <c r="S31" s="643"/>
      <c r="T31" s="643"/>
      <c r="U31" s="643"/>
      <c r="V31" s="643"/>
      <c r="W31" s="643"/>
      <c r="X31" s="643"/>
      <c r="Y31" s="644"/>
      <c r="Z31" s="675">
        <v>32.299999999999997</v>
      </c>
      <c r="AA31" s="675"/>
      <c r="AB31" s="675"/>
      <c r="AC31" s="675"/>
      <c r="AD31" s="676" t="s">
        <v>128</v>
      </c>
      <c r="AE31" s="676"/>
      <c r="AF31" s="676"/>
      <c r="AG31" s="676"/>
      <c r="AH31" s="676"/>
      <c r="AI31" s="676"/>
      <c r="AJ31" s="676"/>
      <c r="AK31" s="676"/>
      <c r="AL31" s="645" t="s">
        <v>128</v>
      </c>
      <c r="AM31" s="646"/>
      <c r="AN31" s="646"/>
      <c r="AO31" s="677"/>
      <c r="AP31" s="718" t="s">
        <v>305</v>
      </c>
      <c r="AQ31" s="719"/>
      <c r="AR31" s="719"/>
      <c r="AS31" s="719"/>
      <c r="AT31" s="724" t="s">
        <v>306</v>
      </c>
      <c r="AU31" s="231"/>
      <c r="AV31" s="231"/>
      <c r="AW31" s="231"/>
      <c r="AX31" s="708" t="s">
        <v>183</v>
      </c>
      <c r="AY31" s="709"/>
      <c r="AZ31" s="709"/>
      <c r="BA31" s="709"/>
      <c r="BB31" s="709"/>
      <c r="BC31" s="709"/>
      <c r="BD31" s="709"/>
      <c r="BE31" s="709"/>
      <c r="BF31" s="710"/>
      <c r="BG31" s="711">
        <v>99.3</v>
      </c>
      <c r="BH31" s="712"/>
      <c r="BI31" s="712"/>
      <c r="BJ31" s="712"/>
      <c r="BK31" s="712"/>
      <c r="BL31" s="712"/>
      <c r="BM31" s="713">
        <v>99</v>
      </c>
      <c r="BN31" s="712"/>
      <c r="BO31" s="712"/>
      <c r="BP31" s="712"/>
      <c r="BQ31" s="714"/>
      <c r="BR31" s="711">
        <v>99.5</v>
      </c>
      <c r="BS31" s="712"/>
      <c r="BT31" s="712"/>
      <c r="BU31" s="712"/>
      <c r="BV31" s="712"/>
      <c r="BW31" s="712"/>
      <c r="BX31" s="713">
        <v>99.2</v>
      </c>
      <c r="BY31" s="712"/>
      <c r="BZ31" s="712"/>
      <c r="CA31" s="712"/>
      <c r="CB31" s="714"/>
      <c r="CD31" s="729"/>
      <c r="CE31" s="730"/>
      <c r="CF31" s="681" t="s">
        <v>307</v>
      </c>
      <c r="CG31" s="682"/>
      <c r="CH31" s="682"/>
      <c r="CI31" s="682"/>
      <c r="CJ31" s="682"/>
      <c r="CK31" s="682"/>
      <c r="CL31" s="682"/>
      <c r="CM31" s="682"/>
      <c r="CN31" s="682"/>
      <c r="CO31" s="682"/>
      <c r="CP31" s="682"/>
      <c r="CQ31" s="683"/>
      <c r="CR31" s="642">
        <v>25242127</v>
      </c>
      <c r="CS31" s="661"/>
      <c r="CT31" s="661"/>
      <c r="CU31" s="661"/>
      <c r="CV31" s="661"/>
      <c r="CW31" s="661"/>
      <c r="CX31" s="661"/>
      <c r="CY31" s="662"/>
      <c r="CZ31" s="645">
        <v>1.1000000000000001</v>
      </c>
      <c r="DA31" s="663"/>
      <c r="DB31" s="663"/>
      <c r="DC31" s="664"/>
      <c r="DD31" s="648">
        <v>23520795</v>
      </c>
      <c r="DE31" s="661"/>
      <c r="DF31" s="661"/>
      <c r="DG31" s="661"/>
      <c r="DH31" s="661"/>
      <c r="DI31" s="661"/>
      <c r="DJ31" s="661"/>
      <c r="DK31" s="662"/>
      <c r="DL31" s="648">
        <v>23074961</v>
      </c>
      <c r="DM31" s="661"/>
      <c r="DN31" s="661"/>
      <c r="DO31" s="661"/>
      <c r="DP31" s="661"/>
      <c r="DQ31" s="661"/>
      <c r="DR31" s="661"/>
      <c r="DS31" s="661"/>
      <c r="DT31" s="661"/>
      <c r="DU31" s="661"/>
      <c r="DV31" s="662"/>
      <c r="DW31" s="645">
        <v>2.2999999999999998</v>
      </c>
      <c r="DX31" s="663"/>
      <c r="DY31" s="663"/>
      <c r="DZ31" s="663"/>
      <c r="EA31" s="663"/>
      <c r="EB31" s="663"/>
      <c r="EC31" s="684"/>
    </row>
    <row r="32" spans="2:133" ht="11.25" customHeight="1" x14ac:dyDescent="0.2">
      <c r="B32" s="733" t="s">
        <v>308</v>
      </c>
      <c r="C32" s="734"/>
      <c r="D32" s="734"/>
      <c r="E32" s="734"/>
      <c r="F32" s="734"/>
      <c r="G32" s="734"/>
      <c r="H32" s="734"/>
      <c r="I32" s="734"/>
      <c r="J32" s="734"/>
      <c r="K32" s="734"/>
      <c r="L32" s="734"/>
      <c r="M32" s="734"/>
      <c r="N32" s="734"/>
      <c r="O32" s="734"/>
      <c r="P32" s="734"/>
      <c r="Q32" s="735"/>
      <c r="R32" s="642">
        <v>498822</v>
      </c>
      <c r="S32" s="643"/>
      <c r="T32" s="643"/>
      <c r="U32" s="643"/>
      <c r="V32" s="643"/>
      <c r="W32" s="643"/>
      <c r="X32" s="643"/>
      <c r="Y32" s="644"/>
      <c r="Z32" s="675">
        <v>0</v>
      </c>
      <c r="AA32" s="675"/>
      <c r="AB32" s="675"/>
      <c r="AC32" s="675"/>
      <c r="AD32" s="676">
        <v>498822</v>
      </c>
      <c r="AE32" s="676"/>
      <c r="AF32" s="676"/>
      <c r="AG32" s="676"/>
      <c r="AH32" s="676"/>
      <c r="AI32" s="676"/>
      <c r="AJ32" s="676"/>
      <c r="AK32" s="676"/>
      <c r="AL32" s="645">
        <v>0.1</v>
      </c>
      <c r="AM32" s="646"/>
      <c r="AN32" s="646"/>
      <c r="AO32" s="677"/>
      <c r="AP32" s="720"/>
      <c r="AQ32" s="721"/>
      <c r="AR32" s="721"/>
      <c r="AS32" s="721"/>
      <c r="AT32" s="725"/>
      <c r="AU32" s="230" t="s">
        <v>309</v>
      </c>
      <c r="AV32" s="230"/>
      <c r="AW32" s="230"/>
      <c r="AX32" s="639" t="s">
        <v>310</v>
      </c>
      <c r="AY32" s="640"/>
      <c r="AZ32" s="640"/>
      <c r="BA32" s="640"/>
      <c r="BB32" s="640"/>
      <c r="BC32" s="640"/>
      <c r="BD32" s="640"/>
      <c r="BE32" s="640"/>
      <c r="BF32" s="641"/>
      <c r="BG32" s="715">
        <v>99.2</v>
      </c>
      <c r="BH32" s="661"/>
      <c r="BI32" s="661"/>
      <c r="BJ32" s="661"/>
      <c r="BK32" s="661"/>
      <c r="BL32" s="661"/>
      <c r="BM32" s="646">
        <v>98.7</v>
      </c>
      <c r="BN32" s="707"/>
      <c r="BO32" s="707"/>
      <c r="BP32" s="707"/>
      <c r="BQ32" s="688"/>
      <c r="BR32" s="715">
        <v>99.3</v>
      </c>
      <c r="BS32" s="661"/>
      <c r="BT32" s="661"/>
      <c r="BU32" s="661"/>
      <c r="BV32" s="661"/>
      <c r="BW32" s="661"/>
      <c r="BX32" s="646">
        <v>98.9</v>
      </c>
      <c r="BY32" s="707"/>
      <c r="BZ32" s="707"/>
      <c r="CA32" s="707"/>
      <c r="CB32" s="688"/>
      <c r="CD32" s="731"/>
      <c r="CE32" s="732"/>
      <c r="CF32" s="681" t="s">
        <v>311</v>
      </c>
      <c r="CG32" s="682"/>
      <c r="CH32" s="682"/>
      <c r="CI32" s="682"/>
      <c r="CJ32" s="682"/>
      <c r="CK32" s="682"/>
      <c r="CL32" s="682"/>
      <c r="CM32" s="682"/>
      <c r="CN32" s="682"/>
      <c r="CO32" s="682"/>
      <c r="CP32" s="682"/>
      <c r="CQ32" s="683"/>
      <c r="CR32" s="642">
        <v>60656</v>
      </c>
      <c r="CS32" s="643"/>
      <c r="CT32" s="643"/>
      <c r="CU32" s="643"/>
      <c r="CV32" s="643"/>
      <c r="CW32" s="643"/>
      <c r="CX32" s="643"/>
      <c r="CY32" s="644"/>
      <c r="CZ32" s="645">
        <v>0</v>
      </c>
      <c r="DA32" s="663"/>
      <c r="DB32" s="663"/>
      <c r="DC32" s="664"/>
      <c r="DD32" s="648">
        <v>60656</v>
      </c>
      <c r="DE32" s="643"/>
      <c r="DF32" s="643"/>
      <c r="DG32" s="643"/>
      <c r="DH32" s="643"/>
      <c r="DI32" s="643"/>
      <c r="DJ32" s="643"/>
      <c r="DK32" s="644"/>
      <c r="DL32" s="648">
        <v>60656</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312</v>
      </c>
      <c r="C33" s="640"/>
      <c r="D33" s="640"/>
      <c r="E33" s="640"/>
      <c r="F33" s="640"/>
      <c r="G33" s="640"/>
      <c r="H33" s="640"/>
      <c r="I33" s="640"/>
      <c r="J33" s="640"/>
      <c r="K33" s="640"/>
      <c r="L33" s="640"/>
      <c r="M33" s="640"/>
      <c r="N33" s="640"/>
      <c r="O33" s="640"/>
      <c r="P33" s="640"/>
      <c r="Q33" s="641"/>
      <c r="R33" s="642">
        <v>92446938</v>
      </c>
      <c r="S33" s="643"/>
      <c r="T33" s="643"/>
      <c r="U33" s="643"/>
      <c r="V33" s="643"/>
      <c r="W33" s="643"/>
      <c r="X33" s="643"/>
      <c r="Y33" s="644"/>
      <c r="Z33" s="675">
        <v>3.9</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313</v>
      </c>
      <c r="AY33" s="624"/>
      <c r="AZ33" s="624"/>
      <c r="BA33" s="624"/>
      <c r="BB33" s="624"/>
      <c r="BC33" s="624"/>
      <c r="BD33" s="624"/>
      <c r="BE33" s="624"/>
      <c r="BF33" s="625"/>
      <c r="BG33" s="706">
        <v>99.5</v>
      </c>
      <c r="BH33" s="627"/>
      <c r="BI33" s="627"/>
      <c r="BJ33" s="627"/>
      <c r="BK33" s="627"/>
      <c r="BL33" s="627"/>
      <c r="BM33" s="669">
        <v>99.3</v>
      </c>
      <c r="BN33" s="627"/>
      <c r="BO33" s="627"/>
      <c r="BP33" s="627"/>
      <c r="BQ33" s="671"/>
      <c r="BR33" s="706">
        <v>99.6</v>
      </c>
      <c r="BS33" s="627"/>
      <c r="BT33" s="627"/>
      <c r="BU33" s="627"/>
      <c r="BV33" s="627"/>
      <c r="BW33" s="627"/>
      <c r="BX33" s="669">
        <v>99.5</v>
      </c>
      <c r="BY33" s="627"/>
      <c r="BZ33" s="627"/>
      <c r="CA33" s="627"/>
      <c r="CB33" s="671"/>
      <c r="CD33" s="681" t="s">
        <v>314</v>
      </c>
      <c r="CE33" s="682"/>
      <c r="CF33" s="682"/>
      <c r="CG33" s="682"/>
      <c r="CH33" s="682"/>
      <c r="CI33" s="682"/>
      <c r="CJ33" s="682"/>
      <c r="CK33" s="682"/>
      <c r="CL33" s="682"/>
      <c r="CM33" s="682"/>
      <c r="CN33" s="682"/>
      <c r="CO33" s="682"/>
      <c r="CP33" s="682"/>
      <c r="CQ33" s="683"/>
      <c r="CR33" s="642">
        <v>1081145456</v>
      </c>
      <c r="CS33" s="661"/>
      <c r="CT33" s="661"/>
      <c r="CU33" s="661"/>
      <c r="CV33" s="661"/>
      <c r="CW33" s="661"/>
      <c r="CX33" s="661"/>
      <c r="CY33" s="662"/>
      <c r="CZ33" s="645">
        <v>45.6</v>
      </c>
      <c r="DA33" s="663"/>
      <c r="DB33" s="663"/>
      <c r="DC33" s="664"/>
      <c r="DD33" s="648">
        <v>391303355</v>
      </c>
      <c r="DE33" s="661"/>
      <c r="DF33" s="661"/>
      <c r="DG33" s="661"/>
      <c r="DH33" s="661"/>
      <c r="DI33" s="661"/>
      <c r="DJ33" s="661"/>
      <c r="DK33" s="662"/>
      <c r="DL33" s="648">
        <v>326735988</v>
      </c>
      <c r="DM33" s="661"/>
      <c r="DN33" s="661"/>
      <c r="DO33" s="661"/>
      <c r="DP33" s="661"/>
      <c r="DQ33" s="661"/>
      <c r="DR33" s="661"/>
      <c r="DS33" s="661"/>
      <c r="DT33" s="661"/>
      <c r="DU33" s="661"/>
      <c r="DV33" s="662"/>
      <c r="DW33" s="645">
        <v>33.200000000000003</v>
      </c>
      <c r="DX33" s="663"/>
      <c r="DY33" s="663"/>
      <c r="DZ33" s="663"/>
      <c r="EA33" s="663"/>
      <c r="EB33" s="663"/>
      <c r="EC33" s="684"/>
    </row>
    <row r="34" spans="2:133" ht="11.25" customHeight="1" x14ac:dyDescent="0.2">
      <c r="B34" s="639" t="s">
        <v>315</v>
      </c>
      <c r="C34" s="640"/>
      <c r="D34" s="640"/>
      <c r="E34" s="640"/>
      <c r="F34" s="640"/>
      <c r="G34" s="640"/>
      <c r="H34" s="640"/>
      <c r="I34" s="640"/>
      <c r="J34" s="640"/>
      <c r="K34" s="640"/>
      <c r="L34" s="640"/>
      <c r="M34" s="640"/>
      <c r="N34" s="640"/>
      <c r="O34" s="640"/>
      <c r="P34" s="640"/>
      <c r="Q34" s="641"/>
      <c r="R34" s="642">
        <v>8659102</v>
      </c>
      <c r="S34" s="643"/>
      <c r="T34" s="643"/>
      <c r="U34" s="643"/>
      <c r="V34" s="643"/>
      <c r="W34" s="643"/>
      <c r="X34" s="643"/>
      <c r="Y34" s="644"/>
      <c r="Z34" s="675">
        <v>0.4</v>
      </c>
      <c r="AA34" s="675"/>
      <c r="AB34" s="675"/>
      <c r="AC34" s="675"/>
      <c r="AD34" s="676">
        <v>1140990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316</v>
      </c>
      <c r="CE34" s="682"/>
      <c r="CF34" s="682"/>
      <c r="CG34" s="682"/>
      <c r="CH34" s="682"/>
      <c r="CI34" s="682"/>
      <c r="CJ34" s="682"/>
      <c r="CK34" s="682"/>
      <c r="CL34" s="682"/>
      <c r="CM34" s="682"/>
      <c r="CN34" s="682"/>
      <c r="CO34" s="682"/>
      <c r="CP34" s="682"/>
      <c r="CQ34" s="683"/>
      <c r="CR34" s="642">
        <v>190644255</v>
      </c>
      <c r="CS34" s="643"/>
      <c r="CT34" s="643"/>
      <c r="CU34" s="643"/>
      <c r="CV34" s="643"/>
      <c r="CW34" s="643"/>
      <c r="CX34" s="643"/>
      <c r="CY34" s="644"/>
      <c r="CZ34" s="645">
        <v>8</v>
      </c>
      <c r="DA34" s="663"/>
      <c r="DB34" s="663"/>
      <c r="DC34" s="664"/>
      <c r="DD34" s="648">
        <v>134305024</v>
      </c>
      <c r="DE34" s="643"/>
      <c r="DF34" s="643"/>
      <c r="DG34" s="643"/>
      <c r="DH34" s="643"/>
      <c r="DI34" s="643"/>
      <c r="DJ34" s="643"/>
      <c r="DK34" s="644"/>
      <c r="DL34" s="648">
        <v>121082757</v>
      </c>
      <c r="DM34" s="643"/>
      <c r="DN34" s="643"/>
      <c r="DO34" s="643"/>
      <c r="DP34" s="643"/>
      <c r="DQ34" s="643"/>
      <c r="DR34" s="643"/>
      <c r="DS34" s="643"/>
      <c r="DT34" s="643"/>
      <c r="DU34" s="643"/>
      <c r="DV34" s="644"/>
      <c r="DW34" s="645">
        <v>12.3</v>
      </c>
      <c r="DX34" s="663"/>
      <c r="DY34" s="663"/>
      <c r="DZ34" s="663"/>
      <c r="EA34" s="663"/>
      <c r="EB34" s="663"/>
      <c r="EC34" s="684"/>
    </row>
    <row r="35" spans="2:133" ht="11.25" customHeight="1" x14ac:dyDescent="0.2">
      <c r="B35" s="639" t="s">
        <v>317</v>
      </c>
      <c r="C35" s="640"/>
      <c r="D35" s="640"/>
      <c r="E35" s="640"/>
      <c r="F35" s="640"/>
      <c r="G35" s="640"/>
      <c r="H35" s="640"/>
      <c r="I35" s="640"/>
      <c r="J35" s="640"/>
      <c r="K35" s="640"/>
      <c r="L35" s="640"/>
      <c r="M35" s="640"/>
      <c r="N35" s="640"/>
      <c r="O35" s="640"/>
      <c r="P35" s="640"/>
      <c r="Q35" s="641"/>
      <c r="R35" s="642">
        <v>1238434</v>
      </c>
      <c r="S35" s="643"/>
      <c r="T35" s="643"/>
      <c r="U35" s="643"/>
      <c r="V35" s="643"/>
      <c r="W35" s="643"/>
      <c r="X35" s="643"/>
      <c r="Y35" s="644"/>
      <c r="Z35" s="675">
        <v>0.1</v>
      </c>
      <c r="AA35" s="675"/>
      <c r="AB35" s="675"/>
      <c r="AC35" s="675"/>
      <c r="AD35" s="676" t="s">
        <v>128</v>
      </c>
      <c r="AE35" s="676"/>
      <c r="AF35" s="676"/>
      <c r="AG35" s="676"/>
      <c r="AH35" s="676"/>
      <c r="AI35" s="676"/>
      <c r="AJ35" s="676"/>
      <c r="AK35" s="676"/>
      <c r="AL35" s="645" t="s">
        <v>128</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320</v>
      </c>
      <c r="CE35" s="682"/>
      <c r="CF35" s="682"/>
      <c r="CG35" s="682"/>
      <c r="CH35" s="682"/>
      <c r="CI35" s="682"/>
      <c r="CJ35" s="682"/>
      <c r="CK35" s="682"/>
      <c r="CL35" s="682"/>
      <c r="CM35" s="682"/>
      <c r="CN35" s="682"/>
      <c r="CO35" s="682"/>
      <c r="CP35" s="682"/>
      <c r="CQ35" s="683"/>
      <c r="CR35" s="642">
        <v>13217614</v>
      </c>
      <c r="CS35" s="661"/>
      <c r="CT35" s="661"/>
      <c r="CU35" s="661"/>
      <c r="CV35" s="661"/>
      <c r="CW35" s="661"/>
      <c r="CX35" s="661"/>
      <c r="CY35" s="662"/>
      <c r="CZ35" s="645">
        <v>0.6</v>
      </c>
      <c r="DA35" s="663"/>
      <c r="DB35" s="663"/>
      <c r="DC35" s="664"/>
      <c r="DD35" s="648">
        <v>10816844</v>
      </c>
      <c r="DE35" s="661"/>
      <c r="DF35" s="661"/>
      <c r="DG35" s="661"/>
      <c r="DH35" s="661"/>
      <c r="DI35" s="661"/>
      <c r="DJ35" s="661"/>
      <c r="DK35" s="662"/>
      <c r="DL35" s="648">
        <v>10810520</v>
      </c>
      <c r="DM35" s="661"/>
      <c r="DN35" s="661"/>
      <c r="DO35" s="661"/>
      <c r="DP35" s="661"/>
      <c r="DQ35" s="661"/>
      <c r="DR35" s="661"/>
      <c r="DS35" s="661"/>
      <c r="DT35" s="661"/>
      <c r="DU35" s="661"/>
      <c r="DV35" s="662"/>
      <c r="DW35" s="645">
        <v>1.1000000000000001</v>
      </c>
      <c r="DX35" s="663"/>
      <c r="DY35" s="663"/>
      <c r="DZ35" s="663"/>
      <c r="EA35" s="663"/>
      <c r="EB35" s="663"/>
      <c r="EC35" s="684"/>
    </row>
    <row r="36" spans="2:133" ht="11.25" customHeight="1" x14ac:dyDescent="0.2">
      <c r="B36" s="639" t="s">
        <v>321</v>
      </c>
      <c r="C36" s="640"/>
      <c r="D36" s="640"/>
      <c r="E36" s="640"/>
      <c r="F36" s="640"/>
      <c r="G36" s="640"/>
      <c r="H36" s="640"/>
      <c r="I36" s="640"/>
      <c r="J36" s="640"/>
      <c r="K36" s="640"/>
      <c r="L36" s="640"/>
      <c r="M36" s="640"/>
      <c r="N36" s="640"/>
      <c r="O36" s="640"/>
      <c r="P36" s="640"/>
      <c r="Q36" s="641"/>
      <c r="R36" s="642">
        <v>39071969</v>
      </c>
      <c r="S36" s="643"/>
      <c r="T36" s="643"/>
      <c r="U36" s="643"/>
      <c r="V36" s="643"/>
      <c r="W36" s="643"/>
      <c r="X36" s="643"/>
      <c r="Y36" s="644"/>
      <c r="Z36" s="675">
        <v>1.6</v>
      </c>
      <c r="AA36" s="675"/>
      <c r="AB36" s="675"/>
      <c r="AC36" s="675"/>
      <c r="AD36" s="676" t="s">
        <v>128</v>
      </c>
      <c r="AE36" s="676"/>
      <c r="AF36" s="676"/>
      <c r="AG36" s="676"/>
      <c r="AH36" s="676"/>
      <c r="AI36" s="676"/>
      <c r="AJ36" s="676"/>
      <c r="AK36" s="676"/>
      <c r="AL36" s="645" t="s">
        <v>128</v>
      </c>
      <c r="AM36" s="646"/>
      <c r="AN36" s="646"/>
      <c r="AO36" s="677"/>
      <c r="AP36" s="235"/>
      <c r="AQ36" s="694" t="s">
        <v>322</v>
      </c>
      <c r="AR36" s="695"/>
      <c r="AS36" s="695"/>
      <c r="AT36" s="695"/>
      <c r="AU36" s="695"/>
      <c r="AV36" s="695"/>
      <c r="AW36" s="695"/>
      <c r="AX36" s="695"/>
      <c r="AY36" s="696"/>
      <c r="AZ36" s="697">
        <v>181142787</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v>8280560</v>
      </c>
      <c r="BW36" s="698"/>
      <c r="BX36" s="698"/>
      <c r="BY36" s="698"/>
      <c r="BZ36" s="698"/>
      <c r="CA36" s="698"/>
      <c r="CB36" s="699"/>
      <c r="CD36" s="681" t="s">
        <v>324</v>
      </c>
      <c r="CE36" s="682"/>
      <c r="CF36" s="682"/>
      <c r="CG36" s="682"/>
      <c r="CH36" s="682"/>
      <c r="CI36" s="682"/>
      <c r="CJ36" s="682"/>
      <c r="CK36" s="682"/>
      <c r="CL36" s="682"/>
      <c r="CM36" s="682"/>
      <c r="CN36" s="682"/>
      <c r="CO36" s="682"/>
      <c r="CP36" s="682"/>
      <c r="CQ36" s="683"/>
      <c r="CR36" s="642">
        <v>536264168</v>
      </c>
      <c r="CS36" s="643"/>
      <c r="CT36" s="643"/>
      <c r="CU36" s="643"/>
      <c r="CV36" s="643"/>
      <c r="CW36" s="643"/>
      <c r="CX36" s="643"/>
      <c r="CY36" s="644"/>
      <c r="CZ36" s="645">
        <v>22.6</v>
      </c>
      <c r="DA36" s="663"/>
      <c r="DB36" s="663"/>
      <c r="DC36" s="664"/>
      <c r="DD36" s="648">
        <v>135678516</v>
      </c>
      <c r="DE36" s="643"/>
      <c r="DF36" s="643"/>
      <c r="DG36" s="643"/>
      <c r="DH36" s="643"/>
      <c r="DI36" s="643"/>
      <c r="DJ36" s="643"/>
      <c r="DK36" s="644"/>
      <c r="DL36" s="648">
        <v>107696927</v>
      </c>
      <c r="DM36" s="643"/>
      <c r="DN36" s="643"/>
      <c r="DO36" s="643"/>
      <c r="DP36" s="643"/>
      <c r="DQ36" s="643"/>
      <c r="DR36" s="643"/>
      <c r="DS36" s="643"/>
      <c r="DT36" s="643"/>
      <c r="DU36" s="643"/>
      <c r="DV36" s="644"/>
      <c r="DW36" s="645">
        <v>10.9</v>
      </c>
      <c r="DX36" s="663"/>
      <c r="DY36" s="663"/>
      <c r="DZ36" s="663"/>
      <c r="EA36" s="663"/>
      <c r="EB36" s="663"/>
      <c r="EC36" s="684"/>
    </row>
    <row r="37" spans="2:133" ht="11.25" customHeight="1" x14ac:dyDescent="0.2">
      <c r="B37" s="639" t="s">
        <v>325</v>
      </c>
      <c r="C37" s="640"/>
      <c r="D37" s="640"/>
      <c r="E37" s="640"/>
      <c r="F37" s="640"/>
      <c r="G37" s="640"/>
      <c r="H37" s="640"/>
      <c r="I37" s="640"/>
      <c r="J37" s="640"/>
      <c r="K37" s="640"/>
      <c r="L37" s="640"/>
      <c r="M37" s="640"/>
      <c r="N37" s="640"/>
      <c r="O37" s="640"/>
      <c r="P37" s="640"/>
      <c r="Q37" s="641"/>
      <c r="R37" s="642">
        <v>26101470</v>
      </c>
      <c r="S37" s="643"/>
      <c r="T37" s="643"/>
      <c r="U37" s="643"/>
      <c r="V37" s="643"/>
      <c r="W37" s="643"/>
      <c r="X37" s="643"/>
      <c r="Y37" s="644"/>
      <c r="Z37" s="675">
        <v>1.1000000000000001</v>
      </c>
      <c r="AA37" s="675"/>
      <c r="AB37" s="675"/>
      <c r="AC37" s="675"/>
      <c r="AD37" s="676" t="s">
        <v>128</v>
      </c>
      <c r="AE37" s="676"/>
      <c r="AF37" s="676"/>
      <c r="AG37" s="676"/>
      <c r="AH37" s="676"/>
      <c r="AI37" s="676"/>
      <c r="AJ37" s="676"/>
      <c r="AK37" s="676"/>
      <c r="AL37" s="645" t="s">
        <v>128</v>
      </c>
      <c r="AM37" s="646"/>
      <c r="AN37" s="646"/>
      <c r="AO37" s="677"/>
      <c r="AQ37" s="685" t="s">
        <v>326</v>
      </c>
      <c r="AR37" s="686"/>
      <c r="AS37" s="686"/>
      <c r="AT37" s="686"/>
      <c r="AU37" s="686"/>
      <c r="AV37" s="686"/>
      <c r="AW37" s="686"/>
      <c r="AX37" s="686"/>
      <c r="AY37" s="687"/>
      <c r="AZ37" s="642">
        <v>38735206</v>
      </c>
      <c r="BA37" s="643"/>
      <c r="BB37" s="643"/>
      <c r="BC37" s="643"/>
      <c r="BD37" s="661"/>
      <c r="BE37" s="661"/>
      <c r="BF37" s="688"/>
      <c r="BG37" s="681" t="s">
        <v>327</v>
      </c>
      <c r="BH37" s="682"/>
      <c r="BI37" s="682"/>
      <c r="BJ37" s="682"/>
      <c r="BK37" s="682"/>
      <c r="BL37" s="682"/>
      <c r="BM37" s="682"/>
      <c r="BN37" s="682"/>
      <c r="BO37" s="682"/>
      <c r="BP37" s="682"/>
      <c r="BQ37" s="682"/>
      <c r="BR37" s="682"/>
      <c r="BS37" s="682"/>
      <c r="BT37" s="682"/>
      <c r="BU37" s="683"/>
      <c r="BV37" s="642">
        <v>7653445</v>
      </c>
      <c r="BW37" s="643"/>
      <c r="BX37" s="643"/>
      <c r="BY37" s="643"/>
      <c r="BZ37" s="643"/>
      <c r="CA37" s="643"/>
      <c r="CB37" s="689"/>
      <c r="CD37" s="681" t="s">
        <v>328</v>
      </c>
      <c r="CE37" s="682"/>
      <c r="CF37" s="682"/>
      <c r="CG37" s="682"/>
      <c r="CH37" s="682"/>
      <c r="CI37" s="682"/>
      <c r="CJ37" s="682"/>
      <c r="CK37" s="682"/>
      <c r="CL37" s="682"/>
      <c r="CM37" s="682"/>
      <c r="CN37" s="682"/>
      <c r="CO37" s="682"/>
      <c r="CP37" s="682"/>
      <c r="CQ37" s="683"/>
      <c r="CR37" s="642">
        <v>95932</v>
      </c>
      <c r="CS37" s="661"/>
      <c r="CT37" s="661"/>
      <c r="CU37" s="661"/>
      <c r="CV37" s="661"/>
      <c r="CW37" s="661"/>
      <c r="CX37" s="661"/>
      <c r="CY37" s="662"/>
      <c r="CZ37" s="645">
        <v>0</v>
      </c>
      <c r="DA37" s="663"/>
      <c r="DB37" s="663"/>
      <c r="DC37" s="664"/>
      <c r="DD37" s="648">
        <v>95932</v>
      </c>
      <c r="DE37" s="661"/>
      <c r="DF37" s="661"/>
      <c r="DG37" s="661"/>
      <c r="DH37" s="661"/>
      <c r="DI37" s="661"/>
      <c r="DJ37" s="661"/>
      <c r="DK37" s="662"/>
      <c r="DL37" s="648">
        <v>95932</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2">
      <c r="B38" s="639" t="s">
        <v>329</v>
      </c>
      <c r="C38" s="640"/>
      <c r="D38" s="640"/>
      <c r="E38" s="640"/>
      <c r="F38" s="640"/>
      <c r="G38" s="640"/>
      <c r="H38" s="640"/>
      <c r="I38" s="640"/>
      <c r="J38" s="640"/>
      <c r="K38" s="640"/>
      <c r="L38" s="640"/>
      <c r="M38" s="640"/>
      <c r="N38" s="640"/>
      <c r="O38" s="640"/>
      <c r="P38" s="640"/>
      <c r="Q38" s="641"/>
      <c r="R38" s="642">
        <v>233998265</v>
      </c>
      <c r="S38" s="643"/>
      <c r="T38" s="643"/>
      <c r="U38" s="643"/>
      <c r="V38" s="643"/>
      <c r="W38" s="643"/>
      <c r="X38" s="643"/>
      <c r="Y38" s="644"/>
      <c r="Z38" s="675">
        <v>9.8000000000000007</v>
      </c>
      <c r="AA38" s="675"/>
      <c r="AB38" s="675"/>
      <c r="AC38" s="675"/>
      <c r="AD38" s="676">
        <v>3533097</v>
      </c>
      <c r="AE38" s="676"/>
      <c r="AF38" s="676"/>
      <c r="AG38" s="676"/>
      <c r="AH38" s="676"/>
      <c r="AI38" s="676"/>
      <c r="AJ38" s="676"/>
      <c r="AK38" s="676"/>
      <c r="AL38" s="645">
        <v>0.4</v>
      </c>
      <c r="AM38" s="646"/>
      <c r="AN38" s="646"/>
      <c r="AO38" s="677"/>
      <c r="AQ38" s="685" t="s">
        <v>330</v>
      </c>
      <c r="AR38" s="686"/>
      <c r="AS38" s="686"/>
      <c r="AT38" s="686"/>
      <c r="AU38" s="686"/>
      <c r="AV38" s="686"/>
      <c r="AW38" s="686"/>
      <c r="AX38" s="686"/>
      <c r="AY38" s="687"/>
      <c r="AZ38" s="642">
        <v>14650943</v>
      </c>
      <c r="BA38" s="643"/>
      <c r="BB38" s="643"/>
      <c r="BC38" s="643"/>
      <c r="BD38" s="661"/>
      <c r="BE38" s="661"/>
      <c r="BF38" s="688"/>
      <c r="BG38" s="681" t="s">
        <v>331</v>
      </c>
      <c r="BH38" s="682"/>
      <c r="BI38" s="682"/>
      <c r="BJ38" s="682"/>
      <c r="BK38" s="682"/>
      <c r="BL38" s="682"/>
      <c r="BM38" s="682"/>
      <c r="BN38" s="682"/>
      <c r="BO38" s="682"/>
      <c r="BP38" s="682"/>
      <c r="BQ38" s="682"/>
      <c r="BR38" s="682"/>
      <c r="BS38" s="682"/>
      <c r="BT38" s="682"/>
      <c r="BU38" s="683"/>
      <c r="BV38" s="642">
        <v>464218</v>
      </c>
      <c r="BW38" s="643"/>
      <c r="BX38" s="643"/>
      <c r="BY38" s="643"/>
      <c r="BZ38" s="643"/>
      <c r="CA38" s="643"/>
      <c r="CB38" s="689"/>
      <c r="CD38" s="681" t="s">
        <v>332</v>
      </c>
      <c r="CE38" s="682"/>
      <c r="CF38" s="682"/>
      <c r="CG38" s="682"/>
      <c r="CH38" s="682"/>
      <c r="CI38" s="682"/>
      <c r="CJ38" s="682"/>
      <c r="CK38" s="682"/>
      <c r="CL38" s="682"/>
      <c r="CM38" s="682"/>
      <c r="CN38" s="682"/>
      <c r="CO38" s="682"/>
      <c r="CP38" s="682"/>
      <c r="CQ38" s="683"/>
      <c r="CR38" s="642">
        <v>116181391</v>
      </c>
      <c r="CS38" s="643"/>
      <c r="CT38" s="643"/>
      <c r="CU38" s="643"/>
      <c r="CV38" s="643"/>
      <c r="CW38" s="643"/>
      <c r="CX38" s="643"/>
      <c r="CY38" s="644"/>
      <c r="CZ38" s="645">
        <v>4.9000000000000004</v>
      </c>
      <c r="DA38" s="663"/>
      <c r="DB38" s="663"/>
      <c r="DC38" s="664"/>
      <c r="DD38" s="648">
        <v>97989004</v>
      </c>
      <c r="DE38" s="643"/>
      <c r="DF38" s="643"/>
      <c r="DG38" s="643"/>
      <c r="DH38" s="643"/>
      <c r="DI38" s="643"/>
      <c r="DJ38" s="643"/>
      <c r="DK38" s="644"/>
      <c r="DL38" s="648">
        <v>86748829</v>
      </c>
      <c r="DM38" s="643"/>
      <c r="DN38" s="643"/>
      <c r="DO38" s="643"/>
      <c r="DP38" s="643"/>
      <c r="DQ38" s="643"/>
      <c r="DR38" s="643"/>
      <c r="DS38" s="643"/>
      <c r="DT38" s="643"/>
      <c r="DU38" s="643"/>
      <c r="DV38" s="644"/>
      <c r="DW38" s="645">
        <v>8.8000000000000007</v>
      </c>
      <c r="DX38" s="663"/>
      <c r="DY38" s="663"/>
      <c r="DZ38" s="663"/>
      <c r="EA38" s="663"/>
      <c r="EB38" s="663"/>
      <c r="EC38" s="684"/>
    </row>
    <row r="39" spans="2:133" ht="11.25" customHeight="1" x14ac:dyDescent="0.2">
      <c r="B39" s="639" t="s">
        <v>333</v>
      </c>
      <c r="C39" s="640"/>
      <c r="D39" s="640"/>
      <c r="E39" s="640"/>
      <c r="F39" s="640"/>
      <c r="G39" s="640"/>
      <c r="H39" s="640"/>
      <c r="I39" s="640"/>
      <c r="J39" s="640"/>
      <c r="K39" s="640"/>
      <c r="L39" s="640"/>
      <c r="M39" s="640"/>
      <c r="N39" s="640"/>
      <c r="O39" s="640"/>
      <c r="P39" s="640"/>
      <c r="Q39" s="641"/>
      <c r="R39" s="642">
        <v>167857820</v>
      </c>
      <c r="S39" s="643"/>
      <c r="T39" s="643"/>
      <c r="U39" s="643"/>
      <c r="V39" s="643"/>
      <c r="W39" s="643"/>
      <c r="X39" s="643"/>
      <c r="Y39" s="644"/>
      <c r="Z39" s="675">
        <v>7</v>
      </c>
      <c r="AA39" s="675"/>
      <c r="AB39" s="675"/>
      <c r="AC39" s="675"/>
      <c r="AD39" s="676" t="s">
        <v>128</v>
      </c>
      <c r="AE39" s="676"/>
      <c r="AF39" s="676"/>
      <c r="AG39" s="676"/>
      <c r="AH39" s="676"/>
      <c r="AI39" s="676"/>
      <c r="AJ39" s="676"/>
      <c r="AK39" s="676"/>
      <c r="AL39" s="645" t="s">
        <v>128</v>
      </c>
      <c r="AM39" s="646"/>
      <c r="AN39" s="646"/>
      <c r="AO39" s="677"/>
      <c r="AQ39" s="685" t="s">
        <v>334</v>
      </c>
      <c r="AR39" s="686"/>
      <c r="AS39" s="686"/>
      <c r="AT39" s="686"/>
      <c r="AU39" s="686"/>
      <c r="AV39" s="686"/>
      <c r="AW39" s="686"/>
      <c r="AX39" s="686"/>
      <c r="AY39" s="687"/>
      <c r="AZ39" s="642">
        <v>7184588</v>
      </c>
      <c r="BA39" s="643"/>
      <c r="BB39" s="643"/>
      <c r="BC39" s="643"/>
      <c r="BD39" s="661"/>
      <c r="BE39" s="661"/>
      <c r="BF39" s="688"/>
      <c r="BG39" s="681" t="s">
        <v>335</v>
      </c>
      <c r="BH39" s="682"/>
      <c r="BI39" s="682"/>
      <c r="BJ39" s="682"/>
      <c r="BK39" s="682"/>
      <c r="BL39" s="682"/>
      <c r="BM39" s="682"/>
      <c r="BN39" s="682"/>
      <c r="BO39" s="682"/>
      <c r="BP39" s="682"/>
      <c r="BQ39" s="682"/>
      <c r="BR39" s="682"/>
      <c r="BS39" s="682"/>
      <c r="BT39" s="682"/>
      <c r="BU39" s="683"/>
      <c r="BV39" s="642">
        <v>674944</v>
      </c>
      <c r="BW39" s="643"/>
      <c r="BX39" s="643"/>
      <c r="BY39" s="643"/>
      <c r="BZ39" s="643"/>
      <c r="CA39" s="643"/>
      <c r="CB39" s="689"/>
      <c r="CD39" s="681" t="s">
        <v>336</v>
      </c>
      <c r="CE39" s="682"/>
      <c r="CF39" s="682"/>
      <c r="CG39" s="682"/>
      <c r="CH39" s="682"/>
      <c r="CI39" s="682"/>
      <c r="CJ39" s="682"/>
      <c r="CK39" s="682"/>
      <c r="CL39" s="682"/>
      <c r="CM39" s="682"/>
      <c r="CN39" s="682"/>
      <c r="CO39" s="682"/>
      <c r="CP39" s="682"/>
      <c r="CQ39" s="683"/>
      <c r="CR39" s="642">
        <v>11543929</v>
      </c>
      <c r="CS39" s="661"/>
      <c r="CT39" s="661"/>
      <c r="CU39" s="661"/>
      <c r="CV39" s="661"/>
      <c r="CW39" s="661"/>
      <c r="CX39" s="661"/>
      <c r="CY39" s="662"/>
      <c r="CZ39" s="645">
        <v>0.5</v>
      </c>
      <c r="DA39" s="663"/>
      <c r="DB39" s="663"/>
      <c r="DC39" s="664"/>
      <c r="DD39" s="648">
        <v>11300949</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2">
      <c r="B40" s="639" t="s">
        <v>337</v>
      </c>
      <c r="C40" s="640"/>
      <c r="D40" s="640"/>
      <c r="E40" s="640"/>
      <c r="F40" s="640"/>
      <c r="G40" s="640"/>
      <c r="H40" s="640"/>
      <c r="I40" s="640"/>
      <c r="J40" s="640"/>
      <c r="K40" s="640"/>
      <c r="L40" s="640"/>
      <c r="M40" s="640"/>
      <c r="N40" s="640"/>
      <c r="O40" s="640"/>
      <c r="P40" s="640"/>
      <c r="Q40" s="641"/>
      <c r="R40" s="642">
        <v>6891000</v>
      </c>
      <c r="S40" s="643"/>
      <c r="T40" s="643"/>
      <c r="U40" s="643"/>
      <c r="V40" s="643"/>
      <c r="W40" s="643"/>
      <c r="X40" s="643"/>
      <c r="Y40" s="644"/>
      <c r="Z40" s="675">
        <v>0.3</v>
      </c>
      <c r="AA40" s="675"/>
      <c r="AB40" s="675"/>
      <c r="AC40" s="675"/>
      <c r="AD40" s="676" t="s">
        <v>128</v>
      </c>
      <c r="AE40" s="676"/>
      <c r="AF40" s="676"/>
      <c r="AG40" s="676"/>
      <c r="AH40" s="676"/>
      <c r="AI40" s="676"/>
      <c r="AJ40" s="676"/>
      <c r="AK40" s="676"/>
      <c r="AL40" s="645" t="s">
        <v>128</v>
      </c>
      <c r="AM40" s="646"/>
      <c r="AN40" s="646"/>
      <c r="AO40" s="677"/>
      <c r="AQ40" s="685" t="s">
        <v>338</v>
      </c>
      <c r="AR40" s="686"/>
      <c r="AS40" s="686"/>
      <c r="AT40" s="686"/>
      <c r="AU40" s="686"/>
      <c r="AV40" s="686"/>
      <c r="AW40" s="686"/>
      <c r="AX40" s="686"/>
      <c r="AY40" s="687"/>
      <c r="AZ40" s="642">
        <v>3378354</v>
      </c>
      <c r="BA40" s="643"/>
      <c r="BB40" s="643"/>
      <c r="BC40" s="643"/>
      <c r="BD40" s="661"/>
      <c r="BE40" s="661"/>
      <c r="BF40" s="688"/>
      <c r="BG40" s="690" t="s">
        <v>339</v>
      </c>
      <c r="BH40" s="691"/>
      <c r="BI40" s="691"/>
      <c r="BJ40" s="691"/>
      <c r="BK40" s="691"/>
      <c r="BL40" s="236"/>
      <c r="BM40" s="682" t="s">
        <v>340</v>
      </c>
      <c r="BN40" s="682"/>
      <c r="BO40" s="682"/>
      <c r="BP40" s="682"/>
      <c r="BQ40" s="682"/>
      <c r="BR40" s="682"/>
      <c r="BS40" s="682"/>
      <c r="BT40" s="682"/>
      <c r="BU40" s="683"/>
      <c r="BV40" s="642">
        <v>109</v>
      </c>
      <c r="BW40" s="643"/>
      <c r="BX40" s="643"/>
      <c r="BY40" s="643"/>
      <c r="BZ40" s="643"/>
      <c r="CA40" s="643"/>
      <c r="CB40" s="689"/>
      <c r="CD40" s="681" t="s">
        <v>341</v>
      </c>
      <c r="CE40" s="682"/>
      <c r="CF40" s="682"/>
      <c r="CG40" s="682"/>
      <c r="CH40" s="682"/>
      <c r="CI40" s="682"/>
      <c r="CJ40" s="682"/>
      <c r="CK40" s="682"/>
      <c r="CL40" s="682"/>
      <c r="CM40" s="682"/>
      <c r="CN40" s="682"/>
      <c r="CO40" s="682"/>
      <c r="CP40" s="682"/>
      <c r="CQ40" s="683"/>
      <c r="CR40" s="642">
        <v>213294099</v>
      </c>
      <c r="CS40" s="643"/>
      <c r="CT40" s="643"/>
      <c r="CU40" s="643"/>
      <c r="CV40" s="643"/>
      <c r="CW40" s="643"/>
      <c r="CX40" s="643"/>
      <c r="CY40" s="644"/>
      <c r="CZ40" s="645">
        <v>9</v>
      </c>
      <c r="DA40" s="663"/>
      <c r="DB40" s="663"/>
      <c r="DC40" s="664"/>
      <c r="DD40" s="648">
        <v>1213018</v>
      </c>
      <c r="DE40" s="643"/>
      <c r="DF40" s="643"/>
      <c r="DG40" s="643"/>
      <c r="DH40" s="643"/>
      <c r="DI40" s="643"/>
      <c r="DJ40" s="643"/>
      <c r="DK40" s="644"/>
      <c r="DL40" s="648">
        <v>396955</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342</v>
      </c>
      <c r="C41" s="640"/>
      <c r="D41" s="640"/>
      <c r="E41" s="640"/>
      <c r="F41" s="640"/>
      <c r="G41" s="640"/>
      <c r="H41" s="640"/>
      <c r="I41" s="640"/>
      <c r="J41" s="640"/>
      <c r="K41" s="640"/>
      <c r="L41" s="640"/>
      <c r="M41" s="640"/>
      <c r="N41" s="640"/>
      <c r="O41" s="640"/>
      <c r="P41" s="640"/>
      <c r="Q41" s="641"/>
      <c r="R41" s="642">
        <v>3067000</v>
      </c>
      <c r="S41" s="643"/>
      <c r="T41" s="643"/>
      <c r="U41" s="643"/>
      <c r="V41" s="643"/>
      <c r="W41" s="643"/>
      <c r="X41" s="643"/>
      <c r="Y41" s="644"/>
      <c r="Z41" s="675">
        <v>0.1</v>
      </c>
      <c r="AA41" s="675"/>
      <c r="AB41" s="675"/>
      <c r="AC41" s="675"/>
      <c r="AD41" s="676" t="s">
        <v>128</v>
      </c>
      <c r="AE41" s="676"/>
      <c r="AF41" s="676"/>
      <c r="AG41" s="676"/>
      <c r="AH41" s="676"/>
      <c r="AI41" s="676"/>
      <c r="AJ41" s="676"/>
      <c r="AK41" s="676"/>
      <c r="AL41" s="645" t="s">
        <v>128</v>
      </c>
      <c r="AM41" s="646"/>
      <c r="AN41" s="646"/>
      <c r="AO41" s="677"/>
      <c r="AQ41" s="685" t="s">
        <v>343</v>
      </c>
      <c r="AR41" s="686"/>
      <c r="AS41" s="686"/>
      <c r="AT41" s="686"/>
      <c r="AU41" s="686"/>
      <c r="AV41" s="686"/>
      <c r="AW41" s="686"/>
      <c r="AX41" s="686"/>
      <c r="AY41" s="687"/>
      <c r="AZ41" s="642">
        <v>27969847</v>
      </c>
      <c r="BA41" s="643"/>
      <c r="BB41" s="643"/>
      <c r="BC41" s="643"/>
      <c r="BD41" s="661"/>
      <c r="BE41" s="661"/>
      <c r="BF41" s="688"/>
      <c r="BG41" s="690"/>
      <c r="BH41" s="691"/>
      <c r="BI41" s="691"/>
      <c r="BJ41" s="691"/>
      <c r="BK41" s="691"/>
      <c r="BL41" s="236"/>
      <c r="BM41" s="682" t="s">
        <v>344</v>
      </c>
      <c r="BN41" s="682"/>
      <c r="BO41" s="682"/>
      <c r="BP41" s="682"/>
      <c r="BQ41" s="682"/>
      <c r="BR41" s="682"/>
      <c r="BS41" s="682"/>
      <c r="BT41" s="682"/>
      <c r="BU41" s="683"/>
      <c r="BV41" s="642">
        <v>2</v>
      </c>
      <c r="BW41" s="643"/>
      <c r="BX41" s="643"/>
      <c r="BY41" s="643"/>
      <c r="BZ41" s="643"/>
      <c r="CA41" s="643"/>
      <c r="CB41" s="689"/>
      <c r="CD41" s="681" t="s">
        <v>345</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346</v>
      </c>
      <c r="C42" s="640"/>
      <c r="D42" s="640"/>
      <c r="E42" s="640"/>
      <c r="F42" s="640"/>
      <c r="G42" s="640"/>
      <c r="H42" s="640"/>
      <c r="I42" s="640"/>
      <c r="J42" s="640"/>
      <c r="K42" s="640"/>
      <c r="L42" s="640"/>
      <c r="M42" s="640"/>
      <c r="N42" s="640"/>
      <c r="O42" s="640"/>
      <c r="P42" s="640"/>
      <c r="Q42" s="641"/>
      <c r="R42" s="642">
        <v>38133000</v>
      </c>
      <c r="S42" s="643"/>
      <c r="T42" s="643"/>
      <c r="U42" s="643"/>
      <c r="V42" s="643"/>
      <c r="W42" s="643"/>
      <c r="X42" s="643"/>
      <c r="Y42" s="644"/>
      <c r="Z42" s="675">
        <v>1.6</v>
      </c>
      <c r="AA42" s="675"/>
      <c r="AB42" s="675"/>
      <c r="AC42" s="675"/>
      <c r="AD42" s="676" t="s">
        <v>128</v>
      </c>
      <c r="AE42" s="676"/>
      <c r="AF42" s="676"/>
      <c r="AG42" s="676"/>
      <c r="AH42" s="676"/>
      <c r="AI42" s="676"/>
      <c r="AJ42" s="676"/>
      <c r="AK42" s="676"/>
      <c r="AL42" s="645" t="s">
        <v>128</v>
      </c>
      <c r="AM42" s="646"/>
      <c r="AN42" s="646"/>
      <c r="AO42" s="677"/>
      <c r="AQ42" s="678" t="s">
        <v>347</v>
      </c>
      <c r="AR42" s="679"/>
      <c r="AS42" s="679"/>
      <c r="AT42" s="679"/>
      <c r="AU42" s="679"/>
      <c r="AV42" s="679"/>
      <c r="AW42" s="679"/>
      <c r="AX42" s="679"/>
      <c r="AY42" s="680"/>
      <c r="AZ42" s="626">
        <v>89223849</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306</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230374973</v>
      </c>
      <c r="CS42" s="643"/>
      <c r="CT42" s="643"/>
      <c r="CU42" s="643"/>
      <c r="CV42" s="643"/>
      <c r="CW42" s="643"/>
      <c r="CX42" s="643"/>
      <c r="CY42" s="644"/>
      <c r="CZ42" s="645">
        <v>9.6999999999999993</v>
      </c>
      <c r="DA42" s="646"/>
      <c r="DB42" s="646"/>
      <c r="DC42" s="647"/>
      <c r="DD42" s="648">
        <v>64725106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350</v>
      </c>
      <c r="C43" s="624"/>
      <c r="D43" s="624"/>
      <c r="E43" s="624"/>
      <c r="F43" s="624"/>
      <c r="G43" s="624"/>
      <c r="H43" s="624"/>
      <c r="I43" s="624"/>
      <c r="J43" s="624"/>
      <c r="K43" s="624"/>
      <c r="L43" s="624"/>
      <c r="M43" s="624"/>
      <c r="N43" s="624"/>
      <c r="O43" s="624"/>
      <c r="P43" s="624"/>
      <c r="Q43" s="625"/>
      <c r="R43" s="626">
        <v>2392988333</v>
      </c>
      <c r="S43" s="665"/>
      <c r="T43" s="665"/>
      <c r="U43" s="665"/>
      <c r="V43" s="665"/>
      <c r="W43" s="665"/>
      <c r="X43" s="665"/>
      <c r="Y43" s="666"/>
      <c r="Z43" s="667">
        <v>100</v>
      </c>
      <c r="AA43" s="667"/>
      <c r="AB43" s="667"/>
      <c r="AC43" s="667"/>
      <c r="AD43" s="668">
        <v>935878325</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4422051</v>
      </c>
      <c r="CS43" s="661"/>
      <c r="CT43" s="661"/>
      <c r="CU43" s="661"/>
      <c r="CV43" s="661"/>
      <c r="CW43" s="661"/>
      <c r="CX43" s="661"/>
      <c r="CY43" s="662"/>
      <c r="CZ43" s="645">
        <v>0.2</v>
      </c>
      <c r="DA43" s="663"/>
      <c r="DB43" s="663"/>
      <c r="DC43" s="664"/>
      <c r="DD43" s="648">
        <v>4422051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352</v>
      </c>
      <c r="CG44" s="640"/>
      <c r="CH44" s="640"/>
      <c r="CI44" s="640"/>
      <c r="CJ44" s="640"/>
      <c r="CK44" s="640"/>
      <c r="CL44" s="640"/>
      <c r="CM44" s="640"/>
      <c r="CN44" s="640"/>
      <c r="CO44" s="640"/>
      <c r="CP44" s="640"/>
      <c r="CQ44" s="641"/>
      <c r="CR44" s="642">
        <v>228994699</v>
      </c>
      <c r="CS44" s="643"/>
      <c r="CT44" s="643"/>
      <c r="CU44" s="643"/>
      <c r="CV44" s="643"/>
      <c r="CW44" s="643"/>
      <c r="CX44" s="643"/>
      <c r="CY44" s="644"/>
      <c r="CZ44" s="645">
        <v>9.6999999999999993</v>
      </c>
      <c r="DA44" s="646"/>
      <c r="DB44" s="646"/>
      <c r="DC44" s="647"/>
      <c r="DD44" s="648">
        <v>64724832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90363262</v>
      </c>
      <c r="CS45" s="661"/>
      <c r="CT45" s="661"/>
      <c r="CU45" s="661"/>
      <c r="CV45" s="661"/>
      <c r="CW45" s="661"/>
      <c r="CX45" s="661"/>
      <c r="CY45" s="662"/>
      <c r="CZ45" s="645">
        <v>3.8</v>
      </c>
      <c r="DA45" s="663"/>
      <c r="DB45" s="663"/>
      <c r="DC45" s="664"/>
      <c r="DD45" s="648">
        <v>7458710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123197219</v>
      </c>
      <c r="CS46" s="643"/>
      <c r="CT46" s="643"/>
      <c r="CU46" s="643"/>
      <c r="CV46" s="643"/>
      <c r="CW46" s="643"/>
      <c r="CX46" s="643"/>
      <c r="CY46" s="644"/>
      <c r="CZ46" s="645">
        <v>5.2</v>
      </c>
      <c r="DA46" s="646"/>
      <c r="DB46" s="646"/>
      <c r="DC46" s="647"/>
      <c r="DD46" s="648">
        <v>57082228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1380274</v>
      </c>
      <c r="CS47" s="661"/>
      <c r="CT47" s="661"/>
      <c r="CU47" s="661"/>
      <c r="CV47" s="661"/>
      <c r="CW47" s="661"/>
      <c r="CX47" s="661"/>
      <c r="CY47" s="662"/>
      <c r="CZ47" s="645">
        <v>0.1</v>
      </c>
      <c r="DA47" s="663"/>
      <c r="DB47" s="663"/>
      <c r="DC47" s="664"/>
      <c r="DD47" s="648">
        <v>274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2369287047</v>
      </c>
      <c r="CS49" s="627"/>
      <c r="CT49" s="627"/>
      <c r="CU49" s="627"/>
      <c r="CV49" s="627"/>
      <c r="CW49" s="627"/>
      <c r="CX49" s="627"/>
      <c r="CY49" s="628"/>
      <c r="CZ49" s="629">
        <v>100</v>
      </c>
      <c r="DA49" s="630"/>
      <c r="DB49" s="630"/>
      <c r="DC49" s="631"/>
      <c r="DD49" s="632">
        <v>1127477243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ewz8ep7IQgmOJfMVpYn/sya4vLooom5jygG88S/E7VTG87SjfLrCbJXvZP2t0hwHziMQ+KkiRnHaRVSsEmZzVQ==" saltValue="g1RyaAeMGOyWVz7ieDDg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2" t="s">
        <v>362</v>
      </c>
      <c r="DK2" s="1173"/>
      <c r="DL2" s="1173"/>
      <c r="DM2" s="1173"/>
      <c r="DN2" s="1173"/>
      <c r="DO2" s="1174"/>
      <c r="DP2" s="251"/>
      <c r="DQ2" s="1172" t="s">
        <v>363</v>
      </c>
      <c r="DR2" s="1173"/>
      <c r="DS2" s="1173"/>
      <c r="DT2" s="1173"/>
      <c r="DU2" s="1173"/>
      <c r="DV2" s="1173"/>
      <c r="DW2" s="1173"/>
      <c r="DX2" s="1173"/>
      <c r="DY2" s="1173"/>
      <c r="DZ2" s="117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7" t="s">
        <v>364</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8" t="s">
        <v>366</v>
      </c>
      <c r="B5" s="1059"/>
      <c r="C5" s="1059"/>
      <c r="D5" s="1059"/>
      <c r="E5" s="1059"/>
      <c r="F5" s="1059"/>
      <c r="G5" s="1059"/>
      <c r="H5" s="1059"/>
      <c r="I5" s="1059"/>
      <c r="J5" s="1059"/>
      <c r="K5" s="1059"/>
      <c r="L5" s="1059"/>
      <c r="M5" s="1059"/>
      <c r="N5" s="1059"/>
      <c r="O5" s="1059"/>
      <c r="P5" s="1060"/>
      <c r="Q5" s="1064" t="s">
        <v>367</v>
      </c>
      <c r="R5" s="1065"/>
      <c r="S5" s="1065"/>
      <c r="T5" s="1065"/>
      <c r="U5" s="1066"/>
      <c r="V5" s="1064" t="s">
        <v>368</v>
      </c>
      <c r="W5" s="1065"/>
      <c r="X5" s="1065"/>
      <c r="Y5" s="1065"/>
      <c r="Z5" s="1066"/>
      <c r="AA5" s="1064" t="s">
        <v>369</v>
      </c>
      <c r="AB5" s="1065"/>
      <c r="AC5" s="1065"/>
      <c r="AD5" s="1065"/>
      <c r="AE5" s="1065"/>
      <c r="AF5" s="1175" t="s">
        <v>370</v>
      </c>
      <c r="AG5" s="1065"/>
      <c r="AH5" s="1065"/>
      <c r="AI5" s="1065"/>
      <c r="AJ5" s="1080"/>
      <c r="AK5" s="1065" t="s">
        <v>371</v>
      </c>
      <c r="AL5" s="1065"/>
      <c r="AM5" s="1065"/>
      <c r="AN5" s="1065"/>
      <c r="AO5" s="1066"/>
      <c r="AP5" s="1064" t="s">
        <v>372</v>
      </c>
      <c r="AQ5" s="1065"/>
      <c r="AR5" s="1065"/>
      <c r="AS5" s="1065"/>
      <c r="AT5" s="1066"/>
      <c r="AU5" s="1064" t="s">
        <v>373</v>
      </c>
      <c r="AV5" s="1065"/>
      <c r="AW5" s="1065"/>
      <c r="AX5" s="1065"/>
      <c r="AY5" s="1080"/>
      <c r="AZ5" s="258"/>
      <c r="BA5" s="258"/>
      <c r="BB5" s="258"/>
      <c r="BC5" s="258"/>
      <c r="BD5" s="258"/>
      <c r="BE5" s="259"/>
      <c r="BF5" s="259"/>
      <c r="BG5" s="259"/>
      <c r="BH5" s="259"/>
      <c r="BI5" s="259"/>
      <c r="BJ5" s="259"/>
      <c r="BK5" s="259"/>
      <c r="BL5" s="259"/>
      <c r="BM5" s="259"/>
      <c r="BN5" s="259"/>
      <c r="BO5" s="259"/>
      <c r="BP5" s="259"/>
      <c r="BQ5" s="1058" t="s">
        <v>374</v>
      </c>
      <c r="BR5" s="1059"/>
      <c r="BS5" s="1059"/>
      <c r="BT5" s="1059"/>
      <c r="BU5" s="1059"/>
      <c r="BV5" s="1059"/>
      <c r="BW5" s="1059"/>
      <c r="BX5" s="1059"/>
      <c r="BY5" s="1059"/>
      <c r="BZ5" s="1059"/>
      <c r="CA5" s="1059"/>
      <c r="CB5" s="1059"/>
      <c r="CC5" s="1059"/>
      <c r="CD5" s="1059"/>
      <c r="CE5" s="1059"/>
      <c r="CF5" s="1059"/>
      <c r="CG5" s="1060"/>
      <c r="CH5" s="1064" t="s">
        <v>375</v>
      </c>
      <c r="CI5" s="1065"/>
      <c r="CJ5" s="1065"/>
      <c r="CK5" s="1065"/>
      <c r="CL5" s="1066"/>
      <c r="CM5" s="1064" t="s">
        <v>376</v>
      </c>
      <c r="CN5" s="1065"/>
      <c r="CO5" s="1065"/>
      <c r="CP5" s="1065"/>
      <c r="CQ5" s="1066"/>
      <c r="CR5" s="1064" t="s">
        <v>377</v>
      </c>
      <c r="CS5" s="1065"/>
      <c r="CT5" s="1065"/>
      <c r="CU5" s="1065"/>
      <c r="CV5" s="1066"/>
      <c r="CW5" s="1064" t="s">
        <v>378</v>
      </c>
      <c r="CX5" s="1065"/>
      <c r="CY5" s="1065"/>
      <c r="CZ5" s="1065"/>
      <c r="DA5" s="1066"/>
      <c r="DB5" s="1064" t="s">
        <v>379</v>
      </c>
      <c r="DC5" s="1065"/>
      <c r="DD5" s="1065"/>
      <c r="DE5" s="1065"/>
      <c r="DF5" s="1066"/>
      <c r="DG5" s="1163" t="s">
        <v>380</v>
      </c>
      <c r="DH5" s="1164"/>
      <c r="DI5" s="1164"/>
      <c r="DJ5" s="1164"/>
      <c r="DK5" s="1165"/>
      <c r="DL5" s="1163" t="s">
        <v>381</v>
      </c>
      <c r="DM5" s="1164"/>
      <c r="DN5" s="1164"/>
      <c r="DO5" s="1164"/>
      <c r="DP5" s="1165"/>
      <c r="DQ5" s="1064" t="s">
        <v>382</v>
      </c>
      <c r="DR5" s="1065"/>
      <c r="DS5" s="1065"/>
      <c r="DT5" s="1065"/>
      <c r="DU5" s="1066"/>
      <c r="DV5" s="1064" t="s">
        <v>373</v>
      </c>
      <c r="DW5" s="1065"/>
      <c r="DX5" s="1065"/>
      <c r="DY5" s="1065"/>
      <c r="DZ5" s="1080"/>
      <c r="EA5" s="256"/>
    </row>
    <row r="6" spans="1:131" s="257" customFormat="1" ht="26.25" customHeight="1" thickBot="1" x14ac:dyDescent="0.25">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76"/>
      <c r="AG6" s="1068"/>
      <c r="AH6" s="1068"/>
      <c r="AI6" s="1068"/>
      <c r="AJ6" s="1081"/>
      <c r="AK6" s="1068"/>
      <c r="AL6" s="1068"/>
      <c r="AM6" s="1068"/>
      <c r="AN6" s="1068"/>
      <c r="AO6" s="1069"/>
      <c r="AP6" s="1067"/>
      <c r="AQ6" s="1068"/>
      <c r="AR6" s="1068"/>
      <c r="AS6" s="1068"/>
      <c r="AT6" s="1069"/>
      <c r="AU6" s="1067"/>
      <c r="AV6" s="1068"/>
      <c r="AW6" s="1068"/>
      <c r="AX6" s="1068"/>
      <c r="AY6" s="1081"/>
      <c r="AZ6" s="254"/>
      <c r="BA6" s="254"/>
      <c r="BB6" s="254"/>
      <c r="BC6" s="254"/>
      <c r="BD6" s="254"/>
      <c r="BE6" s="255"/>
      <c r="BF6" s="255"/>
      <c r="BG6" s="255"/>
      <c r="BH6" s="255"/>
      <c r="BI6" s="255"/>
      <c r="BJ6" s="255"/>
      <c r="BK6" s="255"/>
      <c r="BL6" s="255"/>
      <c r="BM6" s="255"/>
      <c r="BN6" s="255"/>
      <c r="BO6" s="255"/>
      <c r="BP6" s="255"/>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66"/>
      <c r="DH6" s="1167"/>
      <c r="DI6" s="1167"/>
      <c r="DJ6" s="1167"/>
      <c r="DK6" s="1168"/>
      <c r="DL6" s="1166"/>
      <c r="DM6" s="1167"/>
      <c r="DN6" s="1167"/>
      <c r="DO6" s="1167"/>
      <c r="DP6" s="1168"/>
      <c r="DQ6" s="1067"/>
      <c r="DR6" s="1068"/>
      <c r="DS6" s="1068"/>
      <c r="DT6" s="1068"/>
      <c r="DU6" s="1069"/>
      <c r="DV6" s="1067"/>
      <c r="DW6" s="1068"/>
      <c r="DX6" s="1068"/>
      <c r="DY6" s="1068"/>
      <c r="DZ6" s="1081"/>
      <c r="EA6" s="256"/>
    </row>
    <row r="7" spans="1:131" s="257" customFormat="1" ht="26.25" customHeight="1" thickTop="1" x14ac:dyDescent="0.2">
      <c r="A7" s="260">
        <v>1</v>
      </c>
      <c r="B7" s="1115" t="s">
        <v>383</v>
      </c>
      <c r="C7" s="1116"/>
      <c r="D7" s="1116"/>
      <c r="E7" s="1116"/>
      <c r="F7" s="1116"/>
      <c r="G7" s="1116"/>
      <c r="H7" s="1116"/>
      <c r="I7" s="1116"/>
      <c r="J7" s="1116"/>
      <c r="K7" s="1116"/>
      <c r="L7" s="1116"/>
      <c r="M7" s="1116"/>
      <c r="N7" s="1116"/>
      <c r="O7" s="1116"/>
      <c r="P7" s="1117"/>
      <c r="Q7" s="1051">
        <v>2357057</v>
      </c>
      <c r="R7" s="1044"/>
      <c r="S7" s="1044"/>
      <c r="T7" s="1044"/>
      <c r="U7" s="1045"/>
      <c r="V7" s="1043">
        <v>2341127</v>
      </c>
      <c r="W7" s="1044"/>
      <c r="X7" s="1044"/>
      <c r="Y7" s="1044"/>
      <c r="Z7" s="1045"/>
      <c r="AA7" s="1043">
        <v>15930</v>
      </c>
      <c r="AB7" s="1044"/>
      <c r="AC7" s="1044"/>
      <c r="AD7" s="1044"/>
      <c r="AE7" s="1118"/>
      <c r="AF7" s="1169">
        <v>5389</v>
      </c>
      <c r="AG7" s="1170"/>
      <c r="AH7" s="1170"/>
      <c r="AI7" s="1170"/>
      <c r="AJ7" s="1171"/>
      <c r="AK7" s="1122">
        <v>212</v>
      </c>
      <c r="AL7" s="1044"/>
      <c r="AM7" s="1044"/>
      <c r="AN7" s="1044"/>
      <c r="AO7" s="1045"/>
      <c r="AP7" s="1043">
        <v>2586911</v>
      </c>
      <c r="AQ7" s="1044"/>
      <c r="AR7" s="1044"/>
      <c r="AS7" s="1044"/>
      <c r="AT7" s="1045"/>
      <c r="AU7" s="1158"/>
      <c r="AV7" s="1158"/>
      <c r="AW7" s="1158"/>
      <c r="AX7" s="1158"/>
      <c r="AY7" s="1159"/>
      <c r="AZ7" s="254"/>
      <c r="BA7" s="254"/>
      <c r="BB7" s="254"/>
      <c r="BC7" s="254"/>
      <c r="BD7" s="254"/>
      <c r="BE7" s="255"/>
      <c r="BF7" s="255"/>
      <c r="BG7" s="255"/>
      <c r="BH7" s="255"/>
      <c r="BI7" s="255"/>
      <c r="BJ7" s="255"/>
      <c r="BK7" s="255"/>
      <c r="BL7" s="255"/>
      <c r="BM7" s="255"/>
      <c r="BN7" s="255"/>
      <c r="BO7" s="255"/>
      <c r="BP7" s="255"/>
      <c r="BQ7" s="261">
        <v>1</v>
      </c>
      <c r="BR7" s="262"/>
      <c r="BS7" s="1160" t="s">
        <v>594</v>
      </c>
      <c r="BT7" s="1161"/>
      <c r="BU7" s="1161"/>
      <c r="BV7" s="1161"/>
      <c r="BW7" s="1161"/>
      <c r="BX7" s="1161"/>
      <c r="BY7" s="1161"/>
      <c r="BZ7" s="1161"/>
      <c r="CA7" s="1161"/>
      <c r="CB7" s="1161"/>
      <c r="CC7" s="1161"/>
      <c r="CD7" s="1161"/>
      <c r="CE7" s="1161"/>
      <c r="CF7" s="1161"/>
      <c r="CG7" s="1162"/>
      <c r="CH7" s="1155">
        <v>-36</v>
      </c>
      <c r="CI7" s="1156"/>
      <c r="CJ7" s="1156"/>
      <c r="CK7" s="1156"/>
      <c r="CL7" s="1157"/>
      <c r="CM7" s="1155">
        <v>167</v>
      </c>
      <c r="CN7" s="1156"/>
      <c r="CO7" s="1156"/>
      <c r="CP7" s="1156"/>
      <c r="CQ7" s="1157"/>
      <c r="CR7" s="1155">
        <v>30</v>
      </c>
      <c r="CS7" s="1156"/>
      <c r="CT7" s="1156"/>
      <c r="CU7" s="1156"/>
      <c r="CV7" s="1157"/>
      <c r="CW7" s="1155">
        <v>113</v>
      </c>
      <c r="CX7" s="1156"/>
      <c r="CY7" s="1156"/>
      <c r="CZ7" s="1156"/>
      <c r="DA7" s="1157"/>
      <c r="DB7" s="1155">
        <v>0</v>
      </c>
      <c r="DC7" s="1156"/>
      <c r="DD7" s="1156"/>
      <c r="DE7" s="1156"/>
      <c r="DF7" s="1157"/>
      <c r="DG7" s="1155">
        <v>0</v>
      </c>
      <c r="DH7" s="1156"/>
      <c r="DI7" s="1156"/>
      <c r="DJ7" s="1156"/>
      <c r="DK7" s="1157"/>
      <c r="DL7" s="1155">
        <v>0</v>
      </c>
      <c r="DM7" s="1156"/>
      <c r="DN7" s="1156"/>
      <c r="DO7" s="1156"/>
      <c r="DP7" s="1157"/>
      <c r="DQ7" s="1155">
        <v>0</v>
      </c>
      <c r="DR7" s="1156"/>
      <c r="DS7" s="1156"/>
      <c r="DT7" s="1156"/>
      <c r="DU7" s="1157"/>
      <c r="DV7" s="1177"/>
      <c r="DW7" s="1178"/>
      <c r="DX7" s="1178"/>
      <c r="DY7" s="1178"/>
      <c r="DZ7" s="1179"/>
      <c r="EA7" s="256"/>
    </row>
    <row r="8" spans="1:131" s="257" customFormat="1" ht="26.25" customHeight="1" x14ac:dyDescent="0.2">
      <c r="A8" s="263">
        <v>2</v>
      </c>
      <c r="B8" s="1099" t="s">
        <v>384</v>
      </c>
      <c r="C8" s="1100"/>
      <c r="D8" s="1100"/>
      <c r="E8" s="1100"/>
      <c r="F8" s="1100"/>
      <c r="G8" s="1100"/>
      <c r="H8" s="1100"/>
      <c r="I8" s="1100"/>
      <c r="J8" s="1100"/>
      <c r="K8" s="1100"/>
      <c r="L8" s="1100"/>
      <c r="M8" s="1100"/>
      <c r="N8" s="1100"/>
      <c r="O8" s="1100"/>
      <c r="P8" s="1101"/>
      <c r="Q8" s="1042">
        <v>489296</v>
      </c>
      <c r="R8" s="1040"/>
      <c r="S8" s="1040"/>
      <c r="T8" s="1040"/>
      <c r="U8" s="1041"/>
      <c r="V8" s="1039">
        <v>489296</v>
      </c>
      <c r="W8" s="1040"/>
      <c r="X8" s="1040"/>
      <c r="Y8" s="1040"/>
      <c r="Z8" s="1041"/>
      <c r="AA8" s="1039" t="s">
        <v>639</v>
      </c>
      <c r="AB8" s="1040"/>
      <c r="AC8" s="1040"/>
      <c r="AD8" s="1040"/>
      <c r="AE8" s="1083"/>
      <c r="AF8" s="1082" t="s">
        <v>639</v>
      </c>
      <c r="AG8" s="1040"/>
      <c r="AH8" s="1040"/>
      <c r="AI8" s="1040"/>
      <c r="AJ8" s="1083"/>
      <c r="AK8" s="1082">
        <v>199573</v>
      </c>
      <c r="AL8" s="1040"/>
      <c r="AM8" s="1040"/>
      <c r="AN8" s="1040"/>
      <c r="AO8" s="1041"/>
      <c r="AP8" s="1039" t="s">
        <v>639</v>
      </c>
      <c r="AQ8" s="1040"/>
      <c r="AR8" s="1040"/>
      <c r="AS8" s="1040"/>
      <c r="AT8" s="1041"/>
      <c r="AU8" s="1148"/>
      <c r="AV8" s="1148"/>
      <c r="AW8" s="1148"/>
      <c r="AX8" s="1148"/>
      <c r="AY8" s="1149"/>
      <c r="AZ8" s="254"/>
      <c r="BA8" s="254"/>
      <c r="BB8" s="254"/>
      <c r="BC8" s="254"/>
      <c r="BD8" s="254"/>
      <c r="BE8" s="255"/>
      <c r="BF8" s="255"/>
      <c r="BG8" s="255"/>
      <c r="BH8" s="255"/>
      <c r="BI8" s="255"/>
      <c r="BJ8" s="255"/>
      <c r="BK8" s="255"/>
      <c r="BL8" s="255"/>
      <c r="BM8" s="255"/>
      <c r="BN8" s="255"/>
      <c r="BO8" s="255"/>
      <c r="BP8" s="255"/>
      <c r="BQ8" s="264">
        <v>2</v>
      </c>
      <c r="BR8" s="265"/>
      <c r="BS8" s="1077" t="s">
        <v>595</v>
      </c>
      <c r="BT8" s="1078"/>
      <c r="BU8" s="1078"/>
      <c r="BV8" s="1078"/>
      <c r="BW8" s="1078"/>
      <c r="BX8" s="1078"/>
      <c r="BY8" s="1078"/>
      <c r="BZ8" s="1078"/>
      <c r="CA8" s="1078"/>
      <c r="CB8" s="1078"/>
      <c r="CC8" s="1078"/>
      <c r="CD8" s="1078"/>
      <c r="CE8" s="1078"/>
      <c r="CF8" s="1078"/>
      <c r="CG8" s="1079"/>
      <c r="CH8" s="1052">
        <v>9</v>
      </c>
      <c r="CI8" s="1053"/>
      <c r="CJ8" s="1053"/>
      <c r="CK8" s="1053"/>
      <c r="CL8" s="1054"/>
      <c r="CM8" s="1052">
        <v>920</v>
      </c>
      <c r="CN8" s="1053"/>
      <c r="CO8" s="1053"/>
      <c r="CP8" s="1053"/>
      <c r="CQ8" s="1054"/>
      <c r="CR8" s="1052">
        <v>100</v>
      </c>
      <c r="CS8" s="1053"/>
      <c r="CT8" s="1053"/>
      <c r="CU8" s="1053"/>
      <c r="CV8" s="1054"/>
      <c r="CW8" s="1052">
        <v>146</v>
      </c>
      <c r="CX8" s="1053"/>
      <c r="CY8" s="1053"/>
      <c r="CZ8" s="1053"/>
      <c r="DA8" s="1054"/>
      <c r="DB8" s="1052">
        <v>0</v>
      </c>
      <c r="DC8" s="1053"/>
      <c r="DD8" s="1053"/>
      <c r="DE8" s="1053"/>
      <c r="DF8" s="1054"/>
      <c r="DG8" s="1052">
        <v>0</v>
      </c>
      <c r="DH8" s="1053"/>
      <c r="DI8" s="1053"/>
      <c r="DJ8" s="1053"/>
      <c r="DK8" s="1054"/>
      <c r="DL8" s="1052">
        <v>0</v>
      </c>
      <c r="DM8" s="1053"/>
      <c r="DN8" s="1053"/>
      <c r="DO8" s="1053"/>
      <c r="DP8" s="1054"/>
      <c r="DQ8" s="1052">
        <v>0</v>
      </c>
      <c r="DR8" s="1053"/>
      <c r="DS8" s="1053"/>
      <c r="DT8" s="1053"/>
      <c r="DU8" s="1054"/>
      <c r="DV8" s="1055"/>
      <c r="DW8" s="1056"/>
      <c r="DX8" s="1056"/>
      <c r="DY8" s="1056"/>
      <c r="DZ8" s="1057"/>
      <c r="EA8" s="256"/>
    </row>
    <row r="9" spans="1:131" s="257" customFormat="1" ht="26.25" customHeight="1" x14ac:dyDescent="0.2">
      <c r="A9" s="263">
        <v>3</v>
      </c>
      <c r="B9" s="1099" t="s">
        <v>385</v>
      </c>
      <c r="C9" s="1100"/>
      <c r="D9" s="1100"/>
      <c r="E9" s="1100"/>
      <c r="F9" s="1100"/>
      <c r="G9" s="1100"/>
      <c r="H9" s="1100"/>
      <c r="I9" s="1100"/>
      <c r="J9" s="1100"/>
      <c r="K9" s="1100"/>
      <c r="L9" s="1100"/>
      <c r="M9" s="1100"/>
      <c r="N9" s="1100"/>
      <c r="O9" s="1100"/>
      <c r="P9" s="1101"/>
      <c r="Q9" s="1042">
        <v>1840</v>
      </c>
      <c r="R9" s="1040"/>
      <c r="S9" s="1040"/>
      <c r="T9" s="1040"/>
      <c r="U9" s="1041"/>
      <c r="V9" s="1039">
        <v>854</v>
      </c>
      <c r="W9" s="1040"/>
      <c r="X9" s="1040"/>
      <c r="Y9" s="1040"/>
      <c r="Z9" s="1041"/>
      <c r="AA9" s="1039">
        <v>986</v>
      </c>
      <c r="AB9" s="1040"/>
      <c r="AC9" s="1040"/>
      <c r="AD9" s="1040"/>
      <c r="AE9" s="1083"/>
      <c r="AF9" s="1082">
        <v>986</v>
      </c>
      <c r="AG9" s="1040"/>
      <c r="AH9" s="1040"/>
      <c r="AI9" s="1040"/>
      <c r="AJ9" s="1083"/>
      <c r="AK9" s="1082">
        <v>35</v>
      </c>
      <c r="AL9" s="1040"/>
      <c r="AM9" s="1040"/>
      <c r="AN9" s="1040"/>
      <c r="AO9" s="1041"/>
      <c r="AP9" s="1039">
        <v>3085</v>
      </c>
      <c r="AQ9" s="1040"/>
      <c r="AR9" s="1040"/>
      <c r="AS9" s="1040"/>
      <c r="AT9" s="1041"/>
      <c r="AU9" s="1148"/>
      <c r="AV9" s="1148"/>
      <c r="AW9" s="1148"/>
      <c r="AX9" s="1148"/>
      <c r="AY9" s="1149"/>
      <c r="AZ9" s="254"/>
      <c r="BA9" s="254"/>
      <c r="BB9" s="254"/>
      <c r="BC9" s="254"/>
      <c r="BD9" s="254"/>
      <c r="BE9" s="255"/>
      <c r="BF9" s="255"/>
      <c r="BG9" s="255"/>
      <c r="BH9" s="255"/>
      <c r="BI9" s="255"/>
      <c r="BJ9" s="255"/>
      <c r="BK9" s="255"/>
      <c r="BL9" s="255"/>
      <c r="BM9" s="255"/>
      <c r="BN9" s="255"/>
      <c r="BO9" s="255"/>
      <c r="BP9" s="255"/>
      <c r="BQ9" s="264">
        <v>3</v>
      </c>
      <c r="BR9" s="265"/>
      <c r="BS9" s="1152" t="s">
        <v>596</v>
      </c>
      <c r="BT9" s="1153"/>
      <c r="BU9" s="1153"/>
      <c r="BV9" s="1153"/>
      <c r="BW9" s="1153"/>
      <c r="BX9" s="1153"/>
      <c r="BY9" s="1153"/>
      <c r="BZ9" s="1153"/>
      <c r="CA9" s="1153"/>
      <c r="CB9" s="1153"/>
      <c r="CC9" s="1153"/>
      <c r="CD9" s="1153"/>
      <c r="CE9" s="1153"/>
      <c r="CF9" s="1153"/>
      <c r="CG9" s="1154"/>
      <c r="CH9" s="1052">
        <v>245</v>
      </c>
      <c r="CI9" s="1053"/>
      <c r="CJ9" s="1053"/>
      <c r="CK9" s="1053"/>
      <c r="CL9" s="1054"/>
      <c r="CM9" s="1052">
        <v>2953</v>
      </c>
      <c r="CN9" s="1053"/>
      <c r="CO9" s="1053"/>
      <c r="CP9" s="1053"/>
      <c r="CQ9" s="1054"/>
      <c r="CR9" s="1052">
        <v>75</v>
      </c>
      <c r="CS9" s="1053"/>
      <c r="CT9" s="1053"/>
      <c r="CU9" s="1053"/>
      <c r="CV9" s="1054"/>
      <c r="CW9" s="1052">
        <v>1471</v>
      </c>
      <c r="CX9" s="1053"/>
      <c r="CY9" s="1053"/>
      <c r="CZ9" s="1053"/>
      <c r="DA9" s="1054"/>
      <c r="DB9" s="1052">
        <v>0</v>
      </c>
      <c r="DC9" s="1053"/>
      <c r="DD9" s="1053"/>
      <c r="DE9" s="1053"/>
      <c r="DF9" s="1054"/>
      <c r="DG9" s="1052">
        <v>0</v>
      </c>
      <c r="DH9" s="1053"/>
      <c r="DI9" s="1053"/>
      <c r="DJ9" s="1053"/>
      <c r="DK9" s="1054"/>
      <c r="DL9" s="1052">
        <v>0</v>
      </c>
      <c r="DM9" s="1053"/>
      <c r="DN9" s="1053"/>
      <c r="DO9" s="1053"/>
      <c r="DP9" s="1054"/>
      <c r="DQ9" s="1052">
        <v>0</v>
      </c>
      <c r="DR9" s="1053"/>
      <c r="DS9" s="1053"/>
      <c r="DT9" s="1053"/>
      <c r="DU9" s="1054"/>
      <c r="DV9" s="1055"/>
      <c r="DW9" s="1056"/>
      <c r="DX9" s="1056"/>
      <c r="DY9" s="1056"/>
      <c r="DZ9" s="1057"/>
      <c r="EA9" s="256"/>
    </row>
    <row r="10" spans="1:131" s="257" customFormat="1" ht="26.25" customHeight="1" x14ac:dyDescent="0.2">
      <c r="A10" s="263">
        <v>4</v>
      </c>
      <c r="B10" s="1099" t="s">
        <v>386</v>
      </c>
      <c r="C10" s="1100"/>
      <c r="D10" s="1100"/>
      <c r="E10" s="1100"/>
      <c r="F10" s="1100"/>
      <c r="G10" s="1100"/>
      <c r="H10" s="1100"/>
      <c r="I10" s="1100"/>
      <c r="J10" s="1100"/>
      <c r="K10" s="1100"/>
      <c r="L10" s="1100"/>
      <c r="M10" s="1100"/>
      <c r="N10" s="1100"/>
      <c r="O10" s="1100"/>
      <c r="P10" s="1101"/>
      <c r="Q10" s="1042">
        <v>544</v>
      </c>
      <c r="R10" s="1040"/>
      <c r="S10" s="1040"/>
      <c r="T10" s="1040"/>
      <c r="U10" s="1041"/>
      <c r="V10" s="1039">
        <v>415</v>
      </c>
      <c r="W10" s="1040"/>
      <c r="X10" s="1040"/>
      <c r="Y10" s="1040"/>
      <c r="Z10" s="1041"/>
      <c r="AA10" s="1039">
        <v>129</v>
      </c>
      <c r="AB10" s="1040"/>
      <c r="AC10" s="1040"/>
      <c r="AD10" s="1040"/>
      <c r="AE10" s="1083"/>
      <c r="AF10" s="1082">
        <v>129</v>
      </c>
      <c r="AG10" s="1040"/>
      <c r="AH10" s="1040"/>
      <c r="AI10" s="1040"/>
      <c r="AJ10" s="1083"/>
      <c r="AK10" s="1082">
        <v>15</v>
      </c>
      <c r="AL10" s="1040"/>
      <c r="AM10" s="1040"/>
      <c r="AN10" s="1040"/>
      <c r="AO10" s="1041"/>
      <c r="AP10" s="1039" t="s">
        <v>639</v>
      </c>
      <c r="AQ10" s="1040"/>
      <c r="AR10" s="1040"/>
      <c r="AS10" s="1040"/>
      <c r="AT10" s="1041"/>
      <c r="AU10" s="1148"/>
      <c r="AV10" s="1148"/>
      <c r="AW10" s="1148"/>
      <c r="AX10" s="1148"/>
      <c r="AY10" s="1149"/>
      <c r="AZ10" s="254"/>
      <c r="BA10" s="254"/>
      <c r="BB10" s="254"/>
      <c r="BC10" s="254"/>
      <c r="BD10" s="254"/>
      <c r="BE10" s="255"/>
      <c r="BF10" s="255"/>
      <c r="BG10" s="255"/>
      <c r="BH10" s="255"/>
      <c r="BI10" s="255"/>
      <c r="BJ10" s="255"/>
      <c r="BK10" s="255"/>
      <c r="BL10" s="255"/>
      <c r="BM10" s="255"/>
      <c r="BN10" s="255"/>
      <c r="BO10" s="255"/>
      <c r="BP10" s="255"/>
      <c r="BQ10" s="264">
        <v>4</v>
      </c>
      <c r="BR10" s="265"/>
      <c r="BS10" s="1077" t="s">
        <v>597</v>
      </c>
      <c r="BT10" s="1078"/>
      <c r="BU10" s="1078"/>
      <c r="BV10" s="1078"/>
      <c r="BW10" s="1078"/>
      <c r="BX10" s="1078"/>
      <c r="BY10" s="1078"/>
      <c r="BZ10" s="1078"/>
      <c r="CA10" s="1078"/>
      <c r="CB10" s="1078"/>
      <c r="CC10" s="1078"/>
      <c r="CD10" s="1078"/>
      <c r="CE10" s="1078"/>
      <c r="CF10" s="1078"/>
      <c r="CG10" s="1079"/>
      <c r="CH10" s="1052">
        <v>-23</v>
      </c>
      <c r="CI10" s="1053"/>
      <c r="CJ10" s="1053"/>
      <c r="CK10" s="1053"/>
      <c r="CL10" s="1054"/>
      <c r="CM10" s="1052">
        <v>1134</v>
      </c>
      <c r="CN10" s="1053"/>
      <c r="CO10" s="1053"/>
      <c r="CP10" s="1053"/>
      <c r="CQ10" s="1054"/>
      <c r="CR10" s="1052">
        <v>100</v>
      </c>
      <c r="CS10" s="1053"/>
      <c r="CT10" s="1053"/>
      <c r="CU10" s="1053"/>
      <c r="CV10" s="1054"/>
      <c r="CW10" s="1052">
        <v>319</v>
      </c>
      <c r="CX10" s="1053"/>
      <c r="CY10" s="1053"/>
      <c r="CZ10" s="1053"/>
      <c r="DA10" s="1054"/>
      <c r="DB10" s="1052">
        <v>0</v>
      </c>
      <c r="DC10" s="1053"/>
      <c r="DD10" s="1053"/>
      <c r="DE10" s="1053"/>
      <c r="DF10" s="1054"/>
      <c r="DG10" s="1052">
        <v>0</v>
      </c>
      <c r="DH10" s="1053"/>
      <c r="DI10" s="1053"/>
      <c r="DJ10" s="1053"/>
      <c r="DK10" s="1054"/>
      <c r="DL10" s="1052">
        <v>0</v>
      </c>
      <c r="DM10" s="1053"/>
      <c r="DN10" s="1053"/>
      <c r="DO10" s="1053"/>
      <c r="DP10" s="1054"/>
      <c r="DQ10" s="1052">
        <v>0</v>
      </c>
      <c r="DR10" s="1053"/>
      <c r="DS10" s="1053"/>
      <c r="DT10" s="1053"/>
      <c r="DU10" s="1054"/>
      <c r="DV10" s="1055"/>
      <c r="DW10" s="1056"/>
      <c r="DX10" s="1056"/>
      <c r="DY10" s="1056"/>
      <c r="DZ10" s="1057"/>
      <c r="EA10" s="256"/>
    </row>
    <row r="11" spans="1:131" s="257" customFormat="1" ht="26.25" customHeight="1" x14ac:dyDescent="0.2">
      <c r="A11" s="263">
        <v>5</v>
      </c>
      <c r="B11" s="1099" t="s">
        <v>387</v>
      </c>
      <c r="C11" s="1100"/>
      <c r="D11" s="1100"/>
      <c r="E11" s="1100"/>
      <c r="F11" s="1100"/>
      <c r="G11" s="1100"/>
      <c r="H11" s="1100"/>
      <c r="I11" s="1100"/>
      <c r="J11" s="1100"/>
      <c r="K11" s="1100"/>
      <c r="L11" s="1100"/>
      <c r="M11" s="1100"/>
      <c r="N11" s="1100"/>
      <c r="O11" s="1100"/>
      <c r="P11" s="1101"/>
      <c r="Q11" s="1042">
        <v>46</v>
      </c>
      <c r="R11" s="1040"/>
      <c r="S11" s="1040"/>
      <c r="T11" s="1040"/>
      <c r="U11" s="1041"/>
      <c r="V11" s="1039">
        <v>24</v>
      </c>
      <c r="W11" s="1040"/>
      <c r="X11" s="1040"/>
      <c r="Y11" s="1040"/>
      <c r="Z11" s="1041"/>
      <c r="AA11" s="1039">
        <v>22</v>
      </c>
      <c r="AB11" s="1040"/>
      <c r="AC11" s="1040"/>
      <c r="AD11" s="1040"/>
      <c r="AE11" s="1083"/>
      <c r="AF11" s="1082">
        <v>22</v>
      </c>
      <c r="AG11" s="1040"/>
      <c r="AH11" s="1040"/>
      <c r="AI11" s="1040"/>
      <c r="AJ11" s="1083"/>
      <c r="AK11" s="1082">
        <v>10</v>
      </c>
      <c r="AL11" s="1040"/>
      <c r="AM11" s="1040"/>
      <c r="AN11" s="1040"/>
      <c r="AO11" s="1041"/>
      <c r="AP11" s="1039" t="s">
        <v>639</v>
      </c>
      <c r="AQ11" s="1040"/>
      <c r="AR11" s="1040"/>
      <c r="AS11" s="1040"/>
      <c r="AT11" s="1041"/>
      <c r="AU11" s="1148"/>
      <c r="AV11" s="1148"/>
      <c r="AW11" s="1148"/>
      <c r="AX11" s="1148"/>
      <c r="AY11" s="1149"/>
      <c r="AZ11" s="254"/>
      <c r="BA11" s="254"/>
      <c r="BB11" s="254"/>
      <c r="BC11" s="254"/>
      <c r="BD11" s="254"/>
      <c r="BE11" s="255"/>
      <c r="BF11" s="255"/>
      <c r="BG11" s="255"/>
      <c r="BH11" s="255"/>
      <c r="BI11" s="255"/>
      <c r="BJ11" s="255"/>
      <c r="BK11" s="255"/>
      <c r="BL11" s="255"/>
      <c r="BM11" s="255"/>
      <c r="BN11" s="255"/>
      <c r="BO11" s="255"/>
      <c r="BP11" s="255"/>
      <c r="BQ11" s="264">
        <v>5</v>
      </c>
      <c r="BR11" s="265"/>
      <c r="BS11" s="1077" t="s">
        <v>598</v>
      </c>
      <c r="BT11" s="1078"/>
      <c r="BU11" s="1078"/>
      <c r="BV11" s="1078"/>
      <c r="BW11" s="1078"/>
      <c r="BX11" s="1078"/>
      <c r="BY11" s="1078"/>
      <c r="BZ11" s="1078"/>
      <c r="CA11" s="1078"/>
      <c r="CB11" s="1078"/>
      <c r="CC11" s="1078"/>
      <c r="CD11" s="1078"/>
      <c r="CE11" s="1078"/>
      <c r="CF11" s="1078"/>
      <c r="CG11" s="1079"/>
      <c r="CH11" s="1052">
        <v>-3</v>
      </c>
      <c r="CI11" s="1053"/>
      <c r="CJ11" s="1053"/>
      <c r="CK11" s="1053"/>
      <c r="CL11" s="1054"/>
      <c r="CM11" s="1052">
        <v>3335</v>
      </c>
      <c r="CN11" s="1053"/>
      <c r="CO11" s="1053"/>
      <c r="CP11" s="1053"/>
      <c r="CQ11" s="1054"/>
      <c r="CR11" s="1052">
        <v>0</v>
      </c>
      <c r="CS11" s="1053"/>
      <c r="CT11" s="1053"/>
      <c r="CU11" s="1053"/>
      <c r="CV11" s="1054"/>
      <c r="CW11" s="1052">
        <v>290</v>
      </c>
      <c r="CX11" s="1053"/>
      <c r="CY11" s="1053"/>
      <c r="CZ11" s="1053"/>
      <c r="DA11" s="1054"/>
      <c r="DB11" s="1052">
        <v>0</v>
      </c>
      <c r="DC11" s="1053"/>
      <c r="DD11" s="1053"/>
      <c r="DE11" s="1053"/>
      <c r="DF11" s="1054"/>
      <c r="DG11" s="1052">
        <v>0</v>
      </c>
      <c r="DH11" s="1053"/>
      <c r="DI11" s="1053"/>
      <c r="DJ11" s="1053"/>
      <c r="DK11" s="1054"/>
      <c r="DL11" s="1052">
        <v>0</v>
      </c>
      <c r="DM11" s="1053"/>
      <c r="DN11" s="1053"/>
      <c r="DO11" s="1053"/>
      <c r="DP11" s="1054"/>
      <c r="DQ11" s="1052">
        <v>0</v>
      </c>
      <c r="DR11" s="1053"/>
      <c r="DS11" s="1053"/>
      <c r="DT11" s="1053"/>
      <c r="DU11" s="1054"/>
      <c r="DV11" s="1055"/>
      <c r="DW11" s="1056"/>
      <c r="DX11" s="1056"/>
      <c r="DY11" s="1056"/>
      <c r="DZ11" s="1057"/>
      <c r="EA11" s="256"/>
    </row>
    <row r="12" spans="1:131" s="257" customFormat="1" ht="26.25" customHeight="1" x14ac:dyDescent="0.2">
      <c r="A12" s="263">
        <v>6</v>
      </c>
      <c r="B12" s="1099" t="s">
        <v>388</v>
      </c>
      <c r="C12" s="1100"/>
      <c r="D12" s="1100"/>
      <c r="E12" s="1100"/>
      <c r="F12" s="1100"/>
      <c r="G12" s="1100"/>
      <c r="H12" s="1100"/>
      <c r="I12" s="1100"/>
      <c r="J12" s="1100"/>
      <c r="K12" s="1100"/>
      <c r="L12" s="1100"/>
      <c r="M12" s="1100"/>
      <c r="N12" s="1100"/>
      <c r="O12" s="1100"/>
      <c r="P12" s="1101"/>
      <c r="Q12" s="1042">
        <v>14251</v>
      </c>
      <c r="R12" s="1040"/>
      <c r="S12" s="1040"/>
      <c r="T12" s="1040"/>
      <c r="U12" s="1041"/>
      <c r="V12" s="1039">
        <v>12894</v>
      </c>
      <c r="W12" s="1040"/>
      <c r="X12" s="1040"/>
      <c r="Y12" s="1040"/>
      <c r="Z12" s="1041"/>
      <c r="AA12" s="1039">
        <v>1357</v>
      </c>
      <c r="AB12" s="1040"/>
      <c r="AC12" s="1040"/>
      <c r="AD12" s="1040"/>
      <c r="AE12" s="1083"/>
      <c r="AF12" s="1082">
        <v>1357</v>
      </c>
      <c r="AG12" s="1040"/>
      <c r="AH12" s="1040"/>
      <c r="AI12" s="1040"/>
      <c r="AJ12" s="1083"/>
      <c r="AK12" s="1082">
        <v>400</v>
      </c>
      <c r="AL12" s="1040"/>
      <c r="AM12" s="1040"/>
      <c r="AN12" s="1040"/>
      <c r="AO12" s="1041"/>
      <c r="AP12" s="1039">
        <v>5630</v>
      </c>
      <c r="AQ12" s="1040"/>
      <c r="AR12" s="1040"/>
      <c r="AS12" s="1040"/>
      <c r="AT12" s="1041"/>
      <c r="AU12" s="1148"/>
      <c r="AV12" s="1148"/>
      <c r="AW12" s="1148"/>
      <c r="AX12" s="1148"/>
      <c r="AY12" s="1149"/>
      <c r="AZ12" s="254"/>
      <c r="BA12" s="254"/>
      <c r="BB12" s="254"/>
      <c r="BC12" s="254"/>
      <c r="BD12" s="254"/>
      <c r="BE12" s="255"/>
      <c r="BF12" s="255"/>
      <c r="BG12" s="255"/>
      <c r="BH12" s="255"/>
      <c r="BI12" s="255"/>
      <c r="BJ12" s="255"/>
      <c r="BK12" s="255"/>
      <c r="BL12" s="255"/>
      <c r="BM12" s="255"/>
      <c r="BN12" s="255"/>
      <c r="BO12" s="255"/>
      <c r="BP12" s="255"/>
      <c r="BQ12" s="264">
        <v>6</v>
      </c>
      <c r="BR12" s="265"/>
      <c r="BS12" s="1077" t="s">
        <v>599</v>
      </c>
      <c r="BT12" s="1078"/>
      <c r="BU12" s="1078"/>
      <c r="BV12" s="1078"/>
      <c r="BW12" s="1078"/>
      <c r="BX12" s="1078"/>
      <c r="BY12" s="1078"/>
      <c r="BZ12" s="1078"/>
      <c r="CA12" s="1078"/>
      <c r="CB12" s="1078"/>
      <c r="CC12" s="1078"/>
      <c r="CD12" s="1078"/>
      <c r="CE12" s="1078"/>
      <c r="CF12" s="1078"/>
      <c r="CG12" s="1079"/>
      <c r="CH12" s="1052">
        <v>11</v>
      </c>
      <c r="CI12" s="1053"/>
      <c r="CJ12" s="1053"/>
      <c r="CK12" s="1053"/>
      <c r="CL12" s="1054"/>
      <c r="CM12" s="1052">
        <v>1016</v>
      </c>
      <c r="CN12" s="1053"/>
      <c r="CO12" s="1053"/>
      <c r="CP12" s="1053"/>
      <c r="CQ12" s="1054"/>
      <c r="CR12" s="1052">
        <v>350</v>
      </c>
      <c r="CS12" s="1053"/>
      <c r="CT12" s="1053"/>
      <c r="CU12" s="1053"/>
      <c r="CV12" s="1054"/>
      <c r="CW12" s="1052">
        <v>1100</v>
      </c>
      <c r="CX12" s="1053"/>
      <c r="CY12" s="1053"/>
      <c r="CZ12" s="1053"/>
      <c r="DA12" s="1054"/>
      <c r="DB12" s="1052">
        <v>0</v>
      </c>
      <c r="DC12" s="1053"/>
      <c r="DD12" s="1053"/>
      <c r="DE12" s="1053"/>
      <c r="DF12" s="1054"/>
      <c r="DG12" s="1052">
        <v>0</v>
      </c>
      <c r="DH12" s="1053"/>
      <c r="DI12" s="1053"/>
      <c r="DJ12" s="1053"/>
      <c r="DK12" s="1054"/>
      <c r="DL12" s="1052">
        <v>0</v>
      </c>
      <c r="DM12" s="1053"/>
      <c r="DN12" s="1053"/>
      <c r="DO12" s="1053"/>
      <c r="DP12" s="1054"/>
      <c r="DQ12" s="1052">
        <v>0</v>
      </c>
      <c r="DR12" s="1053"/>
      <c r="DS12" s="1053"/>
      <c r="DT12" s="1053"/>
      <c r="DU12" s="1054"/>
      <c r="DV12" s="1055"/>
      <c r="DW12" s="1056"/>
      <c r="DX12" s="1056"/>
      <c r="DY12" s="1056"/>
      <c r="DZ12" s="1057"/>
      <c r="EA12" s="256"/>
    </row>
    <row r="13" spans="1:131" s="257" customFormat="1" ht="26.25" customHeight="1" x14ac:dyDescent="0.2">
      <c r="A13" s="263">
        <v>7</v>
      </c>
      <c r="B13" s="1099" t="s">
        <v>389</v>
      </c>
      <c r="C13" s="1100"/>
      <c r="D13" s="1100"/>
      <c r="E13" s="1100"/>
      <c r="F13" s="1100"/>
      <c r="G13" s="1100"/>
      <c r="H13" s="1100"/>
      <c r="I13" s="1100"/>
      <c r="J13" s="1100"/>
      <c r="K13" s="1100"/>
      <c r="L13" s="1100"/>
      <c r="M13" s="1100"/>
      <c r="N13" s="1100"/>
      <c r="O13" s="1100"/>
      <c r="P13" s="1101"/>
      <c r="Q13" s="1042">
        <v>1181</v>
      </c>
      <c r="R13" s="1040"/>
      <c r="S13" s="1040"/>
      <c r="T13" s="1040"/>
      <c r="U13" s="1041"/>
      <c r="V13" s="1039">
        <v>1097</v>
      </c>
      <c r="W13" s="1040"/>
      <c r="X13" s="1040"/>
      <c r="Y13" s="1040"/>
      <c r="Z13" s="1041"/>
      <c r="AA13" s="1039">
        <v>83</v>
      </c>
      <c r="AB13" s="1040"/>
      <c r="AC13" s="1040"/>
      <c r="AD13" s="1040"/>
      <c r="AE13" s="1083"/>
      <c r="AF13" s="1082">
        <v>0</v>
      </c>
      <c r="AG13" s="1040"/>
      <c r="AH13" s="1040"/>
      <c r="AI13" s="1040"/>
      <c r="AJ13" s="1083"/>
      <c r="AK13" s="1082" t="s">
        <v>639</v>
      </c>
      <c r="AL13" s="1040"/>
      <c r="AM13" s="1040"/>
      <c r="AN13" s="1040"/>
      <c r="AO13" s="1041"/>
      <c r="AP13" s="1039">
        <v>3400</v>
      </c>
      <c r="AQ13" s="1040"/>
      <c r="AR13" s="1040"/>
      <c r="AS13" s="1040"/>
      <c r="AT13" s="1041"/>
      <c r="AU13" s="1148"/>
      <c r="AV13" s="1148"/>
      <c r="AW13" s="1148"/>
      <c r="AX13" s="1148"/>
      <c r="AY13" s="1149"/>
      <c r="AZ13" s="254"/>
      <c r="BA13" s="254"/>
      <c r="BB13" s="254"/>
      <c r="BC13" s="254"/>
      <c r="BD13" s="254"/>
      <c r="BE13" s="255"/>
      <c r="BF13" s="255"/>
      <c r="BG13" s="255"/>
      <c r="BH13" s="255"/>
      <c r="BI13" s="255"/>
      <c r="BJ13" s="255"/>
      <c r="BK13" s="255"/>
      <c r="BL13" s="255"/>
      <c r="BM13" s="255"/>
      <c r="BN13" s="255"/>
      <c r="BO13" s="255"/>
      <c r="BP13" s="255"/>
      <c r="BQ13" s="264">
        <v>7</v>
      </c>
      <c r="BR13" s="265"/>
      <c r="BS13" s="1077" t="s">
        <v>600</v>
      </c>
      <c r="BT13" s="1078"/>
      <c r="BU13" s="1078"/>
      <c r="BV13" s="1078"/>
      <c r="BW13" s="1078"/>
      <c r="BX13" s="1078"/>
      <c r="BY13" s="1078"/>
      <c r="BZ13" s="1078"/>
      <c r="CA13" s="1078"/>
      <c r="CB13" s="1078"/>
      <c r="CC13" s="1078"/>
      <c r="CD13" s="1078"/>
      <c r="CE13" s="1078"/>
      <c r="CF13" s="1078"/>
      <c r="CG13" s="1079"/>
      <c r="CH13" s="1052">
        <v>-2224</v>
      </c>
      <c r="CI13" s="1053"/>
      <c r="CJ13" s="1053"/>
      <c r="CK13" s="1053"/>
      <c r="CL13" s="1054"/>
      <c r="CM13" s="1052">
        <v>9664</v>
      </c>
      <c r="CN13" s="1053"/>
      <c r="CO13" s="1053"/>
      <c r="CP13" s="1053"/>
      <c r="CQ13" s="1054"/>
      <c r="CR13" s="1052">
        <v>4100</v>
      </c>
      <c r="CS13" s="1053"/>
      <c r="CT13" s="1053"/>
      <c r="CU13" s="1053"/>
      <c r="CV13" s="1054"/>
      <c r="CW13" s="1052">
        <v>8</v>
      </c>
      <c r="CX13" s="1053"/>
      <c r="CY13" s="1053"/>
      <c r="CZ13" s="1053"/>
      <c r="DA13" s="1054"/>
      <c r="DB13" s="1052">
        <v>7700</v>
      </c>
      <c r="DC13" s="1053"/>
      <c r="DD13" s="1053"/>
      <c r="DE13" s="1053"/>
      <c r="DF13" s="1054"/>
      <c r="DG13" s="1052">
        <v>0</v>
      </c>
      <c r="DH13" s="1053"/>
      <c r="DI13" s="1053"/>
      <c r="DJ13" s="1053"/>
      <c r="DK13" s="1054"/>
      <c r="DL13" s="1052">
        <v>0</v>
      </c>
      <c r="DM13" s="1053"/>
      <c r="DN13" s="1053"/>
      <c r="DO13" s="1053"/>
      <c r="DP13" s="1054"/>
      <c r="DQ13" s="1052">
        <v>0</v>
      </c>
      <c r="DR13" s="1053"/>
      <c r="DS13" s="1053"/>
      <c r="DT13" s="1053"/>
      <c r="DU13" s="1054"/>
      <c r="DV13" s="1055"/>
      <c r="DW13" s="1056"/>
      <c r="DX13" s="1056"/>
      <c r="DY13" s="1056"/>
      <c r="DZ13" s="1057"/>
      <c r="EA13" s="256"/>
    </row>
    <row r="14" spans="1:131" s="257" customFormat="1" ht="26.25" customHeight="1" x14ac:dyDescent="0.2">
      <c r="A14" s="263">
        <v>8</v>
      </c>
      <c r="B14" s="1099" t="s">
        <v>390</v>
      </c>
      <c r="C14" s="1100"/>
      <c r="D14" s="1100"/>
      <c r="E14" s="1100"/>
      <c r="F14" s="1100"/>
      <c r="G14" s="1100"/>
      <c r="H14" s="1100"/>
      <c r="I14" s="1100"/>
      <c r="J14" s="1100"/>
      <c r="K14" s="1100"/>
      <c r="L14" s="1100"/>
      <c r="M14" s="1100"/>
      <c r="N14" s="1100"/>
      <c r="O14" s="1100"/>
      <c r="P14" s="1101"/>
      <c r="Q14" s="1042">
        <v>10958</v>
      </c>
      <c r="R14" s="1040"/>
      <c r="S14" s="1040"/>
      <c r="T14" s="1040"/>
      <c r="U14" s="1041"/>
      <c r="V14" s="1039">
        <v>10828</v>
      </c>
      <c r="W14" s="1040"/>
      <c r="X14" s="1040"/>
      <c r="Y14" s="1040"/>
      <c r="Z14" s="1041"/>
      <c r="AA14" s="1039">
        <v>130</v>
      </c>
      <c r="AB14" s="1040"/>
      <c r="AC14" s="1040"/>
      <c r="AD14" s="1040"/>
      <c r="AE14" s="1083"/>
      <c r="AF14" s="1082" t="s">
        <v>639</v>
      </c>
      <c r="AG14" s="1040"/>
      <c r="AH14" s="1040"/>
      <c r="AI14" s="1040"/>
      <c r="AJ14" s="1083"/>
      <c r="AK14" s="1082">
        <v>3231</v>
      </c>
      <c r="AL14" s="1040"/>
      <c r="AM14" s="1040"/>
      <c r="AN14" s="1040"/>
      <c r="AO14" s="1041"/>
      <c r="AP14" s="1039">
        <v>42032</v>
      </c>
      <c r="AQ14" s="1040"/>
      <c r="AR14" s="1040"/>
      <c r="AS14" s="1040"/>
      <c r="AT14" s="1041"/>
      <c r="AU14" s="1148"/>
      <c r="AV14" s="1148"/>
      <c r="AW14" s="1148"/>
      <c r="AX14" s="1148"/>
      <c r="AY14" s="1149"/>
      <c r="AZ14" s="254"/>
      <c r="BA14" s="254"/>
      <c r="BB14" s="254"/>
      <c r="BC14" s="254"/>
      <c r="BD14" s="254"/>
      <c r="BE14" s="255"/>
      <c r="BF14" s="255"/>
      <c r="BG14" s="255"/>
      <c r="BH14" s="255"/>
      <c r="BI14" s="255"/>
      <c r="BJ14" s="255"/>
      <c r="BK14" s="255"/>
      <c r="BL14" s="255"/>
      <c r="BM14" s="255"/>
      <c r="BN14" s="255"/>
      <c r="BO14" s="255"/>
      <c r="BP14" s="255"/>
      <c r="BQ14" s="264">
        <v>8</v>
      </c>
      <c r="BR14" s="265"/>
      <c r="BS14" s="1077" t="s">
        <v>601</v>
      </c>
      <c r="BT14" s="1078"/>
      <c r="BU14" s="1078"/>
      <c r="BV14" s="1078"/>
      <c r="BW14" s="1078"/>
      <c r="BX14" s="1078"/>
      <c r="BY14" s="1078"/>
      <c r="BZ14" s="1078"/>
      <c r="CA14" s="1078"/>
      <c r="CB14" s="1078"/>
      <c r="CC14" s="1078"/>
      <c r="CD14" s="1078"/>
      <c r="CE14" s="1078"/>
      <c r="CF14" s="1078"/>
      <c r="CG14" s="1079"/>
      <c r="CH14" s="1052">
        <v>29</v>
      </c>
      <c r="CI14" s="1053"/>
      <c r="CJ14" s="1053"/>
      <c r="CK14" s="1053"/>
      <c r="CL14" s="1054"/>
      <c r="CM14" s="1052">
        <v>1186</v>
      </c>
      <c r="CN14" s="1053"/>
      <c r="CO14" s="1053"/>
      <c r="CP14" s="1053"/>
      <c r="CQ14" s="1054"/>
      <c r="CR14" s="1052">
        <v>500</v>
      </c>
      <c r="CS14" s="1053"/>
      <c r="CT14" s="1053"/>
      <c r="CU14" s="1053"/>
      <c r="CV14" s="1054"/>
      <c r="CW14" s="1052">
        <v>99</v>
      </c>
      <c r="CX14" s="1053"/>
      <c r="CY14" s="1053"/>
      <c r="CZ14" s="1053"/>
      <c r="DA14" s="1054"/>
      <c r="DB14" s="1052">
        <v>138</v>
      </c>
      <c r="DC14" s="1053"/>
      <c r="DD14" s="1053"/>
      <c r="DE14" s="1053"/>
      <c r="DF14" s="1054"/>
      <c r="DG14" s="1052">
        <v>0</v>
      </c>
      <c r="DH14" s="1053"/>
      <c r="DI14" s="1053"/>
      <c r="DJ14" s="1053"/>
      <c r="DK14" s="1054"/>
      <c r="DL14" s="1052">
        <v>0</v>
      </c>
      <c r="DM14" s="1053"/>
      <c r="DN14" s="1053"/>
      <c r="DO14" s="1053"/>
      <c r="DP14" s="1054"/>
      <c r="DQ14" s="1052">
        <v>0</v>
      </c>
      <c r="DR14" s="1053"/>
      <c r="DS14" s="1053"/>
      <c r="DT14" s="1053"/>
      <c r="DU14" s="1054"/>
      <c r="DV14" s="1055"/>
      <c r="DW14" s="1056"/>
      <c r="DX14" s="1056"/>
      <c r="DY14" s="1056"/>
      <c r="DZ14" s="1057"/>
      <c r="EA14" s="256"/>
    </row>
    <row r="15" spans="1:131" s="257" customFormat="1" ht="26.25" customHeight="1" x14ac:dyDescent="0.2">
      <c r="A15" s="263">
        <v>9</v>
      </c>
      <c r="B15" s="1099" t="s">
        <v>391</v>
      </c>
      <c r="C15" s="1100"/>
      <c r="D15" s="1100"/>
      <c r="E15" s="1100"/>
      <c r="F15" s="1100"/>
      <c r="G15" s="1100"/>
      <c r="H15" s="1100"/>
      <c r="I15" s="1100"/>
      <c r="J15" s="1100"/>
      <c r="K15" s="1100"/>
      <c r="L15" s="1100"/>
      <c r="M15" s="1100"/>
      <c r="N15" s="1100"/>
      <c r="O15" s="1100"/>
      <c r="P15" s="1101"/>
      <c r="Q15" s="1042">
        <v>15592</v>
      </c>
      <c r="R15" s="1040"/>
      <c r="S15" s="1040"/>
      <c r="T15" s="1040"/>
      <c r="U15" s="1041"/>
      <c r="V15" s="1039">
        <v>12845</v>
      </c>
      <c r="W15" s="1040"/>
      <c r="X15" s="1040"/>
      <c r="Y15" s="1040"/>
      <c r="Z15" s="1041"/>
      <c r="AA15" s="1039">
        <v>2748</v>
      </c>
      <c r="AB15" s="1040"/>
      <c r="AC15" s="1040"/>
      <c r="AD15" s="1040"/>
      <c r="AE15" s="1083"/>
      <c r="AF15" s="1082" t="s">
        <v>639</v>
      </c>
      <c r="AG15" s="1040"/>
      <c r="AH15" s="1040"/>
      <c r="AI15" s="1040"/>
      <c r="AJ15" s="1083"/>
      <c r="AK15" s="1082">
        <v>3700</v>
      </c>
      <c r="AL15" s="1040"/>
      <c r="AM15" s="1040"/>
      <c r="AN15" s="1040"/>
      <c r="AO15" s="1041"/>
      <c r="AP15" s="1039">
        <v>37022</v>
      </c>
      <c r="AQ15" s="1040"/>
      <c r="AR15" s="1040"/>
      <c r="AS15" s="1040"/>
      <c r="AT15" s="1041"/>
      <c r="AU15" s="1148"/>
      <c r="AV15" s="1148"/>
      <c r="AW15" s="1148"/>
      <c r="AX15" s="1148"/>
      <c r="AY15" s="1149"/>
      <c r="AZ15" s="254"/>
      <c r="BA15" s="254"/>
      <c r="BB15" s="254"/>
      <c r="BC15" s="254"/>
      <c r="BD15" s="254"/>
      <c r="BE15" s="255"/>
      <c r="BF15" s="255"/>
      <c r="BG15" s="255"/>
      <c r="BH15" s="255"/>
      <c r="BI15" s="255"/>
      <c r="BJ15" s="255"/>
      <c r="BK15" s="255"/>
      <c r="BL15" s="255"/>
      <c r="BM15" s="255"/>
      <c r="BN15" s="255"/>
      <c r="BO15" s="255"/>
      <c r="BP15" s="255"/>
      <c r="BQ15" s="264">
        <v>9</v>
      </c>
      <c r="BR15" s="265"/>
      <c r="BS15" s="1077" t="s">
        <v>602</v>
      </c>
      <c r="BT15" s="1078"/>
      <c r="BU15" s="1078"/>
      <c r="BV15" s="1078"/>
      <c r="BW15" s="1078"/>
      <c r="BX15" s="1078"/>
      <c r="BY15" s="1078"/>
      <c r="BZ15" s="1078"/>
      <c r="CA15" s="1078"/>
      <c r="CB15" s="1078"/>
      <c r="CC15" s="1078"/>
      <c r="CD15" s="1078"/>
      <c r="CE15" s="1078"/>
      <c r="CF15" s="1078"/>
      <c r="CG15" s="1079"/>
      <c r="CH15" s="1052">
        <v>-35</v>
      </c>
      <c r="CI15" s="1053"/>
      <c r="CJ15" s="1053"/>
      <c r="CK15" s="1053"/>
      <c r="CL15" s="1054"/>
      <c r="CM15" s="1052">
        <v>14989</v>
      </c>
      <c r="CN15" s="1053"/>
      <c r="CO15" s="1053"/>
      <c r="CP15" s="1053"/>
      <c r="CQ15" s="1054"/>
      <c r="CR15" s="1052">
        <v>100</v>
      </c>
      <c r="CS15" s="1053"/>
      <c r="CT15" s="1053"/>
      <c r="CU15" s="1053"/>
      <c r="CV15" s="1054"/>
      <c r="CW15" s="1052">
        <v>416</v>
      </c>
      <c r="CX15" s="1053"/>
      <c r="CY15" s="1053"/>
      <c r="CZ15" s="1053"/>
      <c r="DA15" s="1054"/>
      <c r="DB15" s="1052">
        <v>0</v>
      </c>
      <c r="DC15" s="1053"/>
      <c r="DD15" s="1053"/>
      <c r="DE15" s="1053"/>
      <c r="DF15" s="1054"/>
      <c r="DG15" s="1052">
        <v>0</v>
      </c>
      <c r="DH15" s="1053"/>
      <c r="DI15" s="1053"/>
      <c r="DJ15" s="1053"/>
      <c r="DK15" s="1054"/>
      <c r="DL15" s="1052">
        <v>0</v>
      </c>
      <c r="DM15" s="1053"/>
      <c r="DN15" s="1053"/>
      <c r="DO15" s="1053"/>
      <c r="DP15" s="1054"/>
      <c r="DQ15" s="1052">
        <v>0</v>
      </c>
      <c r="DR15" s="1053"/>
      <c r="DS15" s="1053"/>
      <c r="DT15" s="1053"/>
      <c r="DU15" s="1054"/>
      <c r="DV15" s="1055"/>
      <c r="DW15" s="1056"/>
      <c r="DX15" s="1056"/>
      <c r="DY15" s="1056"/>
      <c r="DZ15" s="1057"/>
      <c r="EA15" s="256"/>
    </row>
    <row r="16" spans="1:131" s="257" customFormat="1" ht="26.25" customHeight="1" x14ac:dyDescent="0.2">
      <c r="A16" s="263">
        <v>10</v>
      </c>
      <c r="B16" s="1099"/>
      <c r="C16" s="1100"/>
      <c r="D16" s="1100"/>
      <c r="E16" s="1100"/>
      <c r="F16" s="1100"/>
      <c r="G16" s="1100"/>
      <c r="H16" s="1100"/>
      <c r="I16" s="1100"/>
      <c r="J16" s="1100"/>
      <c r="K16" s="1100"/>
      <c r="L16" s="1100"/>
      <c r="M16" s="1100"/>
      <c r="N16" s="1100"/>
      <c r="O16" s="1100"/>
      <c r="P16" s="1101"/>
      <c r="Q16" s="1105"/>
      <c r="R16" s="1106"/>
      <c r="S16" s="1106"/>
      <c r="T16" s="1106"/>
      <c r="U16" s="1106"/>
      <c r="V16" s="1106"/>
      <c r="W16" s="1106"/>
      <c r="X16" s="1106"/>
      <c r="Y16" s="1106"/>
      <c r="Z16" s="1106"/>
      <c r="AA16" s="1106"/>
      <c r="AB16" s="1106"/>
      <c r="AC16" s="1106"/>
      <c r="AD16" s="1106"/>
      <c r="AE16" s="1039"/>
      <c r="AF16" s="1082"/>
      <c r="AG16" s="1040"/>
      <c r="AH16" s="1040"/>
      <c r="AI16" s="1040"/>
      <c r="AJ16" s="1083"/>
      <c r="AK16" s="1150"/>
      <c r="AL16" s="1151"/>
      <c r="AM16" s="1151"/>
      <c r="AN16" s="1151"/>
      <c r="AO16" s="1151"/>
      <c r="AP16" s="1151"/>
      <c r="AQ16" s="1151"/>
      <c r="AR16" s="1151"/>
      <c r="AS16" s="1151"/>
      <c r="AT16" s="1151"/>
      <c r="AU16" s="1148"/>
      <c r="AV16" s="1148"/>
      <c r="AW16" s="1148"/>
      <c r="AX16" s="1148"/>
      <c r="AY16" s="1149"/>
      <c r="AZ16" s="254"/>
      <c r="BA16" s="254"/>
      <c r="BB16" s="254"/>
      <c r="BC16" s="254"/>
      <c r="BD16" s="254"/>
      <c r="BE16" s="255"/>
      <c r="BF16" s="255"/>
      <c r="BG16" s="255"/>
      <c r="BH16" s="255"/>
      <c r="BI16" s="255"/>
      <c r="BJ16" s="255"/>
      <c r="BK16" s="255"/>
      <c r="BL16" s="255"/>
      <c r="BM16" s="255"/>
      <c r="BN16" s="255"/>
      <c r="BO16" s="255"/>
      <c r="BP16" s="255"/>
      <c r="BQ16" s="264">
        <v>10</v>
      </c>
      <c r="BR16" s="265"/>
      <c r="BS16" s="1077" t="s">
        <v>603</v>
      </c>
      <c r="BT16" s="1078"/>
      <c r="BU16" s="1078"/>
      <c r="BV16" s="1078"/>
      <c r="BW16" s="1078"/>
      <c r="BX16" s="1078"/>
      <c r="BY16" s="1078"/>
      <c r="BZ16" s="1078"/>
      <c r="CA16" s="1078"/>
      <c r="CB16" s="1078"/>
      <c r="CC16" s="1078"/>
      <c r="CD16" s="1078"/>
      <c r="CE16" s="1078"/>
      <c r="CF16" s="1078"/>
      <c r="CG16" s="1079"/>
      <c r="CH16" s="1052">
        <v>17</v>
      </c>
      <c r="CI16" s="1053"/>
      <c r="CJ16" s="1053"/>
      <c r="CK16" s="1053"/>
      <c r="CL16" s="1054"/>
      <c r="CM16" s="1052">
        <v>71</v>
      </c>
      <c r="CN16" s="1053"/>
      <c r="CO16" s="1053"/>
      <c r="CP16" s="1053"/>
      <c r="CQ16" s="1054"/>
      <c r="CR16" s="1052">
        <v>5</v>
      </c>
      <c r="CS16" s="1053"/>
      <c r="CT16" s="1053"/>
      <c r="CU16" s="1053"/>
      <c r="CV16" s="1054"/>
      <c r="CW16" s="1052">
        <v>15</v>
      </c>
      <c r="CX16" s="1053"/>
      <c r="CY16" s="1053"/>
      <c r="CZ16" s="1053"/>
      <c r="DA16" s="1054"/>
      <c r="DB16" s="1052">
        <v>0</v>
      </c>
      <c r="DC16" s="1053"/>
      <c r="DD16" s="1053"/>
      <c r="DE16" s="1053"/>
      <c r="DF16" s="1054"/>
      <c r="DG16" s="1052">
        <v>0</v>
      </c>
      <c r="DH16" s="1053"/>
      <c r="DI16" s="1053"/>
      <c r="DJ16" s="1053"/>
      <c r="DK16" s="1054"/>
      <c r="DL16" s="1052">
        <v>0</v>
      </c>
      <c r="DM16" s="1053"/>
      <c r="DN16" s="1053"/>
      <c r="DO16" s="1053"/>
      <c r="DP16" s="1054"/>
      <c r="DQ16" s="1052">
        <v>0</v>
      </c>
      <c r="DR16" s="1053"/>
      <c r="DS16" s="1053"/>
      <c r="DT16" s="1053"/>
      <c r="DU16" s="1054"/>
      <c r="DV16" s="1055"/>
      <c r="DW16" s="1056"/>
      <c r="DX16" s="1056"/>
      <c r="DY16" s="1056"/>
      <c r="DZ16" s="1057"/>
      <c r="EA16" s="256"/>
    </row>
    <row r="17" spans="1:131" s="257" customFormat="1" ht="26.25" customHeight="1" x14ac:dyDescent="0.2">
      <c r="A17" s="263">
        <v>11</v>
      </c>
      <c r="B17" s="1099"/>
      <c r="C17" s="1100"/>
      <c r="D17" s="1100"/>
      <c r="E17" s="1100"/>
      <c r="F17" s="1100"/>
      <c r="G17" s="1100"/>
      <c r="H17" s="1100"/>
      <c r="I17" s="1100"/>
      <c r="J17" s="1100"/>
      <c r="K17" s="1100"/>
      <c r="L17" s="1100"/>
      <c r="M17" s="1100"/>
      <c r="N17" s="1100"/>
      <c r="O17" s="1100"/>
      <c r="P17" s="1101"/>
      <c r="Q17" s="1105"/>
      <c r="R17" s="1106"/>
      <c r="S17" s="1106"/>
      <c r="T17" s="1106"/>
      <c r="U17" s="1106"/>
      <c r="V17" s="1106"/>
      <c r="W17" s="1106"/>
      <c r="X17" s="1106"/>
      <c r="Y17" s="1106"/>
      <c r="Z17" s="1106"/>
      <c r="AA17" s="1106"/>
      <c r="AB17" s="1106"/>
      <c r="AC17" s="1106"/>
      <c r="AD17" s="1106"/>
      <c r="AE17" s="1039"/>
      <c r="AF17" s="1082"/>
      <c r="AG17" s="1040"/>
      <c r="AH17" s="1040"/>
      <c r="AI17" s="1040"/>
      <c r="AJ17" s="1083"/>
      <c r="AK17" s="1150"/>
      <c r="AL17" s="1151"/>
      <c r="AM17" s="1151"/>
      <c r="AN17" s="1151"/>
      <c r="AO17" s="1151"/>
      <c r="AP17" s="1151"/>
      <c r="AQ17" s="1151"/>
      <c r="AR17" s="1151"/>
      <c r="AS17" s="1151"/>
      <c r="AT17" s="1151"/>
      <c r="AU17" s="1148"/>
      <c r="AV17" s="1148"/>
      <c r="AW17" s="1148"/>
      <c r="AX17" s="1148"/>
      <c r="AY17" s="1149"/>
      <c r="AZ17" s="254"/>
      <c r="BA17" s="254"/>
      <c r="BB17" s="254"/>
      <c r="BC17" s="254"/>
      <c r="BD17" s="254"/>
      <c r="BE17" s="255"/>
      <c r="BF17" s="255"/>
      <c r="BG17" s="255"/>
      <c r="BH17" s="255"/>
      <c r="BI17" s="255"/>
      <c r="BJ17" s="255"/>
      <c r="BK17" s="255"/>
      <c r="BL17" s="255"/>
      <c r="BM17" s="255"/>
      <c r="BN17" s="255"/>
      <c r="BO17" s="255"/>
      <c r="BP17" s="255"/>
      <c r="BQ17" s="264">
        <v>11</v>
      </c>
      <c r="BR17" s="265"/>
      <c r="BS17" s="1077" t="s">
        <v>604</v>
      </c>
      <c r="BT17" s="1078"/>
      <c r="BU17" s="1078"/>
      <c r="BV17" s="1078"/>
      <c r="BW17" s="1078"/>
      <c r="BX17" s="1078"/>
      <c r="BY17" s="1078"/>
      <c r="BZ17" s="1078"/>
      <c r="CA17" s="1078"/>
      <c r="CB17" s="1078"/>
      <c r="CC17" s="1078"/>
      <c r="CD17" s="1078"/>
      <c r="CE17" s="1078"/>
      <c r="CF17" s="1078"/>
      <c r="CG17" s="1079"/>
      <c r="CH17" s="1052">
        <v>11</v>
      </c>
      <c r="CI17" s="1053"/>
      <c r="CJ17" s="1053"/>
      <c r="CK17" s="1053"/>
      <c r="CL17" s="1054"/>
      <c r="CM17" s="1052">
        <v>523</v>
      </c>
      <c r="CN17" s="1053"/>
      <c r="CO17" s="1053"/>
      <c r="CP17" s="1053"/>
      <c r="CQ17" s="1054"/>
      <c r="CR17" s="1052">
        <v>10</v>
      </c>
      <c r="CS17" s="1053"/>
      <c r="CT17" s="1053"/>
      <c r="CU17" s="1053"/>
      <c r="CV17" s="1054"/>
      <c r="CW17" s="1052">
        <v>64</v>
      </c>
      <c r="CX17" s="1053"/>
      <c r="CY17" s="1053"/>
      <c r="CZ17" s="1053"/>
      <c r="DA17" s="1054"/>
      <c r="DB17" s="1052">
        <v>0</v>
      </c>
      <c r="DC17" s="1053"/>
      <c r="DD17" s="1053"/>
      <c r="DE17" s="1053"/>
      <c r="DF17" s="1054"/>
      <c r="DG17" s="1052">
        <v>0</v>
      </c>
      <c r="DH17" s="1053"/>
      <c r="DI17" s="1053"/>
      <c r="DJ17" s="1053"/>
      <c r="DK17" s="1054"/>
      <c r="DL17" s="1052">
        <v>0</v>
      </c>
      <c r="DM17" s="1053"/>
      <c r="DN17" s="1053"/>
      <c r="DO17" s="1053"/>
      <c r="DP17" s="1054"/>
      <c r="DQ17" s="1052">
        <v>0</v>
      </c>
      <c r="DR17" s="1053"/>
      <c r="DS17" s="1053"/>
      <c r="DT17" s="1053"/>
      <c r="DU17" s="1054"/>
      <c r="DV17" s="1055"/>
      <c r="DW17" s="1056"/>
      <c r="DX17" s="1056"/>
      <c r="DY17" s="1056"/>
      <c r="DZ17" s="1057"/>
      <c r="EA17" s="256"/>
    </row>
    <row r="18" spans="1:131" s="257" customFormat="1" ht="26.25" customHeight="1" x14ac:dyDescent="0.2">
      <c r="A18" s="263">
        <v>12</v>
      </c>
      <c r="B18" s="1099"/>
      <c r="C18" s="1100"/>
      <c r="D18" s="1100"/>
      <c r="E18" s="1100"/>
      <c r="F18" s="1100"/>
      <c r="G18" s="1100"/>
      <c r="H18" s="1100"/>
      <c r="I18" s="1100"/>
      <c r="J18" s="1100"/>
      <c r="K18" s="1100"/>
      <c r="L18" s="1100"/>
      <c r="M18" s="1100"/>
      <c r="N18" s="1100"/>
      <c r="O18" s="1100"/>
      <c r="P18" s="1101"/>
      <c r="Q18" s="1105"/>
      <c r="R18" s="1106"/>
      <c r="S18" s="1106"/>
      <c r="T18" s="1106"/>
      <c r="U18" s="1106"/>
      <c r="V18" s="1106"/>
      <c r="W18" s="1106"/>
      <c r="X18" s="1106"/>
      <c r="Y18" s="1106"/>
      <c r="Z18" s="1106"/>
      <c r="AA18" s="1106"/>
      <c r="AB18" s="1106"/>
      <c r="AC18" s="1106"/>
      <c r="AD18" s="1106"/>
      <c r="AE18" s="1039"/>
      <c r="AF18" s="1082"/>
      <c r="AG18" s="1040"/>
      <c r="AH18" s="1040"/>
      <c r="AI18" s="1040"/>
      <c r="AJ18" s="1083"/>
      <c r="AK18" s="1150"/>
      <c r="AL18" s="1151"/>
      <c r="AM18" s="1151"/>
      <c r="AN18" s="1151"/>
      <c r="AO18" s="1151"/>
      <c r="AP18" s="1151"/>
      <c r="AQ18" s="1151"/>
      <c r="AR18" s="1151"/>
      <c r="AS18" s="1151"/>
      <c r="AT18" s="1151"/>
      <c r="AU18" s="1148"/>
      <c r="AV18" s="1148"/>
      <c r="AW18" s="1148"/>
      <c r="AX18" s="1148"/>
      <c r="AY18" s="1149"/>
      <c r="AZ18" s="254"/>
      <c r="BA18" s="254"/>
      <c r="BB18" s="254"/>
      <c r="BC18" s="254"/>
      <c r="BD18" s="254"/>
      <c r="BE18" s="255"/>
      <c r="BF18" s="255"/>
      <c r="BG18" s="255"/>
      <c r="BH18" s="255"/>
      <c r="BI18" s="255"/>
      <c r="BJ18" s="255"/>
      <c r="BK18" s="255"/>
      <c r="BL18" s="255"/>
      <c r="BM18" s="255"/>
      <c r="BN18" s="255"/>
      <c r="BO18" s="255"/>
      <c r="BP18" s="255"/>
      <c r="BQ18" s="264">
        <v>12</v>
      </c>
      <c r="BR18" s="265"/>
      <c r="BS18" s="1077" t="s">
        <v>605</v>
      </c>
      <c r="BT18" s="1078"/>
      <c r="BU18" s="1078"/>
      <c r="BV18" s="1078"/>
      <c r="BW18" s="1078"/>
      <c r="BX18" s="1078"/>
      <c r="BY18" s="1078"/>
      <c r="BZ18" s="1078"/>
      <c r="CA18" s="1078"/>
      <c r="CB18" s="1078"/>
      <c r="CC18" s="1078"/>
      <c r="CD18" s="1078"/>
      <c r="CE18" s="1078"/>
      <c r="CF18" s="1078"/>
      <c r="CG18" s="1079"/>
      <c r="CH18" s="1052">
        <v>2145</v>
      </c>
      <c r="CI18" s="1053"/>
      <c r="CJ18" s="1053"/>
      <c r="CK18" s="1053"/>
      <c r="CL18" s="1054"/>
      <c r="CM18" s="1052">
        <v>33162</v>
      </c>
      <c r="CN18" s="1053"/>
      <c r="CO18" s="1053"/>
      <c r="CP18" s="1053"/>
      <c r="CQ18" s="1054"/>
      <c r="CR18" s="1052">
        <v>7628</v>
      </c>
      <c r="CS18" s="1053"/>
      <c r="CT18" s="1053"/>
      <c r="CU18" s="1053"/>
      <c r="CV18" s="1054"/>
      <c r="CW18" s="1052">
        <v>8380</v>
      </c>
      <c r="CX18" s="1053"/>
      <c r="CY18" s="1053"/>
      <c r="CZ18" s="1053"/>
      <c r="DA18" s="1054"/>
      <c r="DB18" s="1052">
        <v>0</v>
      </c>
      <c r="DC18" s="1053"/>
      <c r="DD18" s="1053"/>
      <c r="DE18" s="1053"/>
      <c r="DF18" s="1054"/>
      <c r="DG18" s="1052">
        <v>0</v>
      </c>
      <c r="DH18" s="1053"/>
      <c r="DI18" s="1053"/>
      <c r="DJ18" s="1053"/>
      <c r="DK18" s="1054"/>
      <c r="DL18" s="1052">
        <v>0</v>
      </c>
      <c r="DM18" s="1053"/>
      <c r="DN18" s="1053"/>
      <c r="DO18" s="1053"/>
      <c r="DP18" s="1054"/>
      <c r="DQ18" s="1052">
        <v>0</v>
      </c>
      <c r="DR18" s="1053"/>
      <c r="DS18" s="1053"/>
      <c r="DT18" s="1053"/>
      <c r="DU18" s="1054"/>
      <c r="DV18" s="1055"/>
      <c r="DW18" s="1056"/>
      <c r="DX18" s="1056"/>
      <c r="DY18" s="1056"/>
      <c r="DZ18" s="1057"/>
      <c r="EA18" s="256"/>
    </row>
    <row r="19" spans="1:131" s="257" customFormat="1" ht="26.25" customHeight="1" x14ac:dyDescent="0.2">
      <c r="A19" s="263">
        <v>13</v>
      </c>
      <c r="B19" s="1099"/>
      <c r="C19" s="1100"/>
      <c r="D19" s="1100"/>
      <c r="E19" s="1100"/>
      <c r="F19" s="1100"/>
      <c r="G19" s="1100"/>
      <c r="H19" s="1100"/>
      <c r="I19" s="1100"/>
      <c r="J19" s="1100"/>
      <c r="K19" s="1100"/>
      <c r="L19" s="1100"/>
      <c r="M19" s="1100"/>
      <c r="N19" s="1100"/>
      <c r="O19" s="1100"/>
      <c r="P19" s="1101"/>
      <c r="Q19" s="1105"/>
      <c r="R19" s="1106"/>
      <c r="S19" s="1106"/>
      <c r="T19" s="1106"/>
      <c r="U19" s="1106"/>
      <c r="V19" s="1106"/>
      <c r="W19" s="1106"/>
      <c r="X19" s="1106"/>
      <c r="Y19" s="1106"/>
      <c r="Z19" s="1106"/>
      <c r="AA19" s="1106"/>
      <c r="AB19" s="1106"/>
      <c r="AC19" s="1106"/>
      <c r="AD19" s="1106"/>
      <c r="AE19" s="1039"/>
      <c r="AF19" s="1082"/>
      <c r="AG19" s="1040"/>
      <c r="AH19" s="1040"/>
      <c r="AI19" s="1040"/>
      <c r="AJ19" s="1083"/>
      <c r="AK19" s="1150"/>
      <c r="AL19" s="1151"/>
      <c r="AM19" s="1151"/>
      <c r="AN19" s="1151"/>
      <c r="AO19" s="1151"/>
      <c r="AP19" s="1151"/>
      <c r="AQ19" s="1151"/>
      <c r="AR19" s="1151"/>
      <c r="AS19" s="1151"/>
      <c r="AT19" s="1151"/>
      <c r="AU19" s="1148"/>
      <c r="AV19" s="1148"/>
      <c r="AW19" s="1148"/>
      <c r="AX19" s="1148"/>
      <c r="AY19" s="1149"/>
      <c r="AZ19" s="254"/>
      <c r="BA19" s="254"/>
      <c r="BB19" s="254"/>
      <c r="BC19" s="254"/>
      <c r="BD19" s="254"/>
      <c r="BE19" s="255"/>
      <c r="BF19" s="255"/>
      <c r="BG19" s="255"/>
      <c r="BH19" s="255"/>
      <c r="BI19" s="255"/>
      <c r="BJ19" s="255"/>
      <c r="BK19" s="255"/>
      <c r="BL19" s="255"/>
      <c r="BM19" s="255"/>
      <c r="BN19" s="255"/>
      <c r="BO19" s="255"/>
      <c r="BP19" s="255"/>
      <c r="BQ19" s="264">
        <v>13</v>
      </c>
      <c r="BR19" s="265"/>
      <c r="BS19" s="1077" t="s">
        <v>606</v>
      </c>
      <c r="BT19" s="1078"/>
      <c r="BU19" s="1078"/>
      <c r="BV19" s="1078"/>
      <c r="BW19" s="1078"/>
      <c r="BX19" s="1078"/>
      <c r="BY19" s="1078"/>
      <c r="BZ19" s="1078"/>
      <c r="CA19" s="1078"/>
      <c r="CB19" s="1078"/>
      <c r="CC19" s="1078"/>
      <c r="CD19" s="1078"/>
      <c r="CE19" s="1078"/>
      <c r="CF19" s="1078"/>
      <c r="CG19" s="1079"/>
      <c r="CH19" s="1052">
        <v>50</v>
      </c>
      <c r="CI19" s="1053"/>
      <c r="CJ19" s="1053"/>
      <c r="CK19" s="1053"/>
      <c r="CL19" s="1054"/>
      <c r="CM19" s="1052">
        <v>1116</v>
      </c>
      <c r="CN19" s="1053"/>
      <c r="CO19" s="1053"/>
      <c r="CP19" s="1053"/>
      <c r="CQ19" s="1054"/>
      <c r="CR19" s="1052">
        <v>25</v>
      </c>
      <c r="CS19" s="1053"/>
      <c r="CT19" s="1053"/>
      <c r="CU19" s="1053"/>
      <c r="CV19" s="1054"/>
      <c r="CW19" s="1052">
        <v>0</v>
      </c>
      <c r="CX19" s="1053"/>
      <c r="CY19" s="1053"/>
      <c r="CZ19" s="1053"/>
      <c r="DA19" s="1054"/>
      <c r="DB19" s="1052">
        <v>0</v>
      </c>
      <c r="DC19" s="1053"/>
      <c r="DD19" s="1053"/>
      <c r="DE19" s="1053"/>
      <c r="DF19" s="1054"/>
      <c r="DG19" s="1052">
        <v>0</v>
      </c>
      <c r="DH19" s="1053"/>
      <c r="DI19" s="1053"/>
      <c r="DJ19" s="1053"/>
      <c r="DK19" s="1054"/>
      <c r="DL19" s="1052">
        <v>0</v>
      </c>
      <c r="DM19" s="1053"/>
      <c r="DN19" s="1053"/>
      <c r="DO19" s="1053"/>
      <c r="DP19" s="1054"/>
      <c r="DQ19" s="1052">
        <v>0</v>
      </c>
      <c r="DR19" s="1053"/>
      <c r="DS19" s="1053"/>
      <c r="DT19" s="1053"/>
      <c r="DU19" s="1054"/>
      <c r="DV19" s="1055"/>
      <c r="DW19" s="1056"/>
      <c r="DX19" s="1056"/>
      <c r="DY19" s="1056"/>
      <c r="DZ19" s="1057"/>
      <c r="EA19" s="256"/>
    </row>
    <row r="20" spans="1:131" s="257" customFormat="1" ht="26.25" customHeight="1" x14ac:dyDescent="0.2">
      <c r="A20" s="263">
        <v>14</v>
      </c>
      <c r="B20" s="1099"/>
      <c r="C20" s="1100"/>
      <c r="D20" s="1100"/>
      <c r="E20" s="1100"/>
      <c r="F20" s="1100"/>
      <c r="G20" s="1100"/>
      <c r="H20" s="1100"/>
      <c r="I20" s="1100"/>
      <c r="J20" s="1100"/>
      <c r="K20" s="1100"/>
      <c r="L20" s="1100"/>
      <c r="M20" s="1100"/>
      <c r="N20" s="1100"/>
      <c r="O20" s="1100"/>
      <c r="P20" s="1101"/>
      <c r="Q20" s="1105"/>
      <c r="R20" s="1106"/>
      <c r="S20" s="1106"/>
      <c r="T20" s="1106"/>
      <c r="U20" s="1106"/>
      <c r="V20" s="1106"/>
      <c r="W20" s="1106"/>
      <c r="X20" s="1106"/>
      <c r="Y20" s="1106"/>
      <c r="Z20" s="1106"/>
      <c r="AA20" s="1106"/>
      <c r="AB20" s="1106"/>
      <c r="AC20" s="1106"/>
      <c r="AD20" s="1106"/>
      <c r="AE20" s="1039"/>
      <c r="AF20" s="1082"/>
      <c r="AG20" s="1040"/>
      <c r="AH20" s="1040"/>
      <c r="AI20" s="1040"/>
      <c r="AJ20" s="1083"/>
      <c r="AK20" s="1150"/>
      <c r="AL20" s="1151"/>
      <c r="AM20" s="1151"/>
      <c r="AN20" s="1151"/>
      <c r="AO20" s="1151"/>
      <c r="AP20" s="1151"/>
      <c r="AQ20" s="1151"/>
      <c r="AR20" s="1151"/>
      <c r="AS20" s="1151"/>
      <c r="AT20" s="1151"/>
      <c r="AU20" s="1148"/>
      <c r="AV20" s="1148"/>
      <c r="AW20" s="1148"/>
      <c r="AX20" s="1148"/>
      <c r="AY20" s="1149"/>
      <c r="AZ20" s="254"/>
      <c r="BA20" s="254"/>
      <c r="BB20" s="254"/>
      <c r="BC20" s="254"/>
      <c r="BD20" s="254"/>
      <c r="BE20" s="255"/>
      <c r="BF20" s="255"/>
      <c r="BG20" s="255"/>
      <c r="BH20" s="255"/>
      <c r="BI20" s="255"/>
      <c r="BJ20" s="255"/>
      <c r="BK20" s="255"/>
      <c r="BL20" s="255"/>
      <c r="BM20" s="255"/>
      <c r="BN20" s="255"/>
      <c r="BO20" s="255"/>
      <c r="BP20" s="255"/>
      <c r="BQ20" s="264">
        <v>14</v>
      </c>
      <c r="BR20" s="265"/>
      <c r="BS20" s="1077" t="s">
        <v>607</v>
      </c>
      <c r="BT20" s="1078"/>
      <c r="BU20" s="1078"/>
      <c r="BV20" s="1078"/>
      <c r="BW20" s="1078"/>
      <c r="BX20" s="1078"/>
      <c r="BY20" s="1078"/>
      <c r="BZ20" s="1078"/>
      <c r="CA20" s="1078"/>
      <c r="CB20" s="1078"/>
      <c r="CC20" s="1078"/>
      <c r="CD20" s="1078"/>
      <c r="CE20" s="1078"/>
      <c r="CF20" s="1078"/>
      <c r="CG20" s="1079"/>
      <c r="CH20" s="1052">
        <v>28</v>
      </c>
      <c r="CI20" s="1053"/>
      <c r="CJ20" s="1053"/>
      <c r="CK20" s="1053"/>
      <c r="CL20" s="1054"/>
      <c r="CM20" s="1052">
        <v>169</v>
      </c>
      <c r="CN20" s="1053"/>
      <c r="CO20" s="1053"/>
      <c r="CP20" s="1053"/>
      <c r="CQ20" s="1054"/>
      <c r="CR20" s="1052">
        <v>50</v>
      </c>
      <c r="CS20" s="1053"/>
      <c r="CT20" s="1053"/>
      <c r="CU20" s="1053"/>
      <c r="CV20" s="1054"/>
      <c r="CW20" s="1052">
        <v>227</v>
      </c>
      <c r="CX20" s="1053"/>
      <c r="CY20" s="1053"/>
      <c r="CZ20" s="1053"/>
      <c r="DA20" s="1054"/>
      <c r="DB20" s="1052">
        <v>0</v>
      </c>
      <c r="DC20" s="1053"/>
      <c r="DD20" s="1053"/>
      <c r="DE20" s="1053"/>
      <c r="DF20" s="1054"/>
      <c r="DG20" s="1052">
        <v>0</v>
      </c>
      <c r="DH20" s="1053"/>
      <c r="DI20" s="1053"/>
      <c r="DJ20" s="1053"/>
      <c r="DK20" s="1054"/>
      <c r="DL20" s="1052">
        <v>0</v>
      </c>
      <c r="DM20" s="1053"/>
      <c r="DN20" s="1053"/>
      <c r="DO20" s="1053"/>
      <c r="DP20" s="1054"/>
      <c r="DQ20" s="1052">
        <v>0</v>
      </c>
      <c r="DR20" s="1053"/>
      <c r="DS20" s="1053"/>
      <c r="DT20" s="1053"/>
      <c r="DU20" s="1054"/>
      <c r="DV20" s="1055"/>
      <c r="DW20" s="1056"/>
      <c r="DX20" s="1056"/>
      <c r="DY20" s="1056"/>
      <c r="DZ20" s="1057"/>
      <c r="EA20" s="256"/>
    </row>
    <row r="21" spans="1:131" s="257" customFormat="1" ht="26.25" customHeight="1" thickBot="1" x14ac:dyDescent="0.25">
      <c r="A21" s="263">
        <v>15</v>
      </c>
      <c r="B21" s="1099"/>
      <c r="C21" s="1100"/>
      <c r="D21" s="1100"/>
      <c r="E21" s="1100"/>
      <c r="F21" s="1100"/>
      <c r="G21" s="1100"/>
      <c r="H21" s="1100"/>
      <c r="I21" s="1100"/>
      <c r="J21" s="1100"/>
      <c r="K21" s="1100"/>
      <c r="L21" s="1100"/>
      <c r="M21" s="1100"/>
      <c r="N21" s="1100"/>
      <c r="O21" s="1100"/>
      <c r="P21" s="1101"/>
      <c r="Q21" s="1105"/>
      <c r="R21" s="1106"/>
      <c r="S21" s="1106"/>
      <c r="T21" s="1106"/>
      <c r="U21" s="1106"/>
      <c r="V21" s="1106"/>
      <c r="W21" s="1106"/>
      <c r="X21" s="1106"/>
      <c r="Y21" s="1106"/>
      <c r="Z21" s="1106"/>
      <c r="AA21" s="1106"/>
      <c r="AB21" s="1106"/>
      <c r="AC21" s="1106"/>
      <c r="AD21" s="1106"/>
      <c r="AE21" s="1039"/>
      <c r="AF21" s="1082"/>
      <c r="AG21" s="1040"/>
      <c r="AH21" s="1040"/>
      <c r="AI21" s="1040"/>
      <c r="AJ21" s="1083"/>
      <c r="AK21" s="1150"/>
      <c r="AL21" s="1151"/>
      <c r="AM21" s="1151"/>
      <c r="AN21" s="1151"/>
      <c r="AO21" s="1151"/>
      <c r="AP21" s="1151"/>
      <c r="AQ21" s="1151"/>
      <c r="AR21" s="1151"/>
      <c r="AS21" s="1151"/>
      <c r="AT21" s="1151"/>
      <c r="AU21" s="1148"/>
      <c r="AV21" s="1148"/>
      <c r="AW21" s="1148"/>
      <c r="AX21" s="1148"/>
      <c r="AY21" s="1149"/>
      <c r="AZ21" s="254"/>
      <c r="BA21" s="254"/>
      <c r="BB21" s="254"/>
      <c r="BC21" s="254"/>
      <c r="BD21" s="254"/>
      <c r="BE21" s="255"/>
      <c r="BF21" s="255"/>
      <c r="BG21" s="255"/>
      <c r="BH21" s="255"/>
      <c r="BI21" s="255"/>
      <c r="BJ21" s="255"/>
      <c r="BK21" s="255"/>
      <c r="BL21" s="255"/>
      <c r="BM21" s="255"/>
      <c r="BN21" s="255"/>
      <c r="BO21" s="255"/>
      <c r="BP21" s="255"/>
      <c r="BQ21" s="264">
        <v>15</v>
      </c>
      <c r="BR21" s="265"/>
      <c r="BS21" s="1077" t="s">
        <v>608</v>
      </c>
      <c r="BT21" s="1078"/>
      <c r="BU21" s="1078"/>
      <c r="BV21" s="1078"/>
      <c r="BW21" s="1078"/>
      <c r="BX21" s="1078"/>
      <c r="BY21" s="1078"/>
      <c r="BZ21" s="1078"/>
      <c r="CA21" s="1078"/>
      <c r="CB21" s="1078"/>
      <c r="CC21" s="1078"/>
      <c r="CD21" s="1078"/>
      <c r="CE21" s="1078"/>
      <c r="CF21" s="1078"/>
      <c r="CG21" s="1079"/>
      <c r="CH21" s="1052">
        <v>-17</v>
      </c>
      <c r="CI21" s="1053"/>
      <c r="CJ21" s="1053"/>
      <c r="CK21" s="1053"/>
      <c r="CL21" s="1054"/>
      <c r="CM21" s="1052">
        <v>6</v>
      </c>
      <c r="CN21" s="1053"/>
      <c r="CO21" s="1053"/>
      <c r="CP21" s="1053"/>
      <c r="CQ21" s="1054"/>
      <c r="CR21" s="1052">
        <v>5</v>
      </c>
      <c r="CS21" s="1053"/>
      <c r="CT21" s="1053"/>
      <c r="CU21" s="1053"/>
      <c r="CV21" s="1054"/>
      <c r="CW21" s="1052">
        <v>582</v>
      </c>
      <c r="CX21" s="1053"/>
      <c r="CY21" s="1053"/>
      <c r="CZ21" s="1053"/>
      <c r="DA21" s="1054"/>
      <c r="DB21" s="1052">
        <v>0</v>
      </c>
      <c r="DC21" s="1053"/>
      <c r="DD21" s="1053"/>
      <c r="DE21" s="1053"/>
      <c r="DF21" s="1054"/>
      <c r="DG21" s="1052">
        <v>0</v>
      </c>
      <c r="DH21" s="1053"/>
      <c r="DI21" s="1053"/>
      <c r="DJ21" s="1053"/>
      <c r="DK21" s="1054"/>
      <c r="DL21" s="1052">
        <v>0</v>
      </c>
      <c r="DM21" s="1053"/>
      <c r="DN21" s="1053"/>
      <c r="DO21" s="1053"/>
      <c r="DP21" s="1054"/>
      <c r="DQ21" s="1052">
        <v>0</v>
      </c>
      <c r="DR21" s="1053"/>
      <c r="DS21" s="1053"/>
      <c r="DT21" s="1053"/>
      <c r="DU21" s="1054"/>
      <c r="DV21" s="1055"/>
      <c r="DW21" s="1056"/>
      <c r="DX21" s="1056"/>
      <c r="DY21" s="1056"/>
      <c r="DZ21" s="1057"/>
      <c r="EA21" s="256"/>
    </row>
    <row r="22" spans="1:131" s="257" customFormat="1" ht="26.25" customHeight="1" x14ac:dyDescent="0.2">
      <c r="A22" s="263">
        <v>16</v>
      </c>
      <c r="B22" s="1099"/>
      <c r="C22" s="1100"/>
      <c r="D22" s="1100"/>
      <c r="E22" s="1100"/>
      <c r="F22" s="1100"/>
      <c r="G22" s="1100"/>
      <c r="H22" s="1100"/>
      <c r="I22" s="1100"/>
      <c r="J22" s="1100"/>
      <c r="K22" s="1100"/>
      <c r="L22" s="1100"/>
      <c r="M22" s="1100"/>
      <c r="N22" s="1100"/>
      <c r="O22" s="1100"/>
      <c r="P22" s="1101"/>
      <c r="Q22" s="1145"/>
      <c r="R22" s="1146"/>
      <c r="S22" s="1146"/>
      <c r="T22" s="1146"/>
      <c r="U22" s="1146"/>
      <c r="V22" s="1146"/>
      <c r="W22" s="1146"/>
      <c r="X22" s="1146"/>
      <c r="Y22" s="1146"/>
      <c r="Z22" s="1146"/>
      <c r="AA22" s="1146"/>
      <c r="AB22" s="1146"/>
      <c r="AC22" s="1146"/>
      <c r="AD22" s="1146"/>
      <c r="AE22" s="1147"/>
      <c r="AF22" s="1082"/>
      <c r="AG22" s="1040"/>
      <c r="AH22" s="1040"/>
      <c r="AI22" s="1040"/>
      <c r="AJ22" s="1083"/>
      <c r="AK22" s="1141"/>
      <c r="AL22" s="1142"/>
      <c r="AM22" s="1142"/>
      <c r="AN22" s="1142"/>
      <c r="AO22" s="1142"/>
      <c r="AP22" s="1142"/>
      <c r="AQ22" s="1142"/>
      <c r="AR22" s="1142"/>
      <c r="AS22" s="1142"/>
      <c r="AT22" s="1142"/>
      <c r="AU22" s="1143"/>
      <c r="AV22" s="1143"/>
      <c r="AW22" s="1143"/>
      <c r="AX22" s="1143"/>
      <c r="AY22" s="1144"/>
      <c r="AZ22" s="1097" t="s">
        <v>392</v>
      </c>
      <c r="BA22" s="1097"/>
      <c r="BB22" s="1097"/>
      <c r="BC22" s="1097"/>
      <c r="BD22" s="1098"/>
      <c r="BE22" s="255"/>
      <c r="BF22" s="255"/>
      <c r="BG22" s="255"/>
      <c r="BH22" s="255"/>
      <c r="BI22" s="255"/>
      <c r="BJ22" s="255"/>
      <c r="BK22" s="255"/>
      <c r="BL22" s="255"/>
      <c r="BM22" s="255"/>
      <c r="BN22" s="255"/>
      <c r="BO22" s="255"/>
      <c r="BP22" s="255"/>
      <c r="BQ22" s="264">
        <v>16</v>
      </c>
      <c r="BR22" s="265"/>
      <c r="BS22" s="1077" t="s">
        <v>609</v>
      </c>
      <c r="BT22" s="1078"/>
      <c r="BU22" s="1078"/>
      <c r="BV22" s="1078"/>
      <c r="BW22" s="1078"/>
      <c r="BX22" s="1078"/>
      <c r="BY22" s="1078"/>
      <c r="BZ22" s="1078"/>
      <c r="CA22" s="1078"/>
      <c r="CB22" s="1078"/>
      <c r="CC22" s="1078"/>
      <c r="CD22" s="1078"/>
      <c r="CE22" s="1078"/>
      <c r="CF22" s="1078"/>
      <c r="CG22" s="1079"/>
      <c r="CH22" s="1052">
        <v>-21</v>
      </c>
      <c r="CI22" s="1053"/>
      <c r="CJ22" s="1053"/>
      <c r="CK22" s="1053"/>
      <c r="CL22" s="1054"/>
      <c r="CM22" s="1052">
        <v>560</v>
      </c>
      <c r="CN22" s="1053"/>
      <c r="CO22" s="1053"/>
      <c r="CP22" s="1053"/>
      <c r="CQ22" s="1054"/>
      <c r="CR22" s="1052">
        <v>290</v>
      </c>
      <c r="CS22" s="1053"/>
      <c r="CT22" s="1053"/>
      <c r="CU22" s="1053"/>
      <c r="CV22" s="1054"/>
      <c r="CW22" s="1052">
        <v>454</v>
      </c>
      <c r="CX22" s="1053"/>
      <c r="CY22" s="1053"/>
      <c r="CZ22" s="1053"/>
      <c r="DA22" s="1054"/>
      <c r="DB22" s="1052">
        <v>0</v>
      </c>
      <c r="DC22" s="1053"/>
      <c r="DD22" s="1053"/>
      <c r="DE22" s="1053"/>
      <c r="DF22" s="1054"/>
      <c r="DG22" s="1052">
        <v>0</v>
      </c>
      <c r="DH22" s="1053"/>
      <c r="DI22" s="1053"/>
      <c r="DJ22" s="1053"/>
      <c r="DK22" s="1054"/>
      <c r="DL22" s="1052">
        <v>0</v>
      </c>
      <c r="DM22" s="1053"/>
      <c r="DN22" s="1053"/>
      <c r="DO22" s="1053"/>
      <c r="DP22" s="1054"/>
      <c r="DQ22" s="1052">
        <v>0</v>
      </c>
      <c r="DR22" s="1053"/>
      <c r="DS22" s="1053"/>
      <c r="DT22" s="1053"/>
      <c r="DU22" s="1054"/>
      <c r="DV22" s="1055"/>
      <c r="DW22" s="1056"/>
      <c r="DX22" s="1056"/>
      <c r="DY22" s="1056"/>
      <c r="DZ22" s="1057"/>
      <c r="EA22" s="256"/>
    </row>
    <row r="23" spans="1:131" s="257" customFormat="1" ht="26.25" customHeight="1" thickBot="1" x14ac:dyDescent="0.25">
      <c r="A23" s="266" t="s">
        <v>393</v>
      </c>
      <c r="B23" s="1001" t="s">
        <v>394</v>
      </c>
      <c r="C23" s="1002"/>
      <c r="D23" s="1002"/>
      <c r="E23" s="1002"/>
      <c r="F23" s="1002"/>
      <c r="G23" s="1002"/>
      <c r="H23" s="1002"/>
      <c r="I23" s="1002"/>
      <c r="J23" s="1002"/>
      <c r="K23" s="1002"/>
      <c r="L23" s="1002"/>
      <c r="M23" s="1002"/>
      <c r="N23" s="1002"/>
      <c r="O23" s="1002"/>
      <c r="P23" s="1003"/>
      <c r="Q23" s="1132"/>
      <c r="R23" s="1133"/>
      <c r="S23" s="1133"/>
      <c r="T23" s="1133"/>
      <c r="U23" s="1133"/>
      <c r="V23" s="1133"/>
      <c r="W23" s="1133"/>
      <c r="X23" s="1133"/>
      <c r="Y23" s="1133"/>
      <c r="Z23" s="1133"/>
      <c r="AA23" s="1133"/>
      <c r="AB23" s="1133"/>
      <c r="AC23" s="1133"/>
      <c r="AD23" s="1133"/>
      <c r="AE23" s="1134"/>
      <c r="AF23" s="1135">
        <v>7884</v>
      </c>
      <c r="AG23" s="1133"/>
      <c r="AH23" s="1133"/>
      <c r="AI23" s="1133"/>
      <c r="AJ23" s="1136"/>
      <c r="AK23" s="1137"/>
      <c r="AL23" s="1138"/>
      <c r="AM23" s="1138"/>
      <c r="AN23" s="1138"/>
      <c r="AO23" s="1138"/>
      <c r="AP23" s="1133"/>
      <c r="AQ23" s="1133"/>
      <c r="AR23" s="1133"/>
      <c r="AS23" s="1133"/>
      <c r="AT23" s="1133"/>
      <c r="AU23" s="1139"/>
      <c r="AV23" s="1139"/>
      <c r="AW23" s="1139"/>
      <c r="AX23" s="1139"/>
      <c r="AY23" s="1140"/>
      <c r="AZ23" s="1129" t="s">
        <v>395</v>
      </c>
      <c r="BA23" s="1130"/>
      <c r="BB23" s="1130"/>
      <c r="BC23" s="1130"/>
      <c r="BD23" s="1131"/>
      <c r="BE23" s="255"/>
      <c r="BF23" s="255"/>
      <c r="BG23" s="255"/>
      <c r="BH23" s="255"/>
      <c r="BI23" s="255"/>
      <c r="BJ23" s="255"/>
      <c r="BK23" s="255"/>
      <c r="BL23" s="255"/>
      <c r="BM23" s="255"/>
      <c r="BN23" s="255"/>
      <c r="BO23" s="255"/>
      <c r="BP23" s="255"/>
      <c r="BQ23" s="264">
        <v>17</v>
      </c>
      <c r="BR23" s="265"/>
      <c r="BS23" s="1077" t="s">
        <v>610</v>
      </c>
      <c r="BT23" s="1078"/>
      <c r="BU23" s="1078"/>
      <c r="BV23" s="1078"/>
      <c r="BW23" s="1078"/>
      <c r="BX23" s="1078"/>
      <c r="BY23" s="1078"/>
      <c r="BZ23" s="1078"/>
      <c r="CA23" s="1078"/>
      <c r="CB23" s="1078"/>
      <c r="CC23" s="1078"/>
      <c r="CD23" s="1078"/>
      <c r="CE23" s="1078"/>
      <c r="CF23" s="1078"/>
      <c r="CG23" s="1079"/>
      <c r="CH23" s="1052">
        <v>39</v>
      </c>
      <c r="CI23" s="1053"/>
      <c r="CJ23" s="1053"/>
      <c r="CK23" s="1053"/>
      <c r="CL23" s="1054"/>
      <c r="CM23" s="1052">
        <v>99</v>
      </c>
      <c r="CN23" s="1053"/>
      <c r="CO23" s="1053"/>
      <c r="CP23" s="1053"/>
      <c r="CQ23" s="1054"/>
      <c r="CR23" s="1052">
        <v>1</v>
      </c>
      <c r="CS23" s="1053"/>
      <c r="CT23" s="1053"/>
      <c r="CU23" s="1053"/>
      <c r="CV23" s="1054"/>
      <c r="CW23" s="1052">
        <v>0</v>
      </c>
      <c r="CX23" s="1053"/>
      <c r="CY23" s="1053"/>
      <c r="CZ23" s="1053"/>
      <c r="DA23" s="1054"/>
      <c r="DB23" s="1052">
        <v>0</v>
      </c>
      <c r="DC23" s="1053"/>
      <c r="DD23" s="1053"/>
      <c r="DE23" s="1053"/>
      <c r="DF23" s="1054"/>
      <c r="DG23" s="1052">
        <v>0</v>
      </c>
      <c r="DH23" s="1053"/>
      <c r="DI23" s="1053"/>
      <c r="DJ23" s="1053"/>
      <c r="DK23" s="1054"/>
      <c r="DL23" s="1052">
        <v>0</v>
      </c>
      <c r="DM23" s="1053"/>
      <c r="DN23" s="1053"/>
      <c r="DO23" s="1053"/>
      <c r="DP23" s="1054"/>
      <c r="DQ23" s="1052">
        <v>0</v>
      </c>
      <c r="DR23" s="1053"/>
      <c r="DS23" s="1053"/>
      <c r="DT23" s="1053"/>
      <c r="DU23" s="1054"/>
      <c r="DV23" s="1055"/>
      <c r="DW23" s="1056"/>
      <c r="DX23" s="1056"/>
      <c r="DY23" s="1056"/>
      <c r="DZ23" s="1057"/>
      <c r="EA23" s="256"/>
    </row>
    <row r="24" spans="1:131" s="257" customFormat="1" ht="26.25" customHeight="1" x14ac:dyDescent="0.2">
      <c r="A24" s="1128" t="s">
        <v>396</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54"/>
      <c r="BA24" s="254"/>
      <c r="BB24" s="254"/>
      <c r="BC24" s="254"/>
      <c r="BD24" s="254"/>
      <c r="BE24" s="255"/>
      <c r="BF24" s="255"/>
      <c r="BG24" s="255"/>
      <c r="BH24" s="255"/>
      <c r="BI24" s="255"/>
      <c r="BJ24" s="255"/>
      <c r="BK24" s="255"/>
      <c r="BL24" s="255"/>
      <c r="BM24" s="255"/>
      <c r="BN24" s="255"/>
      <c r="BO24" s="255"/>
      <c r="BP24" s="255"/>
      <c r="BQ24" s="264">
        <v>18</v>
      </c>
      <c r="BR24" s="265"/>
      <c r="BS24" s="1077" t="s">
        <v>611</v>
      </c>
      <c r="BT24" s="1078"/>
      <c r="BU24" s="1078"/>
      <c r="BV24" s="1078"/>
      <c r="BW24" s="1078"/>
      <c r="BX24" s="1078"/>
      <c r="BY24" s="1078"/>
      <c r="BZ24" s="1078"/>
      <c r="CA24" s="1078"/>
      <c r="CB24" s="1078"/>
      <c r="CC24" s="1078"/>
      <c r="CD24" s="1078"/>
      <c r="CE24" s="1078"/>
      <c r="CF24" s="1078"/>
      <c r="CG24" s="1079"/>
      <c r="CH24" s="1052">
        <v>71</v>
      </c>
      <c r="CI24" s="1053"/>
      <c r="CJ24" s="1053"/>
      <c r="CK24" s="1053"/>
      <c r="CL24" s="1054"/>
      <c r="CM24" s="1052">
        <v>931</v>
      </c>
      <c r="CN24" s="1053"/>
      <c r="CO24" s="1053"/>
      <c r="CP24" s="1053"/>
      <c r="CQ24" s="1054"/>
      <c r="CR24" s="1052">
        <v>300</v>
      </c>
      <c r="CS24" s="1053"/>
      <c r="CT24" s="1053"/>
      <c r="CU24" s="1053"/>
      <c r="CV24" s="1054"/>
      <c r="CW24" s="1052">
        <v>21</v>
      </c>
      <c r="CX24" s="1053"/>
      <c r="CY24" s="1053"/>
      <c r="CZ24" s="1053"/>
      <c r="DA24" s="1054"/>
      <c r="DB24" s="1052">
        <v>0</v>
      </c>
      <c r="DC24" s="1053"/>
      <c r="DD24" s="1053"/>
      <c r="DE24" s="1053"/>
      <c r="DF24" s="1054"/>
      <c r="DG24" s="1052">
        <v>0</v>
      </c>
      <c r="DH24" s="1053"/>
      <c r="DI24" s="1053"/>
      <c r="DJ24" s="1053"/>
      <c r="DK24" s="1054"/>
      <c r="DL24" s="1052">
        <v>0</v>
      </c>
      <c r="DM24" s="1053"/>
      <c r="DN24" s="1053"/>
      <c r="DO24" s="1053"/>
      <c r="DP24" s="1054"/>
      <c r="DQ24" s="1052">
        <v>0</v>
      </c>
      <c r="DR24" s="1053"/>
      <c r="DS24" s="1053"/>
      <c r="DT24" s="1053"/>
      <c r="DU24" s="1054"/>
      <c r="DV24" s="1055"/>
      <c r="DW24" s="1056"/>
      <c r="DX24" s="1056"/>
      <c r="DY24" s="1056"/>
      <c r="DZ24" s="1057"/>
      <c r="EA24" s="256"/>
    </row>
    <row r="25" spans="1:131" s="249" customFormat="1" ht="26.25" customHeight="1" thickBot="1" x14ac:dyDescent="0.25">
      <c r="A25" s="1127" t="s">
        <v>397</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54"/>
      <c r="BK25" s="254"/>
      <c r="BL25" s="254"/>
      <c r="BM25" s="254"/>
      <c r="BN25" s="254"/>
      <c r="BO25" s="267"/>
      <c r="BP25" s="267"/>
      <c r="BQ25" s="264">
        <v>19</v>
      </c>
      <c r="BR25" s="265"/>
      <c r="BS25" s="1077" t="s">
        <v>612</v>
      </c>
      <c r="BT25" s="1078"/>
      <c r="BU25" s="1078"/>
      <c r="BV25" s="1078"/>
      <c r="BW25" s="1078"/>
      <c r="BX25" s="1078"/>
      <c r="BY25" s="1078"/>
      <c r="BZ25" s="1078"/>
      <c r="CA25" s="1078"/>
      <c r="CB25" s="1078"/>
      <c r="CC25" s="1078"/>
      <c r="CD25" s="1078"/>
      <c r="CE25" s="1078"/>
      <c r="CF25" s="1078"/>
      <c r="CG25" s="1079"/>
      <c r="CH25" s="1052">
        <v>368</v>
      </c>
      <c r="CI25" s="1053"/>
      <c r="CJ25" s="1053"/>
      <c r="CK25" s="1053"/>
      <c r="CL25" s="1054"/>
      <c r="CM25" s="1052">
        <v>6116</v>
      </c>
      <c r="CN25" s="1053"/>
      <c r="CO25" s="1053"/>
      <c r="CP25" s="1053"/>
      <c r="CQ25" s="1054"/>
      <c r="CR25" s="1052">
        <v>0</v>
      </c>
      <c r="CS25" s="1053"/>
      <c r="CT25" s="1053"/>
      <c r="CU25" s="1053"/>
      <c r="CV25" s="1054"/>
      <c r="CW25" s="1052">
        <v>3724</v>
      </c>
      <c r="CX25" s="1053"/>
      <c r="CY25" s="1053"/>
      <c r="CZ25" s="1053"/>
      <c r="DA25" s="1054"/>
      <c r="DB25" s="1052">
        <v>0</v>
      </c>
      <c r="DC25" s="1053"/>
      <c r="DD25" s="1053"/>
      <c r="DE25" s="1053"/>
      <c r="DF25" s="1054"/>
      <c r="DG25" s="1052">
        <v>0</v>
      </c>
      <c r="DH25" s="1053"/>
      <c r="DI25" s="1053"/>
      <c r="DJ25" s="1053"/>
      <c r="DK25" s="1054"/>
      <c r="DL25" s="1052">
        <v>7120</v>
      </c>
      <c r="DM25" s="1053"/>
      <c r="DN25" s="1053"/>
      <c r="DO25" s="1053"/>
      <c r="DP25" s="1054"/>
      <c r="DQ25" s="1052">
        <v>4984</v>
      </c>
      <c r="DR25" s="1053"/>
      <c r="DS25" s="1053"/>
      <c r="DT25" s="1053"/>
      <c r="DU25" s="1054"/>
      <c r="DV25" s="1055"/>
      <c r="DW25" s="1056"/>
      <c r="DX25" s="1056"/>
      <c r="DY25" s="1056"/>
      <c r="DZ25" s="1057"/>
      <c r="EA25" s="248"/>
    </row>
    <row r="26" spans="1:131" s="249" customFormat="1" ht="26.25" customHeight="1" x14ac:dyDescent="0.2">
      <c r="A26" s="1058" t="s">
        <v>366</v>
      </c>
      <c r="B26" s="1059"/>
      <c r="C26" s="1059"/>
      <c r="D26" s="1059"/>
      <c r="E26" s="1059"/>
      <c r="F26" s="1059"/>
      <c r="G26" s="1059"/>
      <c r="H26" s="1059"/>
      <c r="I26" s="1059"/>
      <c r="J26" s="1059"/>
      <c r="K26" s="1059"/>
      <c r="L26" s="1059"/>
      <c r="M26" s="1059"/>
      <c r="N26" s="1059"/>
      <c r="O26" s="1059"/>
      <c r="P26" s="1060"/>
      <c r="Q26" s="1064" t="s">
        <v>398</v>
      </c>
      <c r="R26" s="1065"/>
      <c r="S26" s="1065"/>
      <c r="T26" s="1065"/>
      <c r="U26" s="1066"/>
      <c r="V26" s="1064" t="s">
        <v>399</v>
      </c>
      <c r="W26" s="1065"/>
      <c r="X26" s="1065"/>
      <c r="Y26" s="1065"/>
      <c r="Z26" s="1066"/>
      <c r="AA26" s="1064" t="s">
        <v>400</v>
      </c>
      <c r="AB26" s="1065"/>
      <c r="AC26" s="1065"/>
      <c r="AD26" s="1065"/>
      <c r="AE26" s="1065"/>
      <c r="AF26" s="1123" t="s">
        <v>401</v>
      </c>
      <c r="AG26" s="1071"/>
      <c r="AH26" s="1071"/>
      <c r="AI26" s="1071"/>
      <c r="AJ26" s="1124"/>
      <c r="AK26" s="1065" t="s">
        <v>402</v>
      </c>
      <c r="AL26" s="1065"/>
      <c r="AM26" s="1065"/>
      <c r="AN26" s="1065"/>
      <c r="AO26" s="1066"/>
      <c r="AP26" s="1064" t="s">
        <v>403</v>
      </c>
      <c r="AQ26" s="1065"/>
      <c r="AR26" s="1065"/>
      <c r="AS26" s="1065"/>
      <c r="AT26" s="1066"/>
      <c r="AU26" s="1064" t="s">
        <v>404</v>
      </c>
      <c r="AV26" s="1065"/>
      <c r="AW26" s="1065"/>
      <c r="AX26" s="1065"/>
      <c r="AY26" s="1066"/>
      <c r="AZ26" s="1064" t="s">
        <v>405</v>
      </c>
      <c r="BA26" s="1065"/>
      <c r="BB26" s="1065"/>
      <c r="BC26" s="1065"/>
      <c r="BD26" s="1066"/>
      <c r="BE26" s="1064" t="s">
        <v>373</v>
      </c>
      <c r="BF26" s="1065"/>
      <c r="BG26" s="1065"/>
      <c r="BH26" s="1065"/>
      <c r="BI26" s="1080"/>
      <c r="BJ26" s="254"/>
      <c r="BK26" s="254"/>
      <c r="BL26" s="254"/>
      <c r="BM26" s="254"/>
      <c r="BN26" s="254"/>
      <c r="BO26" s="267"/>
      <c r="BP26" s="267"/>
      <c r="BQ26" s="264">
        <v>20</v>
      </c>
      <c r="BR26" s="265"/>
      <c r="BS26" s="1077" t="s">
        <v>613</v>
      </c>
      <c r="BT26" s="1078"/>
      <c r="BU26" s="1078"/>
      <c r="BV26" s="1078"/>
      <c r="BW26" s="1078"/>
      <c r="BX26" s="1078"/>
      <c r="BY26" s="1078"/>
      <c r="BZ26" s="1078"/>
      <c r="CA26" s="1078"/>
      <c r="CB26" s="1078"/>
      <c r="CC26" s="1078"/>
      <c r="CD26" s="1078"/>
      <c r="CE26" s="1078"/>
      <c r="CF26" s="1078"/>
      <c r="CG26" s="1079"/>
      <c r="CH26" s="1052">
        <v>61</v>
      </c>
      <c r="CI26" s="1053"/>
      <c r="CJ26" s="1053"/>
      <c r="CK26" s="1053"/>
      <c r="CL26" s="1054"/>
      <c r="CM26" s="1052">
        <v>1349</v>
      </c>
      <c r="CN26" s="1053"/>
      <c r="CO26" s="1053"/>
      <c r="CP26" s="1053"/>
      <c r="CQ26" s="1054"/>
      <c r="CR26" s="1052">
        <v>30</v>
      </c>
      <c r="CS26" s="1053"/>
      <c r="CT26" s="1053"/>
      <c r="CU26" s="1053"/>
      <c r="CV26" s="1054"/>
      <c r="CW26" s="1052">
        <v>582</v>
      </c>
      <c r="CX26" s="1053"/>
      <c r="CY26" s="1053"/>
      <c r="CZ26" s="1053"/>
      <c r="DA26" s="1054"/>
      <c r="DB26" s="1052">
        <v>0</v>
      </c>
      <c r="DC26" s="1053"/>
      <c r="DD26" s="1053"/>
      <c r="DE26" s="1053"/>
      <c r="DF26" s="1054"/>
      <c r="DG26" s="1052">
        <v>0</v>
      </c>
      <c r="DH26" s="1053"/>
      <c r="DI26" s="1053"/>
      <c r="DJ26" s="1053"/>
      <c r="DK26" s="1054"/>
      <c r="DL26" s="1052">
        <v>0</v>
      </c>
      <c r="DM26" s="1053"/>
      <c r="DN26" s="1053"/>
      <c r="DO26" s="1053"/>
      <c r="DP26" s="1054"/>
      <c r="DQ26" s="1052">
        <v>0</v>
      </c>
      <c r="DR26" s="1053"/>
      <c r="DS26" s="1053"/>
      <c r="DT26" s="1053"/>
      <c r="DU26" s="1054"/>
      <c r="DV26" s="1055"/>
      <c r="DW26" s="1056"/>
      <c r="DX26" s="1056"/>
      <c r="DY26" s="1056"/>
      <c r="DZ26" s="1057"/>
      <c r="EA26" s="248"/>
    </row>
    <row r="27" spans="1:131" s="249" customFormat="1" ht="26.25" customHeight="1" thickBot="1" x14ac:dyDescent="0.25">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5"/>
      <c r="AG27" s="1074"/>
      <c r="AH27" s="1074"/>
      <c r="AI27" s="1074"/>
      <c r="AJ27" s="1126"/>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81"/>
      <c r="BJ27" s="254"/>
      <c r="BK27" s="254"/>
      <c r="BL27" s="254"/>
      <c r="BM27" s="254"/>
      <c r="BN27" s="254"/>
      <c r="BO27" s="267"/>
      <c r="BP27" s="267"/>
      <c r="BQ27" s="264">
        <v>21</v>
      </c>
      <c r="BR27" s="265"/>
      <c r="BS27" s="1077" t="s">
        <v>614</v>
      </c>
      <c r="BT27" s="1078"/>
      <c r="BU27" s="1078"/>
      <c r="BV27" s="1078"/>
      <c r="BW27" s="1078"/>
      <c r="BX27" s="1078"/>
      <c r="BY27" s="1078"/>
      <c r="BZ27" s="1078"/>
      <c r="CA27" s="1078"/>
      <c r="CB27" s="1078"/>
      <c r="CC27" s="1078"/>
      <c r="CD27" s="1078"/>
      <c r="CE27" s="1078"/>
      <c r="CF27" s="1078"/>
      <c r="CG27" s="1079"/>
      <c r="CH27" s="1052">
        <v>215</v>
      </c>
      <c r="CI27" s="1053"/>
      <c r="CJ27" s="1053"/>
      <c r="CK27" s="1053"/>
      <c r="CL27" s="1054"/>
      <c r="CM27" s="1052">
        <v>5811</v>
      </c>
      <c r="CN27" s="1053"/>
      <c r="CO27" s="1053"/>
      <c r="CP27" s="1053"/>
      <c r="CQ27" s="1054"/>
      <c r="CR27" s="1052">
        <v>1</v>
      </c>
      <c r="CS27" s="1053"/>
      <c r="CT27" s="1053"/>
      <c r="CU27" s="1053"/>
      <c r="CV27" s="1054"/>
      <c r="CW27" s="1052">
        <v>0</v>
      </c>
      <c r="CX27" s="1053"/>
      <c r="CY27" s="1053"/>
      <c r="CZ27" s="1053"/>
      <c r="DA27" s="1054"/>
      <c r="DB27" s="1052">
        <v>0</v>
      </c>
      <c r="DC27" s="1053"/>
      <c r="DD27" s="1053"/>
      <c r="DE27" s="1053"/>
      <c r="DF27" s="1054"/>
      <c r="DG27" s="1052">
        <v>0</v>
      </c>
      <c r="DH27" s="1053"/>
      <c r="DI27" s="1053"/>
      <c r="DJ27" s="1053"/>
      <c r="DK27" s="1054"/>
      <c r="DL27" s="1052">
        <v>0</v>
      </c>
      <c r="DM27" s="1053"/>
      <c r="DN27" s="1053"/>
      <c r="DO27" s="1053"/>
      <c r="DP27" s="1054"/>
      <c r="DQ27" s="1052">
        <v>0</v>
      </c>
      <c r="DR27" s="1053"/>
      <c r="DS27" s="1053"/>
      <c r="DT27" s="1053"/>
      <c r="DU27" s="1054"/>
      <c r="DV27" s="1055"/>
      <c r="DW27" s="1056"/>
      <c r="DX27" s="1056"/>
      <c r="DY27" s="1056"/>
      <c r="DZ27" s="1057"/>
      <c r="EA27" s="248"/>
    </row>
    <row r="28" spans="1:131" s="249" customFormat="1" ht="26.25" customHeight="1" thickTop="1" x14ac:dyDescent="0.2">
      <c r="A28" s="268">
        <v>1</v>
      </c>
      <c r="B28" s="1115" t="s">
        <v>406</v>
      </c>
      <c r="C28" s="1116"/>
      <c r="D28" s="1116"/>
      <c r="E28" s="1116"/>
      <c r="F28" s="1116"/>
      <c r="G28" s="1116"/>
      <c r="H28" s="1116"/>
      <c r="I28" s="1116"/>
      <c r="J28" s="1116"/>
      <c r="K28" s="1116"/>
      <c r="L28" s="1116"/>
      <c r="M28" s="1116"/>
      <c r="N28" s="1116"/>
      <c r="O28" s="1116"/>
      <c r="P28" s="1117"/>
      <c r="Q28" s="1051">
        <v>316160</v>
      </c>
      <c r="R28" s="1044"/>
      <c r="S28" s="1044"/>
      <c r="T28" s="1044"/>
      <c r="U28" s="1045"/>
      <c r="V28" s="1043">
        <v>307880</v>
      </c>
      <c r="W28" s="1044"/>
      <c r="X28" s="1044"/>
      <c r="Y28" s="1044"/>
      <c r="Z28" s="1045"/>
      <c r="AA28" s="1043">
        <v>8281</v>
      </c>
      <c r="AB28" s="1044"/>
      <c r="AC28" s="1044"/>
      <c r="AD28" s="1044"/>
      <c r="AE28" s="1118"/>
      <c r="AF28" s="1119">
        <v>8281</v>
      </c>
      <c r="AG28" s="1120"/>
      <c r="AH28" s="1120"/>
      <c r="AI28" s="1120"/>
      <c r="AJ28" s="1121"/>
      <c r="AK28" s="1122">
        <v>27970</v>
      </c>
      <c r="AL28" s="1044"/>
      <c r="AM28" s="1044"/>
      <c r="AN28" s="1044"/>
      <c r="AO28" s="1045"/>
      <c r="AP28" s="1043" t="s">
        <v>639</v>
      </c>
      <c r="AQ28" s="1044"/>
      <c r="AR28" s="1044"/>
      <c r="AS28" s="1044"/>
      <c r="AT28" s="1045"/>
      <c r="AU28" s="1043" t="s">
        <v>639</v>
      </c>
      <c r="AV28" s="1044"/>
      <c r="AW28" s="1044"/>
      <c r="AX28" s="1044"/>
      <c r="AY28" s="1045"/>
      <c r="AZ28" s="1110" t="s">
        <v>593</v>
      </c>
      <c r="BA28" s="1111"/>
      <c r="BB28" s="1111"/>
      <c r="BC28" s="1111"/>
      <c r="BD28" s="1112"/>
      <c r="BE28" s="1113"/>
      <c r="BF28" s="1113"/>
      <c r="BG28" s="1113"/>
      <c r="BH28" s="1113"/>
      <c r="BI28" s="1114"/>
      <c r="BJ28" s="254"/>
      <c r="BK28" s="254"/>
      <c r="BL28" s="254"/>
      <c r="BM28" s="254"/>
      <c r="BN28" s="254"/>
      <c r="BO28" s="267"/>
      <c r="BP28" s="267"/>
      <c r="BQ28" s="264">
        <v>22</v>
      </c>
      <c r="BR28" s="265"/>
      <c r="BS28" s="1077" t="s">
        <v>615</v>
      </c>
      <c r="BT28" s="1078"/>
      <c r="BU28" s="1078"/>
      <c r="BV28" s="1078"/>
      <c r="BW28" s="1078"/>
      <c r="BX28" s="1078"/>
      <c r="BY28" s="1078"/>
      <c r="BZ28" s="1078"/>
      <c r="CA28" s="1078"/>
      <c r="CB28" s="1078"/>
      <c r="CC28" s="1078"/>
      <c r="CD28" s="1078"/>
      <c r="CE28" s="1078"/>
      <c r="CF28" s="1078"/>
      <c r="CG28" s="1079"/>
      <c r="CH28" s="1052">
        <v>-17</v>
      </c>
      <c r="CI28" s="1053"/>
      <c r="CJ28" s="1053"/>
      <c r="CK28" s="1053"/>
      <c r="CL28" s="1054"/>
      <c r="CM28" s="1052">
        <v>816</v>
      </c>
      <c r="CN28" s="1053"/>
      <c r="CO28" s="1053"/>
      <c r="CP28" s="1053"/>
      <c r="CQ28" s="1054"/>
      <c r="CR28" s="1052">
        <v>10</v>
      </c>
      <c r="CS28" s="1053"/>
      <c r="CT28" s="1053"/>
      <c r="CU28" s="1053"/>
      <c r="CV28" s="1054"/>
      <c r="CW28" s="1052">
        <v>0</v>
      </c>
      <c r="CX28" s="1053"/>
      <c r="CY28" s="1053"/>
      <c r="CZ28" s="1053"/>
      <c r="DA28" s="1054"/>
      <c r="DB28" s="1052">
        <v>0</v>
      </c>
      <c r="DC28" s="1053"/>
      <c r="DD28" s="1053"/>
      <c r="DE28" s="1053"/>
      <c r="DF28" s="1054"/>
      <c r="DG28" s="1052">
        <v>0</v>
      </c>
      <c r="DH28" s="1053"/>
      <c r="DI28" s="1053"/>
      <c r="DJ28" s="1053"/>
      <c r="DK28" s="1054"/>
      <c r="DL28" s="1052">
        <v>0</v>
      </c>
      <c r="DM28" s="1053"/>
      <c r="DN28" s="1053"/>
      <c r="DO28" s="1053"/>
      <c r="DP28" s="1054"/>
      <c r="DQ28" s="1052">
        <v>0</v>
      </c>
      <c r="DR28" s="1053"/>
      <c r="DS28" s="1053"/>
      <c r="DT28" s="1053"/>
      <c r="DU28" s="1054"/>
      <c r="DV28" s="1055"/>
      <c r="DW28" s="1056"/>
      <c r="DX28" s="1056"/>
      <c r="DY28" s="1056"/>
      <c r="DZ28" s="1057"/>
      <c r="EA28" s="248"/>
    </row>
    <row r="29" spans="1:131" s="249" customFormat="1" ht="26.25" customHeight="1" x14ac:dyDescent="0.2">
      <c r="A29" s="268">
        <v>2</v>
      </c>
      <c r="B29" s="1099" t="s">
        <v>407</v>
      </c>
      <c r="C29" s="1100"/>
      <c r="D29" s="1100"/>
      <c r="E29" s="1100"/>
      <c r="F29" s="1100"/>
      <c r="G29" s="1100"/>
      <c r="H29" s="1100"/>
      <c r="I29" s="1100"/>
      <c r="J29" s="1100"/>
      <c r="K29" s="1100"/>
      <c r="L29" s="1100"/>
      <c r="M29" s="1100"/>
      <c r="N29" s="1100"/>
      <c r="O29" s="1100"/>
      <c r="P29" s="1101"/>
      <c r="Q29" s="1042">
        <v>307159</v>
      </c>
      <c r="R29" s="1040"/>
      <c r="S29" s="1040"/>
      <c r="T29" s="1040"/>
      <c r="U29" s="1041"/>
      <c r="V29" s="1039">
        <v>295524</v>
      </c>
      <c r="W29" s="1040"/>
      <c r="X29" s="1040"/>
      <c r="Y29" s="1040"/>
      <c r="Z29" s="1041"/>
      <c r="AA29" s="1039">
        <v>11634</v>
      </c>
      <c r="AB29" s="1040"/>
      <c r="AC29" s="1040"/>
      <c r="AD29" s="1040"/>
      <c r="AE29" s="1083"/>
      <c r="AF29" s="1082">
        <v>11634</v>
      </c>
      <c r="AG29" s="1040"/>
      <c r="AH29" s="1040"/>
      <c r="AI29" s="1040"/>
      <c r="AJ29" s="1083"/>
      <c r="AK29" s="1082">
        <v>46742</v>
      </c>
      <c r="AL29" s="1040"/>
      <c r="AM29" s="1040"/>
      <c r="AN29" s="1040"/>
      <c r="AO29" s="1041"/>
      <c r="AP29" s="1039" t="s">
        <v>639</v>
      </c>
      <c r="AQ29" s="1040"/>
      <c r="AR29" s="1040"/>
      <c r="AS29" s="1040"/>
      <c r="AT29" s="1041"/>
      <c r="AU29" s="1039" t="s">
        <v>639</v>
      </c>
      <c r="AV29" s="1040"/>
      <c r="AW29" s="1040"/>
      <c r="AX29" s="1040"/>
      <c r="AY29" s="1041"/>
      <c r="AZ29" s="1107" t="s">
        <v>593</v>
      </c>
      <c r="BA29" s="1108"/>
      <c r="BB29" s="1108"/>
      <c r="BC29" s="1108"/>
      <c r="BD29" s="1109"/>
      <c r="BE29" s="1094"/>
      <c r="BF29" s="1094"/>
      <c r="BG29" s="1094"/>
      <c r="BH29" s="1094"/>
      <c r="BI29" s="1095"/>
      <c r="BJ29" s="254"/>
      <c r="BK29" s="254"/>
      <c r="BL29" s="254"/>
      <c r="BM29" s="254"/>
      <c r="BN29" s="254"/>
      <c r="BO29" s="267"/>
      <c r="BP29" s="267"/>
      <c r="BQ29" s="264">
        <v>23</v>
      </c>
      <c r="BR29" s="265"/>
      <c r="BS29" s="1077" t="s">
        <v>616</v>
      </c>
      <c r="BT29" s="1078"/>
      <c r="BU29" s="1078"/>
      <c r="BV29" s="1078"/>
      <c r="BW29" s="1078"/>
      <c r="BX29" s="1078"/>
      <c r="BY29" s="1078"/>
      <c r="BZ29" s="1078"/>
      <c r="CA29" s="1078"/>
      <c r="CB29" s="1078"/>
      <c r="CC29" s="1078"/>
      <c r="CD29" s="1078"/>
      <c r="CE29" s="1078"/>
      <c r="CF29" s="1078"/>
      <c r="CG29" s="1079"/>
      <c r="CH29" s="1052">
        <v>321</v>
      </c>
      <c r="CI29" s="1053"/>
      <c r="CJ29" s="1053"/>
      <c r="CK29" s="1053"/>
      <c r="CL29" s="1054"/>
      <c r="CM29" s="1052">
        <v>15340</v>
      </c>
      <c r="CN29" s="1053"/>
      <c r="CO29" s="1053"/>
      <c r="CP29" s="1053"/>
      <c r="CQ29" s="1054"/>
      <c r="CR29" s="1052">
        <v>10</v>
      </c>
      <c r="CS29" s="1053"/>
      <c r="CT29" s="1053"/>
      <c r="CU29" s="1053"/>
      <c r="CV29" s="1054"/>
      <c r="CW29" s="1052">
        <v>34</v>
      </c>
      <c r="CX29" s="1053"/>
      <c r="CY29" s="1053"/>
      <c r="CZ29" s="1053"/>
      <c r="DA29" s="1054"/>
      <c r="DB29" s="1052">
        <v>1098</v>
      </c>
      <c r="DC29" s="1053"/>
      <c r="DD29" s="1053"/>
      <c r="DE29" s="1053"/>
      <c r="DF29" s="1054"/>
      <c r="DG29" s="1052">
        <v>0</v>
      </c>
      <c r="DH29" s="1053"/>
      <c r="DI29" s="1053"/>
      <c r="DJ29" s="1053"/>
      <c r="DK29" s="1054"/>
      <c r="DL29" s="1052">
        <v>2340</v>
      </c>
      <c r="DM29" s="1053"/>
      <c r="DN29" s="1053"/>
      <c r="DO29" s="1053"/>
      <c r="DP29" s="1054"/>
      <c r="DQ29" s="1052">
        <v>234</v>
      </c>
      <c r="DR29" s="1053"/>
      <c r="DS29" s="1053"/>
      <c r="DT29" s="1053"/>
      <c r="DU29" s="1054"/>
      <c r="DV29" s="1055"/>
      <c r="DW29" s="1056"/>
      <c r="DX29" s="1056"/>
      <c r="DY29" s="1056"/>
      <c r="DZ29" s="1057"/>
      <c r="EA29" s="248"/>
    </row>
    <row r="30" spans="1:131" s="249" customFormat="1" ht="26.25" customHeight="1" x14ac:dyDescent="0.2">
      <c r="A30" s="268">
        <v>3</v>
      </c>
      <c r="B30" s="1099" t="s">
        <v>408</v>
      </c>
      <c r="C30" s="1100"/>
      <c r="D30" s="1100"/>
      <c r="E30" s="1100"/>
      <c r="F30" s="1100"/>
      <c r="G30" s="1100"/>
      <c r="H30" s="1100"/>
      <c r="I30" s="1100"/>
      <c r="J30" s="1100"/>
      <c r="K30" s="1100"/>
      <c r="L30" s="1100"/>
      <c r="M30" s="1100"/>
      <c r="N30" s="1100"/>
      <c r="O30" s="1100"/>
      <c r="P30" s="1101"/>
      <c r="Q30" s="1042">
        <v>83077</v>
      </c>
      <c r="R30" s="1040"/>
      <c r="S30" s="1040"/>
      <c r="T30" s="1040"/>
      <c r="U30" s="1041"/>
      <c r="V30" s="1039">
        <v>82831</v>
      </c>
      <c r="W30" s="1040"/>
      <c r="X30" s="1040"/>
      <c r="Y30" s="1040"/>
      <c r="Z30" s="1041"/>
      <c r="AA30" s="1039">
        <v>246</v>
      </c>
      <c r="AB30" s="1040"/>
      <c r="AC30" s="1040"/>
      <c r="AD30" s="1040"/>
      <c r="AE30" s="1083"/>
      <c r="AF30" s="1082">
        <v>246</v>
      </c>
      <c r="AG30" s="1040"/>
      <c r="AH30" s="1040"/>
      <c r="AI30" s="1040"/>
      <c r="AJ30" s="1083"/>
      <c r="AK30" s="1082">
        <v>37003</v>
      </c>
      <c r="AL30" s="1040"/>
      <c r="AM30" s="1040"/>
      <c r="AN30" s="1040"/>
      <c r="AO30" s="1041"/>
      <c r="AP30" s="1039" t="s">
        <v>639</v>
      </c>
      <c r="AQ30" s="1040"/>
      <c r="AR30" s="1040"/>
      <c r="AS30" s="1040"/>
      <c r="AT30" s="1041"/>
      <c r="AU30" s="1039" t="s">
        <v>639</v>
      </c>
      <c r="AV30" s="1040"/>
      <c r="AW30" s="1040"/>
      <c r="AX30" s="1040"/>
      <c r="AY30" s="1041"/>
      <c r="AZ30" s="1107" t="s">
        <v>593</v>
      </c>
      <c r="BA30" s="1108"/>
      <c r="BB30" s="1108"/>
      <c r="BC30" s="1108"/>
      <c r="BD30" s="1109"/>
      <c r="BE30" s="1094"/>
      <c r="BF30" s="1094"/>
      <c r="BG30" s="1094"/>
      <c r="BH30" s="1094"/>
      <c r="BI30" s="1095"/>
      <c r="BJ30" s="254"/>
      <c r="BK30" s="254"/>
      <c r="BL30" s="254"/>
      <c r="BM30" s="254"/>
      <c r="BN30" s="254"/>
      <c r="BO30" s="267"/>
      <c r="BP30" s="267"/>
      <c r="BQ30" s="264">
        <v>24</v>
      </c>
      <c r="BR30" s="265"/>
      <c r="BS30" s="1077" t="s">
        <v>617</v>
      </c>
      <c r="BT30" s="1078"/>
      <c r="BU30" s="1078"/>
      <c r="BV30" s="1078"/>
      <c r="BW30" s="1078"/>
      <c r="BX30" s="1078"/>
      <c r="BY30" s="1078"/>
      <c r="BZ30" s="1078"/>
      <c r="CA30" s="1078"/>
      <c r="CB30" s="1078"/>
      <c r="CC30" s="1078"/>
      <c r="CD30" s="1078"/>
      <c r="CE30" s="1078"/>
      <c r="CF30" s="1078"/>
      <c r="CG30" s="1079"/>
      <c r="CH30" s="1052">
        <v>728</v>
      </c>
      <c r="CI30" s="1053"/>
      <c r="CJ30" s="1053"/>
      <c r="CK30" s="1053"/>
      <c r="CL30" s="1054"/>
      <c r="CM30" s="1052">
        <v>26736</v>
      </c>
      <c r="CN30" s="1053"/>
      <c r="CO30" s="1053"/>
      <c r="CP30" s="1053"/>
      <c r="CQ30" s="1054"/>
      <c r="CR30" s="1052">
        <v>3</v>
      </c>
      <c r="CS30" s="1053"/>
      <c r="CT30" s="1053"/>
      <c r="CU30" s="1053"/>
      <c r="CV30" s="1054"/>
      <c r="CW30" s="1052">
        <v>980</v>
      </c>
      <c r="CX30" s="1053"/>
      <c r="CY30" s="1053"/>
      <c r="CZ30" s="1053"/>
      <c r="DA30" s="1054"/>
      <c r="DB30" s="1052">
        <v>0</v>
      </c>
      <c r="DC30" s="1053"/>
      <c r="DD30" s="1053"/>
      <c r="DE30" s="1053"/>
      <c r="DF30" s="1054"/>
      <c r="DG30" s="1052">
        <v>0</v>
      </c>
      <c r="DH30" s="1053"/>
      <c r="DI30" s="1053"/>
      <c r="DJ30" s="1053"/>
      <c r="DK30" s="1054"/>
      <c r="DL30" s="1052">
        <v>800</v>
      </c>
      <c r="DM30" s="1053"/>
      <c r="DN30" s="1053"/>
      <c r="DO30" s="1053"/>
      <c r="DP30" s="1054"/>
      <c r="DQ30" s="1052">
        <v>80</v>
      </c>
      <c r="DR30" s="1053"/>
      <c r="DS30" s="1053"/>
      <c r="DT30" s="1053"/>
      <c r="DU30" s="1054"/>
      <c r="DV30" s="1055"/>
      <c r="DW30" s="1056"/>
      <c r="DX30" s="1056"/>
      <c r="DY30" s="1056"/>
      <c r="DZ30" s="1057"/>
      <c r="EA30" s="248"/>
    </row>
    <row r="31" spans="1:131" s="249" customFormat="1" ht="26.25" customHeight="1" x14ac:dyDescent="0.2">
      <c r="A31" s="268">
        <v>4</v>
      </c>
      <c r="B31" s="1099" t="s">
        <v>409</v>
      </c>
      <c r="C31" s="1100"/>
      <c r="D31" s="1100"/>
      <c r="E31" s="1100"/>
      <c r="F31" s="1100"/>
      <c r="G31" s="1100"/>
      <c r="H31" s="1100"/>
      <c r="I31" s="1100"/>
      <c r="J31" s="1100"/>
      <c r="K31" s="1100"/>
      <c r="L31" s="1100"/>
      <c r="M31" s="1100"/>
      <c r="N31" s="1100"/>
      <c r="O31" s="1100"/>
      <c r="P31" s="1101"/>
      <c r="Q31" s="1042">
        <v>517</v>
      </c>
      <c r="R31" s="1040"/>
      <c r="S31" s="1040"/>
      <c r="T31" s="1040"/>
      <c r="U31" s="1041"/>
      <c r="V31" s="1039">
        <v>459</v>
      </c>
      <c r="W31" s="1040"/>
      <c r="X31" s="1040"/>
      <c r="Y31" s="1040"/>
      <c r="Z31" s="1041"/>
      <c r="AA31" s="1039">
        <v>57</v>
      </c>
      <c r="AB31" s="1040"/>
      <c r="AC31" s="1040"/>
      <c r="AD31" s="1040"/>
      <c r="AE31" s="1083"/>
      <c r="AF31" s="1082">
        <v>57</v>
      </c>
      <c r="AG31" s="1040"/>
      <c r="AH31" s="1040"/>
      <c r="AI31" s="1040"/>
      <c r="AJ31" s="1083"/>
      <c r="AK31" s="1082">
        <v>363</v>
      </c>
      <c r="AL31" s="1040"/>
      <c r="AM31" s="1040"/>
      <c r="AN31" s="1040"/>
      <c r="AO31" s="1041"/>
      <c r="AP31" s="1039">
        <v>1052</v>
      </c>
      <c r="AQ31" s="1040"/>
      <c r="AR31" s="1040"/>
      <c r="AS31" s="1040"/>
      <c r="AT31" s="1041"/>
      <c r="AU31" s="1039">
        <v>641</v>
      </c>
      <c r="AV31" s="1040"/>
      <c r="AW31" s="1040"/>
      <c r="AX31" s="1040"/>
      <c r="AY31" s="1041"/>
      <c r="AZ31" s="1107" t="s">
        <v>593</v>
      </c>
      <c r="BA31" s="1108"/>
      <c r="BB31" s="1108"/>
      <c r="BC31" s="1108"/>
      <c r="BD31" s="1109"/>
      <c r="BE31" s="1094"/>
      <c r="BF31" s="1094"/>
      <c r="BG31" s="1094"/>
      <c r="BH31" s="1094"/>
      <c r="BI31" s="1095"/>
      <c r="BJ31" s="254"/>
      <c r="BK31" s="254"/>
      <c r="BL31" s="254"/>
      <c r="BM31" s="254"/>
      <c r="BN31" s="254"/>
      <c r="BO31" s="267"/>
      <c r="BP31" s="267"/>
      <c r="BQ31" s="264">
        <v>25</v>
      </c>
      <c r="BR31" s="265"/>
      <c r="BS31" s="1077" t="s">
        <v>618</v>
      </c>
      <c r="BT31" s="1078"/>
      <c r="BU31" s="1078"/>
      <c r="BV31" s="1078"/>
      <c r="BW31" s="1078"/>
      <c r="BX31" s="1078"/>
      <c r="BY31" s="1078"/>
      <c r="BZ31" s="1078"/>
      <c r="CA31" s="1078"/>
      <c r="CB31" s="1078"/>
      <c r="CC31" s="1078"/>
      <c r="CD31" s="1078"/>
      <c r="CE31" s="1078"/>
      <c r="CF31" s="1078"/>
      <c r="CG31" s="1079"/>
      <c r="CH31" s="1052">
        <v>-148</v>
      </c>
      <c r="CI31" s="1053"/>
      <c r="CJ31" s="1053"/>
      <c r="CK31" s="1053"/>
      <c r="CL31" s="1054"/>
      <c r="CM31" s="1052">
        <v>993</v>
      </c>
      <c r="CN31" s="1053"/>
      <c r="CO31" s="1053"/>
      <c r="CP31" s="1053"/>
      <c r="CQ31" s="1054"/>
      <c r="CR31" s="1052">
        <v>30</v>
      </c>
      <c r="CS31" s="1053"/>
      <c r="CT31" s="1053"/>
      <c r="CU31" s="1053"/>
      <c r="CV31" s="1054"/>
      <c r="CW31" s="1052">
        <v>0</v>
      </c>
      <c r="CX31" s="1053"/>
      <c r="CY31" s="1053"/>
      <c r="CZ31" s="1053"/>
      <c r="DA31" s="1054"/>
      <c r="DB31" s="1052">
        <v>0</v>
      </c>
      <c r="DC31" s="1053"/>
      <c r="DD31" s="1053"/>
      <c r="DE31" s="1053"/>
      <c r="DF31" s="1054"/>
      <c r="DG31" s="1052">
        <v>0</v>
      </c>
      <c r="DH31" s="1053"/>
      <c r="DI31" s="1053"/>
      <c r="DJ31" s="1053"/>
      <c r="DK31" s="1054"/>
      <c r="DL31" s="1052">
        <v>0</v>
      </c>
      <c r="DM31" s="1053"/>
      <c r="DN31" s="1053"/>
      <c r="DO31" s="1053"/>
      <c r="DP31" s="1054"/>
      <c r="DQ31" s="1052">
        <v>0</v>
      </c>
      <c r="DR31" s="1053"/>
      <c r="DS31" s="1053"/>
      <c r="DT31" s="1053"/>
      <c r="DU31" s="1054"/>
      <c r="DV31" s="1055"/>
      <c r="DW31" s="1056"/>
      <c r="DX31" s="1056"/>
      <c r="DY31" s="1056"/>
      <c r="DZ31" s="1057"/>
      <c r="EA31" s="248"/>
    </row>
    <row r="32" spans="1:131" s="249" customFormat="1" ht="26.25" customHeight="1" x14ac:dyDescent="0.2">
      <c r="A32" s="268">
        <v>5</v>
      </c>
      <c r="B32" s="1099" t="s">
        <v>410</v>
      </c>
      <c r="C32" s="1100"/>
      <c r="D32" s="1100"/>
      <c r="E32" s="1100"/>
      <c r="F32" s="1100"/>
      <c r="G32" s="1100"/>
      <c r="H32" s="1100"/>
      <c r="I32" s="1100"/>
      <c r="J32" s="1100"/>
      <c r="K32" s="1100"/>
      <c r="L32" s="1100"/>
      <c r="M32" s="1100"/>
      <c r="N32" s="1100"/>
      <c r="O32" s="1100"/>
      <c r="P32" s="1101"/>
      <c r="Q32" s="1042">
        <v>80881</v>
      </c>
      <c r="R32" s="1040"/>
      <c r="S32" s="1040"/>
      <c r="T32" s="1040"/>
      <c r="U32" s="1041"/>
      <c r="V32" s="1039">
        <v>74372</v>
      </c>
      <c r="W32" s="1040"/>
      <c r="X32" s="1040"/>
      <c r="Y32" s="1040"/>
      <c r="Z32" s="1041"/>
      <c r="AA32" s="1039">
        <v>6508</v>
      </c>
      <c r="AB32" s="1040"/>
      <c r="AC32" s="1040"/>
      <c r="AD32" s="1040"/>
      <c r="AE32" s="1083"/>
      <c r="AF32" s="1082">
        <v>20649</v>
      </c>
      <c r="AG32" s="1040"/>
      <c r="AH32" s="1040"/>
      <c r="AI32" s="1040"/>
      <c r="AJ32" s="1083"/>
      <c r="AK32" s="1082">
        <v>1631</v>
      </c>
      <c r="AL32" s="1040"/>
      <c r="AM32" s="1040"/>
      <c r="AN32" s="1040"/>
      <c r="AO32" s="1041"/>
      <c r="AP32" s="1039">
        <v>154278</v>
      </c>
      <c r="AQ32" s="1040"/>
      <c r="AR32" s="1040"/>
      <c r="AS32" s="1040"/>
      <c r="AT32" s="1041"/>
      <c r="AU32" s="1039">
        <v>4011</v>
      </c>
      <c r="AV32" s="1040"/>
      <c r="AW32" s="1040"/>
      <c r="AX32" s="1040"/>
      <c r="AY32" s="1041"/>
      <c r="AZ32" s="1107" t="s">
        <v>593</v>
      </c>
      <c r="BA32" s="1108"/>
      <c r="BB32" s="1108"/>
      <c r="BC32" s="1108"/>
      <c r="BD32" s="1109"/>
      <c r="BE32" s="1094" t="s">
        <v>411</v>
      </c>
      <c r="BF32" s="1094"/>
      <c r="BG32" s="1094"/>
      <c r="BH32" s="1094"/>
      <c r="BI32" s="1095"/>
      <c r="BJ32" s="254"/>
      <c r="BK32" s="254"/>
      <c r="BL32" s="254"/>
      <c r="BM32" s="254"/>
      <c r="BN32" s="254"/>
      <c r="BO32" s="267"/>
      <c r="BP32" s="267"/>
      <c r="BQ32" s="264">
        <v>26</v>
      </c>
      <c r="BR32" s="265"/>
      <c r="BS32" s="1077" t="s">
        <v>619</v>
      </c>
      <c r="BT32" s="1078"/>
      <c r="BU32" s="1078"/>
      <c r="BV32" s="1078"/>
      <c r="BW32" s="1078"/>
      <c r="BX32" s="1078"/>
      <c r="BY32" s="1078"/>
      <c r="BZ32" s="1078"/>
      <c r="CA32" s="1078"/>
      <c r="CB32" s="1078"/>
      <c r="CC32" s="1078"/>
      <c r="CD32" s="1078"/>
      <c r="CE32" s="1078"/>
      <c r="CF32" s="1078"/>
      <c r="CG32" s="1079"/>
      <c r="CH32" s="1052">
        <v>-94</v>
      </c>
      <c r="CI32" s="1053"/>
      <c r="CJ32" s="1053"/>
      <c r="CK32" s="1053"/>
      <c r="CL32" s="1054"/>
      <c r="CM32" s="1052">
        <v>3456</v>
      </c>
      <c r="CN32" s="1053"/>
      <c r="CO32" s="1053"/>
      <c r="CP32" s="1053"/>
      <c r="CQ32" s="1054"/>
      <c r="CR32" s="1052">
        <v>1550</v>
      </c>
      <c r="CS32" s="1053"/>
      <c r="CT32" s="1053"/>
      <c r="CU32" s="1053"/>
      <c r="CV32" s="1054"/>
      <c r="CW32" s="1052">
        <v>2</v>
      </c>
      <c r="CX32" s="1053"/>
      <c r="CY32" s="1053"/>
      <c r="CZ32" s="1053"/>
      <c r="DA32" s="1054"/>
      <c r="DB32" s="1052">
        <v>0</v>
      </c>
      <c r="DC32" s="1053"/>
      <c r="DD32" s="1053"/>
      <c r="DE32" s="1053"/>
      <c r="DF32" s="1054"/>
      <c r="DG32" s="1052">
        <v>0</v>
      </c>
      <c r="DH32" s="1053"/>
      <c r="DI32" s="1053"/>
      <c r="DJ32" s="1053"/>
      <c r="DK32" s="1054"/>
      <c r="DL32" s="1052">
        <v>0</v>
      </c>
      <c r="DM32" s="1053"/>
      <c r="DN32" s="1053"/>
      <c r="DO32" s="1053"/>
      <c r="DP32" s="1054"/>
      <c r="DQ32" s="1052">
        <v>0</v>
      </c>
      <c r="DR32" s="1053"/>
      <c r="DS32" s="1053"/>
      <c r="DT32" s="1053"/>
      <c r="DU32" s="1054"/>
      <c r="DV32" s="1055"/>
      <c r="DW32" s="1056"/>
      <c r="DX32" s="1056"/>
      <c r="DY32" s="1056"/>
      <c r="DZ32" s="1057"/>
      <c r="EA32" s="248"/>
    </row>
    <row r="33" spans="1:131" s="249" customFormat="1" ht="26.25" customHeight="1" x14ac:dyDescent="0.2">
      <c r="A33" s="268">
        <v>6</v>
      </c>
      <c r="B33" s="1099" t="s">
        <v>412</v>
      </c>
      <c r="C33" s="1100"/>
      <c r="D33" s="1100"/>
      <c r="E33" s="1100"/>
      <c r="F33" s="1100"/>
      <c r="G33" s="1100"/>
      <c r="H33" s="1100"/>
      <c r="I33" s="1100"/>
      <c r="J33" s="1100"/>
      <c r="K33" s="1100"/>
      <c r="L33" s="1100"/>
      <c r="M33" s="1100"/>
      <c r="N33" s="1100"/>
      <c r="O33" s="1100"/>
      <c r="P33" s="1101"/>
      <c r="Q33" s="1042">
        <v>2734</v>
      </c>
      <c r="R33" s="1040"/>
      <c r="S33" s="1040"/>
      <c r="T33" s="1040"/>
      <c r="U33" s="1041"/>
      <c r="V33" s="1039">
        <v>2024</v>
      </c>
      <c r="W33" s="1040"/>
      <c r="X33" s="1040"/>
      <c r="Y33" s="1040"/>
      <c r="Z33" s="1041"/>
      <c r="AA33" s="1039">
        <v>710</v>
      </c>
      <c r="AB33" s="1040"/>
      <c r="AC33" s="1040"/>
      <c r="AD33" s="1040"/>
      <c r="AE33" s="1083"/>
      <c r="AF33" s="1082">
        <v>4604</v>
      </c>
      <c r="AG33" s="1040"/>
      <c r="AH33" s="1040"/>
      <c r="AI33" s="1040"/>
      <c r="AJ33" s="1083"/>
      <c r="AK33" s="1082">
        <v>1</v>
      </c>
      <c r="AL33" s="1040"/>
      <c r="AM33" s="1040"/>
      <c r="AN33" s="1040"/>
      <c r="AO33" s="1041"/>
      <c r="AP33" s="1039">
        <v>2897</v>
      </c>
      <c r="AQ33" s="1040"/>
      <c r="AR33" s="1040"/>
      <c r="AS33" s="1040"/>
      <c r="AT33" s="1041"/>
      <c r="AU33" s="1039">
        <v>0</v>
      </c>
      <c r="AV33" s="1040"/>
      <c r="AW33" s="1040"/>
      <c r="AX33" s="1040"/>
      <c r="AY33" s="1041"/>
      <c r="AZ33" s="1107" t="s">
        <v>593</v>
      </c>
      <c r="BA33" s="1108"/>
      <c r="BB33" s="1108"/>
      <c r="BC33" s="1108"/>
      <c r="BD33" s="1109"/>
      <c r="BE33" s="1094" t="s">
        <v>411</v>
      </c>
      <c r="BF33" s="1094"/>
      <c r="BG33" s="1094"/>
      <c r="BH33" s="1094"/>
      <c r="BI33" s="1095"/>
      <c r="BJ33" s="254"/>
      <c r="BK33" s="254"/>
      <c r="BL33" s="254"/>
      <c r="BM33" s="254"/>
      <c r="BN33" s="254"/>
      <c r="BO33" s="267"/>
      <c r="BP33" s="267"/>
      <c r="BQ33" s="264">
        <v>27</v>
      </c>
      <c r="BR33" s="265"/>
      <c r="BS33" s="1077" t="s">
        <v>620</v>
      </c>
      <c r="BT33" s="1078"/>
      <c r="BU33" s="1078"/>
      <c r="BV33" s="1078"/>
      <c r="BW33" s="1078"/>
      <c r="BX33" s="1078"/>
      <c r="BY33" s="1078"/>
      <c r="BZ33" s="1078"/>
      <c r="CA33" s="1078"/>
      <c r="CB33" s="1078"/>
      <c r="CC33" s="1078"/>
      <c r="CD33" s="1078"/>
      <c r="CE33" s="1078"/>
      <c r="CF33" s="1078"/>
      <c r="CG33" s="1079"/>
      <c r="CH33" s="1052">
        <v>-3509</v>
      </c>
      <c r="CI33" s="1053"/>
      <c r="CJ33" s="1053"/>
      <c r="CK33" s="1053"/>
      <c r="CL33" s="1054"/>
      <c r="CM33" s="1052">
        <v>37270</v>
      </c>
      <c r="CN33" s="1053"/>
      <c r="CO33" s="1053"/>
      <c r="CP33" s="1053"/>
      <c r="CQ33" s="1054"/>
      <c r="CR33" s="1052">
        <v>32197</v>
      </c>
      <c r="CS33" s="1053"/>
      <c r="CT33" s="1053"/>
      <c r="CU33" s="1053"/>
      <c r="CV33" s="1054"/>
      <c r="CW33" s="1052">
        <v>322</v>
      </c>
      <c r="CX33" s="1053"/>
      <c r="CY33" s="1053"/>
      <c r="CZ33" s="1053"/>
      <c r="DA33" s="1054"/>
      <c r="DB33" s="1052">
        <v>35487</v>
      </c>
      <c r="DC33" s="1053"/>
      <c r="DD33" s="1053"/>
      <c r="DE33" s="1053"/>
      <c r="DF33" s="1054"/>
      <c r="DG33" s="1052">
        <v>0</v>
      </c>
      <c r="DH33" s="1053"/>
      <c r="DI33" s="1053"/>
      <c r="DJ33" s="1053"/>
      <c r="DK33" s="1054"/>
      <c r="DL33" s="1052">
        <v>39155</v>
      </c>
      <c r="DM33" s="1053"/>
      <c r="DN33" s="1053"/>
      <c r="DO33" s="1053"/>
      <c r="DP33" s="1054"/>
      <c r="DQ33" s="1052">
        <v>6794</v>
      </c>
      <c r="DR33" s="1053"/>
      <c r="DS33" s="1053"/>
      <c r="DT33" s="1053"/>
      <c r="DU33" s="1054"/>
      <c r="DV33" s="1055"/>
      <c r="DW33" s="1056"/>
      <c r="DX33" s="1056"/>
      <c r="DY33" s="1056"/>
      <c r="DZ33" s="1057"/>
      <c r="EA33" s="248"/>
    </row>
    <row r="34" spans="1:131" s="249" customFormat="1" ht="26.25" customHeight="1" x14ac:dyDescent="0.2">
      <c r="A34" s="268">
        <v>7</v>
      </c>
      <c r="B34" s="1099" t="s">
        <v>413</v>
      </c>
      <c r="C34" s="1100"/>
      <c r="D34" s="1100"/>
      <c r="E34" s="1100"/>
      <c r="F34" s="1100"/>
      <c r="G34" s="1100"/>
      <c r="H34" s="1100"/>
      <c r="I34" s="1100"/>
      <c r="J34" s="1100"/>
      <c r="K34" s="1100"/>
      <c r="L34" s="1100"/>
      <c r="M34" s="1100"/>
      <c r="N34" s="1100"/>
      <c r="O34" s="1100"/>
      <c r="P34" s="1101"/>
      <c r="Q34" s="1042">
        <v>17396</v>
      </c>
      <c r="R34" s="1040"/>
      <c r="S34" s="1040"/>
      <c r="T34" s="1040"/>
      <c r="U34" s="1041"/>
      <c r="V34" s="1039">
        <v>20615</v>
      </c>
      <c r="W34" s="1040"/>
      <c r="X34" s="1040"/>
      <c r="Y34" s="1040"/>
      <c r="Z34" s="1041"/>
      <c r="AA34" s="1039">
        <v>-3219</v>
      </c>
      <c r="AB34" s="1040"/>
      <c r="AC34" s="1040"/>
      <c r="AD34" s="1040"/>
      <c r="AE34" s="1083"/>
      <c r="AF34" s="1082">
        <v>4301</v>
      </c>
      <c r="AG34" s="1040"/>
      <c r="AH34" s="1040"/>
      <c r="AI34" s="1040"/>
      <c r="AJ34" s="1083"/>
      <c r="AK34" s="1082">
        <v>722</v>
      </c>
      <c r="AL34" s="1040"/>
      <c r="AM34" s="1040"/>
      <c r="AN34" s="1040"/>
      <c r="AO34" s="1041"/>
      <c r="AP34" s="1039">
        <v>1749</v>
      </c>
      <c r="AQ34" s="1040"/>
      <c r="AR34" s="1040"/>
      <c r="AS34" s="1040"/>
      <c r="AT34" s="1041"/>
      <c r="AU34" s="1039">
        <v>780</v>
      </c>
      <c r="AV34" s="1040"/>
      <c r="AW34" s="1040"/>
      <c r="AX34" s="1040"/>
      <c r="AY34" s="1041"/>
      <c r="AZ34" s="1107" t="s">
        <v>593</v>
      </c>
      <c r="BA34" s="1108"/>
      <c r="BB34" s="1108"/>
      <c r="BC34" s="1108"/>
      <c r="BD34" s="1109"/>
      <c r="BE34" s="1094" t="s">
        <v>411</v>
      </c>
      <c r="BF34" s="1094"/>
      <c r="BG34" s="1094"/>
      <c r="BH34" s="1094"/>
      <c r="BI34" s="1095"/>
      <c r="BJ34" s="254"/>
      <c r="BK34" s="254"/>
      <c r="BL34" s="254"/>
      <c r="BM34" s="254"/>
      <c r="BN34" s="254"/>
      <c r="BO34" s="267"/>
      <c r="BP34" s="267"/>
      <c r="BQ34" s="264">
        <v>28</v>
      </c>
      <c r="BR34" s="265"/>
      <c r="BS34" s="1077" t="s">
        <v>621</v>
      </c>
      <c r="BT34" s="1078"/>
      <c r="BU34" s="1078"/>
      <c r="BV34" s="1078"/>
      <c r="BW34" s="1078"/>
      <c r="BX34" s="1078"/>
      <c r="BY34" s="1078"/>
      <c r="BZ34" s="1078"/>
      <c r="CA34" s="1078"/>
      <c r="CB34" s="1078"/>
      <c r="CC34" s="1078"/>
      <c r="CD34" s="1078"/>
      <c r="CE34" s="1078"/>
      <c r="CF34" s="1078"/>
      <c r="CG34" s="1079"/>
      <c r="CH34" s="1052">
        <v>-553</v>
      </c>
      <c r="CI34" s="1053"/>
      <c r="CJ34" s="1053"/>
      <c r="CK34" s="1053"/>
      <c r="CL34" s="1054"/>
      <c r="CM34" s="1052">
        <v>7535</v>
      </c>
      <c r="CN34" s="1053"/>
      <c r="CO34" s="1053"/>
      <c r="CP34" s="1053"/>
      <c r="CQ34" s="1054"/>
      <c r="CR34" s="1052">
        <v>100</v>
      </c>
      <c r="CS34" s="1053"/>
      <c r="CT34" s="1053"/>
      <c r="CU34" s="1053"/>
      <c r="CV34" s="1054"/>
      <c r="CW34" s="1052">
        <v>68</v>
      </c>
      <c r="CX34" s="1053"/>
      <c r="CY34" s="1053"/>
      <c r="CZ34" s="1053"/>
      <c r="DA34" s="1054"/>
      <c r="DB34" s="1052">
        <v>0</v>
      </c>
      <c r="DC34" s="1053"/>
      <c r="DD34" s="1053"/>
      <c r="DE34" s="1053"/>
      <c r="DF34" s="1054"/>
      <c r="DG34" s="1052">
        <v>0</v>
      </c>
      <c r="DH34" s="1053"/>
      <c r="DI34" s="1053"/>
      <c r="DJ34" s="1053"/>
      <c r="DK34" s="1054"/>
      <c r="DL34" s="1052">
        <v>0</v>
      </c>
      <c r="DM34" s="1053"/>
      <c r="DN34" s="1053"/>
      <c r="DO34" s="1053"/>
      <c r="DP34" s="1054"/>
      <c r="DQ34" s="1052">
        <v>0</v>
      </c>
      <c r="DR34" s="1053"/>
      <c r="DS34" s="1053"/>
      <c r="DT34" s="1053"/>
      <c r="DU34" s="1054"/>
      <c r="DV34" s="1055"/>
      <c r="DW34" s="1056"/>
      <c r="DX34" s="1056"/>
      <c r="DY34" s="1056"/>
      <c r="DZ34" s="1057"/>
      <c r="EA34" s="248"/>
    </row>
    <row r="35" spans="1:131" s="249" customFormat="1" ht="26.25" customHeight="1" x14ac:dyDescent="0.2">
      <c r="A35" s="268">
        <v>8</v>
      </c>
      <c r="B35" s="1099" t="s">
        <v>414</v>
      </c>
      <c r="C35" s="1100"/>
      <c r="D35" s="1100"/>
      <c r="E35" s="1100"/>
      <c r="F35" s="1100"/>
      <c r="G35" s="1100"/>
      <c r="H35" s="1100"/>
      <c r="I35" s="1100"/>
      <c r="J35" s="1100"/>
      <c r="K35" s="1100"/>
      <c r="L35" s="1100"/>
      <c r="M35" s="1100"/>
      <c r="N35" s="1100"/>
      <c r="O35" s="1100"/>
      <c r="P35" s="1101"/>
      <c r="Q35" s="1042">
        <v>37774</v>
      </c>
      <c r="R35" s="1040"/>
      <c r="S35" s="1040"/>
      <c r="T35" s="1040"/>
      <c r="U35" s="1041"/>
      <c r="V35" s="1039">
        <v>40370</v>
      </c>
      <c r="W35" s="1040"/>
      <c r="X35" s="1040"/>
      <c r="Y35" s="1040"/>
      <c r="Z35" s="1041"/>
      <c r="AA35" s="1039">
        <v>-2595</v>
      </c>
      <c r="AB35" s="1040"/>
      <c r="AC35" s="1040"/>
      <c r="AD35" s="1040"/>
      <c r="AE35" s="1083"/>
      <c r="AF35" s="1082">
        <v>1510</v>
      </c>
      <c r="AG35" s="1040"/>
      <c r="AH35" s="1040"/>
      <c r="AI35" s="1040"/>
      <c r="AJ35" s="1083"/>
      <c r="AK35" s="1082">
        <v>6370</v>
      </c>
      <c r="AL35" s="1040"/>
      <c r="AM35" s="1040"/>
      <c r="AN35" s="1040"/>
      <c r="AO35" s="1041"/>
      <c r="AP35" s="1039">
        <v>326186</v>
      </c>
      <c r="AQ35" s="1040"/>
      <c r="AR35" s="1040"/>
      <c r="AS35" s="1040"/>
      <c r="AT35" s="1041"/>
      <c r="AU35" s="1039">
        <v>44687</v>
      </c>
      <c r="AV35" s="1040"/>
      <c r="AW35" s="1040"/>
      <c r="AX35" s="1040"/>
      <c r="AY35" s="1041"/>
      <c r="AZ35" s="1107" t="s">
        <v>593</v>
      </c>
      <c r="BA35" s="1108"/>
      <c r="BB35" s="1108"/>
      <c r="BC35" s="1108"/>
      <c r="BD35" s="1109"/>
      <c r="BE35" s="1094" t="s">
        <v>411</v>
      </c>
      <c r="BF35" s="1094"/>
      <c r="BG35" s="1094"/>
      <c r="BH35" s="1094"/>
      <c r="BI35" s="1095"/>
      <c r="BJ35" s="254"/>
      <c r="BK35" s="254"/>
      <c r="BL35" s="254"/>
      <c r="BM35" s="254"/>
      <c r="BN35" s="254"/>
      <c r="BO35" s="267"/>
      <c r="BP35" s="267"/>
      <c r="BQ35" s="264">
        <v>29</v>
      </c>
      <c r="BR35" s="265"/>
      <c r="BS35" s="1077" t="s">
        <v>622</v>
      </c>
      <c r="BT35" s="1078"/>
      <c r="BU35" s="1078"/>
      <c r="BV35" s="1078"/>
      <c r="BW35" s="1078"/>
      <c r="BX35" s="1078"/>
      <c r="BY35" s="1078"/>
      <c r="BZ35" s="1078"/>
      <c r="CA35" s="1078"/>
      <c r="CB35" s="1078"/>
      <c r="CC35" s="1078"/>
      <c r="CD35" s="1078"/>
      <c r="CE35" s="1078"/>
      <c r="CF35" s="1078"/>
      <c r="CG35" s="1079"/>
      <c r="CH35" s="1052">
        <v>-65</v>
      </c>
      <c r="CI35" s="1053"/>
      <c r="CJ35" s="1053"/>
      <c r="CK35" s="1053"/>
      <c r="CL35" s="1054"/>
      <c r="CM35" s="1052">
        <v>4994</v>
      </c>
      <c r="CN35" s="1053"/>
      <c r="CO35" s="1053"/>
      <c r="CP35" s="1053"/>
      <c r="CQ35" s="1054"/>
      <c r="CR35" s="1052">
        <v>6400</v>
      </c>
      <c r="CS35" s="1053"/>
      <c r="CT35" s="1053"/>
      <c r="CU35" s="1053"/>
      <c r="CV35" s="1054"/>
      <c r="CW35" s="1052">
        <v>0</v>
      </c>
      <c r="CX35" s="1053"/>
      <c r="CY35" s="1053"/>
      <c r="CZ35" s="1053"/>
      <c r="DA35" s="1054"/>
      <c r="DB35" s="1052">
        <v>6927</v>
      </c>
      <c r="DC35" s="1053"/>
      <c r="DD35" s="1053"/>
      <c r="DE35" s="1053"/>
      <c r="DF35" s="1054"/>
      <c r="DG35" s="1052">
        <v>0</v>
      </c>
      <c r="DH35" s="1053"/>
      <c r="DI35" s="1053"/>
      <c r="DJ35" s="1053"/>
      <c r="DK35" s="1054"/>
      <c r="DL35" s="1052">
        <v>0</v>
      </c>
      <c r="DM35" s="1053"/>
      <c r="DN35" s="1053"/>
      <c r="DO35" s="1053"/>
      <c r="DP35" s="1054"/>
      <c r="DQ35" s="1052">
        <v>0</v>
      </c>
      <c r="DR35" s="1053"/>
      <c r="DS35" s="1053"/>
      <c r="DT35" s="1053"/>
      <c r="DU35" s="1054"/>
      <c r="DV35" s="1055"/>
      <c r="DW35" s="1056"/>
      <c r="DX35" s="1056"/>
      <c r="DY35" s="1056"/>
      <c r="DZ35" s="1057"/>
      <c r="EA35" s="248"/>
    </row>
    <row r="36" spans="1:131" s="249" customFormat="1" ht="26.25" customHeight="1" x14ac:dyDescent="0.2">
      <c r="A36" s="268">
        <v>9</v>
      </c>
      <c r="B36" s="1099" t="s">
        <v>415</v>
      </c>
      <c r="C36" s="1100"/>
      <c r="D36" s="1100"/>
      <c r="E36" s="1100"/>
      <c r="F36" s="1100"/>
      <c r="G36" s="1100"/>
      <c r="H36" s="1100"/>
      <c r="I36" s="1100"/>
      <c r="J36" s="1100"/>
      <c r="K36" s="1100"/>
      <c r="L36" s="1100"/>
      <c r="M36" s="1100"/>
      <c r="N36" s="1100"/>
      <c r="O36" s="1100"/>
      <c r="P36" s="1101"/>
      <c r="Q36" s="1042">
        <v>122805</v>
      </c>
      <c r="R36" s="1040"/>
      <c r="S36" s="1040"/>
      <c r="T36" s="1040"/>
      <c r="U36" s="1041"/>
      <c r="V36" s="1039">
        <v>111928</v>
      </c>
      <c r="W36" s="1040"/>
      <c r="X36" s="1040"/>
      <c r="Y36" s="1040"/>
      <c r="Z36" s="1041"/>
      <c r="AA36" s="1039">
        <v>10876</v>
      </c>
      <c r="AB36" s="1040"/>
      <c r="AC36" s="1040"/>
      <c r="AD36" s="1040"/>
      <c r="AE36" s="1083"/>
      <c r="AF36" s="1082">
        <v>43182</v>
      </c>
      <c r="AG36" s="1040"/>
      <c r="AH36" s="1040"/>
      <c r="AI36" s="1040"/>
      <c r="AJ36" s="1083"/>
      <c r="AK36" s="1082">
        <v>38735</v>
      </c>
      <c r="AL36" s="1040"/>
      <c r="AM36" s="1040"/>
      <c r="AN36" s="1040"/>
      <c r="AO36" s="1041"/>
      <c r="AP36" s="1039">
        <v>642913</v>
      </c>
      <c r="AQ36" s="1040"/>
      <c r="AR36" s="1040"/>
      <c r="AS36" s="1040"/>
      <c r="AT36" s="1041"/>
      <c r="AU36" s="1039">
        <v>348459</v>
      </c>
      <c r="AV36" s="1040"/>
      <c r="AW36" s="1040"/>
      <c r="AX36" s="1040"/>
      <c r="AY36" s="1041"/>
      <c r="AZ36" s="1107" t="s">
        <v>593</v>
      </c>
      <c r="BA36" s="1108"/>
      <c r="BB36" s="1108"/>
      <c r="BC36" s="1108"/>
      <c r="BD36" s="1109"/>
      <c r="BE36" s="1094" t="s">
        <v>411</v>
      </c>
      <c r="BF36" s="1094"/>
      <c r="BG36" s="1094"/>
      <c r="BH36" s="1094"/>
      <c r="BI36" s="1095"/>
      <c r="BJ36" s="254"/>
      <c r="BK36" s="254"/>
      <c r="BL36" s="254"/>
      <c r="BM36" s="254"/>
      <c r="BN36" s="254"/>
      <c r="BO36" s="267"/>
      <c r="BP36" s="267"/>
      <c r="BQ36" s="264">
        <v>30</v>
      </c>
      <c r="BR36" s="265"/>
      <c r="BS36" s="1077" t="s">
        <v>623</v>
      </c>
      <c r="BT36" s="1078"/>
      <c r="BU36" s="1078"/>
      <c r="BV36" s="1078"/>
      <c r="BW36" s="1078"/>
      <c r="BX36" s="1078"/>
      <c r="BY36" s="1078"/>
      <c r="BZ36" s="1078"/>
      <c r="CA36" s="1078"/>
      <c r="CB36" s="1078"/>
      <c r="CC36" s="1078"/>
      <c r="CD36" s="1078"/>
      <c r="CE36" s="1078"/>
      <c r="CF36" s="1078"/>
      <c r="CG36" s="1079"/>
      <c r="CH36" s="1052">
        <v>1366</v>
      </c>
      <c r="CI36" s="1053"/>
      <c r="CJ36" s="1053"/>
      <c r="CK36" s="1053"/>
      <c r="CL36" s="1054"/>
      <c r="CM36" s="1052">
        <v>3148</v>
      </c>
      <c r="CN36" s="1053"/>
      <c r="CO36" s="1053"/>
      <c r="CP36" s="1053"/>
      <c r="CQ36" s="1054"/>
      <c r="CR36" s="1052">
        <v>50</v>
      </c>
      <c r="CS36" s="1053"/>
      <c r="CT36" s="1053"/>
      <c r="CU36" s="1053"/>
      <c r="CV36" s="1054"/>
      <c r="CW36" s="1052">
        <v>3000</v>
      </c>
      <c r="CX36" s="1053"/>
      <c r="CY36" s="1053"/>
      <c r="CZ36" s="1053"/>
      <c r="DA36" s="1054"/>
      <c r="DB36" s="1052">
        <v>35000</v>
      </c>
      <c r="DC36" s="1053"/>
      <c r="DD36" s="1053"/>
      <c r="DE36" s="1053"/>
      <c r="DF36" s="1054"/>
      <c r="DG36" s="1052">
        <v>0</v>
      </c>
      <c r="DH36" s="1053"/>
      <c r="DI36" s="1053"/>
      <c r="DJ36" s="1053"/>
      <c r="DK36" s="1054"/>
      <c r="DL36" s="1052">
        <v>30052</v>
      </c>
      <c r="DM36" s="1053"/>
      <c r="DN36" s="1053"/>
      <c r="DO36" s="1053"/>
      <c r="DP36" s="1054"/>
      <c r="DQ36" s="1052">
        <v>27046</v>
      </c>
      <c r="DR36" s="1053"/>
      <c r="DS36" s="1053"/>
      <c r="DT36" s="1053"/>
      <c r="DU36" s="1054"/>
      <c r="DV36" s="1055"/>
      <c r="DW36" s="1056"/>
      <c r="DX36" s="1056"/>
      <c r="DY36" s="1056"/>
      <c r="DZ36" s="1057"/>
      <c r="EA36" s="248"/>
    </row>
    <row r="37" spans="1:131" s="249" customFormat="1" ht="26.25" customHeight="1" x14ac:dyDescent="0.2">
      <c r="A37" s="268">
        <v>10</v>
      </c>
      <c r="B37" s="1099" t="s">
        <v>416</v>
      </c>
      <c r="C37" s="1100"/>
      <c r="D37" s="1100"/>
      <c r="E37" s="1100"/>
      <c r="F37" s="1100"/>
      <c r="G37" s="1100"/>
      <c r="H37" s="1100"/>
      <c r="I37" s="1100"/>
      <c r="J37" s="1100"/>
      <c r="K37" s="1100"/>
      <c r="L37" s="1100"/>
      <c r="M37" s="1100"/>
      <c r="N37" s="1100"/>
      <c r="O37" s="1100"/>
      <c r="P37" s="1101"/>
      <c r="Q37" s="1042">
        <v>41010</v>
      </c>
      <c r="R37" s="1040"/>
      <c r="S37" s="1040"/>
      <c r="T37" s="1040"/>
      <c r="U37" s="1041"/>
      <c r="V37" s="1039">
        <v>41537</v>
      </c>
      <c r="W37" s="1040"/>
      <c r="X37" s="1040"/>
      <c r="Y37" s="1040"/>
      <c r="Z37" s="1041"/>
      <c r="AA37" s="1039">
        <v>-526</v>
      </c>
      <c r="AB37" s="1040"/>
      <c r="AC37" s="1040"/>
      <c r="AD37" s="1040"/>
      <c r="AE37" s="1083"/>
      <c r="AF37" s="1082">
        <v>2551</v>
      </c>
      <c r="AG37" s="1040"/>
      <c r="AH37" s="1040"/>
      <c r="AI37" s="1040"/>
      <c r="AJ37" s="1083"/>
      <c r="AK37" s="1082">
        <v>7170</v>
      </c>
      <c r="AL37" s="1040"/>
      <c r="AM37" s="1040"/>
      <c r="AN37" s="1040"/>
      <c r="AO37" s="1041"/>
      <c r="AP37" s="1039">
        <v>77531</v>
      </c>
      <c r="AQ37" s="1040"/>
      <c r="AR37" s="1040"/>
      <c r="AS37" s="1040"/>
      <c r="AT37" s="1041"/>
      <c r="AU37" s="1039">
        <v>45898</v>
      </c>
      <c r="AV37" s="1040"/>
      <c r="AW37" s="1040"/>
      <c r="AX37" s="1040"/>
      <c r="AY37" s="1041"/>
      <c r="AZ37" s="1107" t="s">
        <v>593</v>
      </c>
      <c r="BA37" s="1108"/>
      <c r="BB37" s="1108"/>
      <c r="BC37" s="1108"/>
      <c r="BD37" s="1109"/>
      <c r="BE37" s="1094" t="s">
        <v>411</v>
      </c>
      <c r="BF37" s="1094"/>
      <c r="BG37" s="1094"/>
      <c r="BH37" s="1094"/>
      <c r="BI37" s="1095"/>
      <c r="BJ37" s="254"/>
      <c r="BK37" s="254"/>
      <c r="BL37" s="254"/>
      <c r="BM37" s="254"/>
      <c r="BN37" s="254"/>
      <c r="BO37" s="267"/>
      <c r="BP37" s="267"/>
      <c r="BQ37" s="264">
        <v>31</v>
      </c>
      <c r="BR37" s="265"/>
      <c r="BS37" s="1077" t="s">
        <v>624</v>
      </c>
      <c r="BT37" s="1078"/>
      <c r="BU37" s="1078"/>
      <c r="BV37" s="1078"/>
      <c r="BW37" s="1078"/>
      <c r="BX37" s="1078"/>
      <c r="BY37" s="1078"/>
      <c r="BZ37" s="1078"/>
      <c r="CA37" s="1078"/>
      <c r="CB37" s="1078"/>
      <c r="CC37" s="1078"/>
      <c r="CD37" s="1078"/>
      <c r="CE37" s="1078"/>
      <c r="CF37" s="1078"/>
      <c r="CG37" s="1079"/>
      <c r="CH37" s="1052">
        <v>552</v>
      </c>
      <c r="CI37" s="1053"/>
      <c r="CJ37" s="1053"/>
      <c r="CK37" s="1053"/>
      <c r="CL37" s="1054"/>
      <c r="CM37" s="1052">
        <v>6933</v>
      </c>
      <c r="CN37" s="1053"/>
      <c r="CO37" s="1053"/>
      <c r="CP37" s="1053"/>
      <c r="CQ37" s="1054"/>
      <c r="CR37" s="1052">
        <v>1921</v>
      </c>
      <c r="CS37" s="1053"/>
      <c r="CT37" s="1053"/>
      <c r="CU37" s="1053"/>
      <c r="CV37" s="1054"/>
      <c r="CW37" s="1052">
        <v>0</v>
      </c>
      <c r="CX37" s="1053"/>
      <c r="CY37" s="1053"/>
      <c r="CZ37" s="1053"/>
      <c r="DA37" s="1054"/>
      <c r="DB37" s="1052">
        <v>0</v>
      </c>
      <c r="DC37" s="1053"/>
      <c r="DD37" s="1053"/>
      <c r="DE37" s="1053"/>
      <c r="DF37" s="1054"/>
      <c r="DG37" s="1052">
        <v>0</v>
      </c>
      <c r="DH37" s="1053"/>
      <c r="DI37" s="1053"/>
      <c r="DJ37" s="1053"/>
      <c r="DK37" s="1054"/>
      <c r="DL37" s="1052">
        <v>911</v>
      </c>
      <c r="DM37" s="1053"/>
      <c r="DN37" s="1053"/>
      <c r="DO37" s="1053"/>
      <c r="DP37" s="1054"/>
      <c r="DQ37" s="1052">
        <v>91</v>
      </c>
      <c r="DR37" s="1053"/>
      <c r="DS37" s="1053"/>
      <c r="DT37" s="1053"/>
      <c r="DU37" s="1054"/>
      <c r="DV37" s="1055"/>
      <c r="DW37" s="1056"/>
      <c r="DX37" s="1056"/>
      <c r="DY37" s="1056"/>
      <c r="DZ37" s="1057"/>
      <c r="EA37" s="248"/>
    </row>
    <row r="38" spans="1:131" s="249" customFormat="1" ht="26.25" customHeight="1" x14ac:dyDescent="0.2">
      <c r="A38" s="268">
        <v>11</v>
      </c>
      <c r="B38" s="1099" t="s">
        <v>417</v>
      </c>
      <c r="C38" s="1100"/>
      <c r="D38" s="1100"/>
      <c r="E38" s="1100"/>
      <c r="F38" s="1100"/>
      <c r="G38" s="1100"/>
      <c r="H38" s="1100"/>
      <c r="I38" s="1100"/>
      <c r="J38" s="1100"/>
      <c r="K38" s="1100"/>
      <c r="L38" s="1100"/>
      <c r="M38" s="1100"/>
      <c r="N38" s="1100"/>
      <c r="O38" s="1100"/>
      <c r="P38" s="1101"/>
      <c r="Q38" s="1042">
        <v>1553</v>
      </c>
      <c r="R38" s="1040"/>
      <c r="S38" s="1040"/>
      <c r="T38" s="1040"/>
      <c r="U38" s="1041"/>
      <c r="V38" s="1039">
        <v>2129</v>
      </c>
      <c r="W38" s="1040"/>
      <c r="X38" s="1040"/>
      <c r="Y38" s="1040"/>
      <c r="Z38" s="1041"/>
      <c r="AA38" s="1039">
        <v>-576</v>
      </c>
      <c r="AB38" s="1040"/>
      <c r="AC38" s="1040"/>
      <c r="AD38" s="1040"/>
      <c r="AE38" s="1083"/>
      <c r="AF38" s="1082" t="s">
        <v>639</v>
      </c>
      <c r="AG38" s="1040"/>
      <c r="AH38" s="1040"/>
      <c r="AI38" s="1040"/>
      <c r="AJ38" s="1083"/>
      <c r="AK38" s="1082">
        <v>478</v>
      </c>
      <c r="AL38" s="1040"/>
      <c r="AM38" s="1040"/>
      <c r="AN38" s="1040"/>
      <c r="AO38" s="1041"/>
      <c r="AP38" s="1039">
        <v>153045</v>
      </c>
      <c r="AQ38" s="1040"/>
      <c r="AR38" s="1040"/>
      <c r="AS38" s="1040"/>
      <c r="AT38" s="1041"/>
      <c r="AU38" s="1039">
        <v>16374</v>
      </c>
      <c r="AV38" s="1040"/>
      <c r="AW38" s="1040"/>
      <c r="AX38" s="1040"/>
      <c r="AY38" s="1041"/>
      <c r="AZ38" s="1107" t="s">
        <v>593</v>
      </c>
      <c r="BA38" s="1108"/>
      <c r="BB38" s="1108"/>
      <c r="BC38" s="1108"/>
      <c r="BD38" s="1109"/>
      <c r="BE38" s="1094" t="s">
        <v>411</v>
      </c>
      <c r="BF38" s="1094"/>
      <c r="BG38" s="1094"/>
      <c r="BH38" s="1094"/>
      <c r="BI38" s="1095"/>
      <c r="BJ38" s="254"/>
      <c r="BK38" s="254"/>
      <c r="BL38" s="254"/>
      <c r="BM38" s="254"/>
      <c r="BN38" s="254"/>
      <c r="BO38" s="267"/>
      <c r="BP38" s="267"/>
      <c r="BQ38" s="264">
        <v>32</v>
      </c>
      <c r="BR38" s="265"/>
      <c r="BS38" s="1077" t="s">
        <v>625</v>
      </c>
      <c r="BT38" s="1078"/>
      <c r="BU38" s="1078"/>
      <c r="BV38" s="1078"/>
      <c r="BW38" s="1078"/>
      <c r="BX38" s="1078"/>
      <c r="BY38" s="1078"/>
      <c r="BZ38" s="1078"/>
      <c r="CA38" s="1078"/>
      <c r="CB38" s="1078"/>
      <c r="CC38" s="1078"/>
      <c r="CD38" s="1078"/>
      <c r="CE38" s="1078"/>
      <c r="CF38" s="1078"/>
      <c r="CG38" s="1079"/>
      <c r="CH38" s="1052">
        <v>1169</v>
      </c>
      <c r="CI38" s="1053"/>
      <c r="CJ38" s="1053"/>
      <c r="CK38" s="1053"/>
      <c r="CL38" s="1054"/>
      <c r="CM38" s="1052">
        <v>29538</v>
      </c>
      <c r="CN38" s="1053"/>
      <c r="CO38" s="1053"/>
      <c r="CP38" s="1053"/>
      <c r="CQ38" s="1054"/>
      <c r="CR38" s="1052">
        <v>28292</v>
      </c>
      <c r="CS38" s="1053"/>
      <c r="CT38" s="1053"/>
      <c r="CU38" s="1053"/>
      <c r="CV38" s="1054"/>
      <c r="CW38" s="1052">
        <v>0</v>
      </c>
      <c r="CX38" s="1053"/>
      <c r="CY38" s="1053"/>
      <c r="CZ38" s="1053"/>
      <c r="DA38" s="1054"/>
      <c r="DB38" s="1052">
        <v>13450</v>
      </c>
      <c r="DC38" s="1053"/>
      <c r="DD38" s="1053"/>
      <c r="DE38" s="1053"/>
      <c r="DF38" s="1054"/>
      <c r="DG38" s="1052">
        <v>0</v>
      </c>
      <c r="DH38" s="1053"/>
      <c r="DI38" s="1053"/>
      <c r="DJ38" s="1053"/>
      <c r="DK38" s="1054"/>
      <c r="DL38" s="1052">
        <v>0</v>
      </c>
      <c r="DM38" s="1053"/>
      <c r="DN38" s="1053"/>
      <c r="DO38" s="1053"/>
      <c r="DP38" s="1054"/>
      <c r="DQ38" s="1052">
        <v>0</v>
      </c>
      <c r="DR38" s="1053"/>
      <c r="DS38" s="1053"/>
      <c r="DT38" s="1053"/>
      <c r="DU38" s="1054"/>
      <c r="DV38" s="1055"/>
      <c r="DW38" s="1056"/>
      <c r="DX38" s="1056"/>
      <c r="DY38" s="1056"/>
      <c r="DZ38" s="1057"/>
      <c r="EA38" s="248"/>
    </row>
    <row r="39" spans="1:131" s="249" customFormat="1" ht="26.25" customHeight="1" x14ac:dyDescent="0.2">
      <c r="A39" s="268">
        <v>12</v>
      </c>
      <c r="B39" s="1099" t="s">
        <v>418</v>
      </c>
      <c r="C39" s="1100"/>
      <c r="D39" s="1100"/>
      <c r="E39" s="1100"/>
      <c r="F39" s="1100"/>
      <c r="G39" s="1100"/>
      <c r="H39" s="1100"/>
      <c r="I39" s="1100"/>
      <c r="J39" s="1100"/>
      <c r="K39" s="1100"/>
      <c r="L39" s="1100"/>
      <c r="M39" s="1100"/>
      <c r="N39" s="1100"/>
      <c r="O39" s="1100"/>
      <c r="P39" s="1101"/>
      <c r="Q39" s="1042">
        <v>32318</v>
      </c>
      <c r="R39" s="1040"/>
      <c r="S39" s="1040"/>
      <c r="T39" s="1040"/>
      <c r="U39" s="1041"/>
      <c r="V39" s="1039">
        <v>28933</v>
      </c>
      <c r="W39" s="1040"/>
      <c r="X39" s="1040"/>
      <c r="Y39" s="1040"/>
      <c r="Z39" s="1041"/>
      <c r="AA39" s="1039">
        <v>3386</v>
      </c>
      <c r="AB39" s="1040"/>
      <c r="AC39" s="1040"/>
      <c r="AD39" s="1040"/>
      <c r="AE39" s="1083"/>
      <c r="AF39" s="1082" t="s">
        <v>639</v>
      </c>
      <c r="AG39" s="1040"/>
      <c r="AH39" s="1040"/>
      <c r="AI39" s="1040"/>
      <c r="AJ39" s="1083"/>
      <c r="AK39" s="1082">
        <v>74</v>
      </c>
      <c r="AL39" s="1040"/>
      <c r="AM39" s="1040"/>
      <c r="AN39" s="1040"/>
      <c r="AO39" s="1041"/>
      <c r="AP39" s="1039">
        <v>60295</v>
      </c>
      <c r="AQ39" s="1040"/>
      <c r="AR39" s="1040"/>
      <c r="AS39" s="1040"/>
      <c r="AT39" s="1041"/>
      <c r="AU39" s="1039">
        <v>333</v>
      </c>
      <c r="AV39" s="1040"/>
      <c r="AW39" s="1040"/>
      <c r="AX39" s="1040"/>
      <c r="AY39" s="1041"/>
      <c r="AZ39" s="1107" t="s">
        <v>593</v>
      </c>
      <c r="BA39" s="1108"/>
      <c r="BB39" s="1108"/>
      <c r="BC39" s="1108"/>
      <c r="BD39" s="1109"/>
      <c r="BE39" s="1094" t="s">
        <v>419</v>
      </c>
      <c r="BF39" s="1094"/>
      <c r="BG39" s="1094"/>
      <c r="BH39" s="1094"/>
      <c r="BI39" s="1095"/>
      <c r="BJ39" s="254"/>
      <c r="BK39" s="254"/>
      <c r="BL39" s="254"/>
      <c r="BM39" s="254"/>
      <c r="BN39" s="254"/>
      <c r="BO39" s="267"/>
      <c r="BP39" s="267"/>
      <c r="BQ39" s="264">
        <v>33</v>
      </c>
      <c r="BR39" s="265"/>
      <c r="BS39" s="1077" t="s">
        <v>626</v>
      </c>
      <c r="BT39" s="1078"/>
      <c r="BU39" s="1078"/>
      <c r="BV39" s="1078"/>
      <c r="BW39" s="1078"/>
      <c r="BX39" s="1078"/>
      <c r="BY39" s="1078"/>
      <c r="BZ39" s="1078"/>
      <c r="CA39" s="1078"/>
      <c r="CB39" s="1078"/>
      <c r="CC39" s="1078"/>
      <c r="CD39" s="1078"/>
      <c r="CE39" s="1078"/>
      <c r="CF39" s="1078"/>
      <c r="CG39" s="1079"/>
      <c r="CH39" s="1052">
        <v>-28</v>
      </c>
      <c r="CI39" s="1053"/>
      <c r="CJ39" s="1053"/>
      <c r="CK39" s="1053"/>
      <c r="CL39" s="1054"/>
      <c r="CM39" s="1052">
        <v>1625</v>
      </c>
      <c r="CN39" s="1053"/>
      <c r="CO39" s="1053"/>
      <c r="CP39" s="1053"/>
      <c r="CQ39" s="1054"/>
      <c r="CR39" s="1052">
        <v>810</v>
      </c>
      <c r="CS39" s="1053"/>
      <c r="CT39" s="1053"/>
      <c r="CU39" s="1053"/>
      <c r="CV39" s="1054"/>
      <c r="CW39" s="1052">
        <v>0</v>
      </c>
      <c r="CX39" s="1053"/>
      <c r="CY39" s="1053"/>
      <c r="CZ39" s="1053"/>
      <c r="DA39" s="1054"/>
      <c r="DB39" s="1052">
        <v>0</v>
      </c>
      <c r="DC39" s="1053"/>
      <c r="DD39" s="1053"/>
      <c r="DE39" s="1053"/>
      <c r="DF39" s="1054"/>
      <c r="DG39" s="1052">
        <v>0</v>
      </c>
      <c r="DH39" s="1053"/>
      <c r="DI39" s="1053"/>
      <c r="DJ39" s="1053"/>
      <c r="DK39" s="1054"/>
      <c r="DL39" s="1052">
        <v>0</v>
      </c>
      <c r="DM39" s="1053"/>
      <c r="DN39" s="1053"/>
      <c r="DO39" s="1053"/>
      <c r="DP39" s="1054"/>
      <c r="DQ39" s="1052">
        <v>0</v>
      </c>
      <c r="DR39" s="1053"/>
      <c r="DS39" s="1053"/>
      <c r="DT39" s="1053"/>
      <c r="DU39" s="1054"/>
      <c r="DV39" s="1055"/>
      <c r="DW39" s="1056"/>
      <c r="DX39" s="1056"/>
      <c r="DY39" s="1056"/>
      <c r="DZ39" s="1057"/>
      <c r="EA39" s="248"/>
    </row>
    <row r="40" spans="1:131" s="249" customFormat="1" ht="26.25" customHeight="1" x14ac:dyDescent="0.2">
      <c r="A40" s="263">
        <v>13</v>
      </c>
      <c r="B40" s="1099" t="s">
        <v>420</v>
      </c>
      <c r="C40" s="1100"/>
      <c r="D40" s="1100"/>
      <c r="E40" s="1100"/>
      <c r="F40" s="1100"/>
      <c r="G40" s="1100"/>
      <c r="H40" s="1100"/>
      <c r="I40" s="1100"/>
      <c r="J40" s="1100"/>
      <c r="K40" s="1100"/>
      <c r="L40" s="1100"/>
      <c r="M40" s="1100"/>
      <c r="N40" s="1100"/>
      <c r="O40" s="1100"/>
      <c r="P40" s="1101"/>
      <c r="Q40" s="1042">
        <v>3365</v>
      </c>
      <c r="R40" s="1040"/>
      <c r="S40" s="1040"/>
      <c r="T40" s="1040"/>
      <c r="U40" s="1041"/>
      <c r="V40" s="1039">
        <v>2714</v>
      </c>
      <c r="W40" s="1040"/>
      <c r="X40" s="1040"/>
      <c r="Y40" s="1040"/>
      <c r="Z40" s="1041"/>
      <c r="AA40" s="1039">
        <v>650</v>
      </c>
      <c r="AB40" s="1040"/>
      <c r="AC40" s="1040"/>
      <c r="AD40" s="1040"/>
      <c r="AE40" s="1083"/>
      <c r="AF40" s="1082">
        <v>650</v>
      </c>
      <c r="AG40" s="1040"/>
      <c r="AH40" s="1040"/>
      <c r="AI40" s="1040"/>
      <c r="AJ40" s="1083"/>
      <c r="AK40" s="1082">
        <v>162</v>
      </c>
      <c r="AL40" s="1040"/>
      <c r="AM40" s="1040"/>
      <c r="AN40" s="1040"/>
      <c r="AO40" s="1041"/>
      <c r="AP40" s="1039">
        <v>7644</v>
      </c>
      <c r="AQ40" s="1040"/>
      <c r="AR40" s="1040"/>
      <c r="AS40" s="1040"/>
      <c r="AT40" s="1041"/>
      <c r="AU40" s="1039">
        <v>3294</v>
      </c>
      <c r="AV40" s="1040"/>
      <c r="AW40" s="1040"/>
      <c r="AX40" s="1040"/>
      <c r="AY40" s="1041"/>
      <c r="AZ40" s="1107" t="s">
        <v>593</v>
      </c>
      <c r="BA40" s="1108"/>
      <c r="BB40" s="1108"/>
      <c r="BC40" s="1108"/>
      <c r="BD40" s="1109"/>
      <c r="BE40" s="1094" t="s">
        <v>419</v>
      </c>
      <c r="BF40" s="1094"/>
      <c r="BG40" s="1094"/>
      <c r="BH40" s="1094"/>
      <c r="BI40" s="1095"/>
      <c r="BJ40" s="254"/>
      <c r="BK40" s="254"/>
      <c r="BL40" s="254"/>
      <c r="BM40" s="254"/>
      <c r="BN40" s="254"/>
      <c r="BO40" s="267"/>
      <c r="BP40" s="267"/>
      <c r="BQ40" s="264">
        <v>34</v>
      </c>
      <c r="BR40" s="265"/>
      <c r="BS40" s="1077" t="s">
        <v>627</v>
      </c>
      <c r="BT40" s="1078"/>
      <c r="BU40" s="1078"/>
      <c r="BV40" s="1078"/>
      <c r="BW40" s="1078"/>
      <c r="BX40" s="1078"/>
      <c r="BY40" s="1078"/>
      <c r="BZ40" s="1078"/>
      <c r="CA40" s="1078"/>
      <c r="CB40" s="1078"/>
      <c r="CC40" s="1078"/>
      <c r="CD40" s="1078"/>
      <c r="CE40" s="1078"/>
      <c r="CF40" s="1078"/>
      <c r="CG40" s="1079"/>
      <c r="CH40" s="1052">
        <v>258</v>
      </c>
      <c r="CI40" s="1053"/>
      <c r="CJ40" s="1053"/>
      <c r="CK40" s="1053"/>
      <c r="CL40" s="1054"/>
      <c r="CM40" s="1052">
        <v>5601</v>
      </c>
      <c r="CN40" s="1053"/>
      <c r="CO40" s="1053"/>
      <c r="CP40" s="1053"/>
      <c r="CQ40" s="1054"/>
      <c r="CR40" s="1052">
        <v>2040</v>
      </c>
      <c r="CS40" s="1053"/>
      <c r="CT40" s="1053"/>
      <c r="CU40" s="1053"/>
      <c r="CV40" s="1054"/>
      <c r="CW40" s="1052">
        <v>0</v>
      </c>
      <c r="CX40" s="1053"/>
      <c r="CY40" s="1053"/>
      <c r="CZ40" s="1053"/>
      <c r="DA40" s="1054"/>
      <c r="DB40" s="1052">
        <v>0</v>
      </c>
      <c r="DC40" s="1053"/>
      <c r="DD40" s="1053"/>
      <c r="DE40" s="1053"/>
      <c r="DF40" s="1054"/>
      <c r="DG40" s="1052">
        <v>0</v>
      </c>
      <c r="DH40" s="1053"/>
      <c r="DI40" s="1053"/>
      <c r="DJ40" s="1053"/>
      <c r="DK40" s="1054"/>
      <c r="DL40" s="1052">
        <v>0</v>
      </c>
      <c r="DM40" s="1053"/>
      <c r="DN40" s="1053"/>
      <c r="DO40" s="1053"/>
      <c r="DP40" s="1054"/>
      <c r="DQ40" s="1052">
        <v>0</v>
      </c>
      <c r="DR40" s="1053"/>
      <c r="DS40" s="1053"/>
      <c r="DT40" s="1053"/>
      <c r="DU40" s="1054"/>
      <c r="DV40" s="1055"/>
      <c r="DW40" s="1056"/>
      <c r="DX40" s="1056"/>
      <c r="DY40" s="1056"/>
      <c r="DZ40" s="1057"/>
      <c r="EA40" s="248"/>
    </row>
    <row r="41" spans="1:131" s="249" customFormat="1" ht="26.25" customHeight="1" x14ac:dyDescent="0.2">
      <c r="A41" s="263">
        <v>14</v>
      </c>
      <c r="B41" s="1099" t="s">
        <v>421</v>
      </c>
      <c r="C41" s="1100"/>
      <c r="D41" s="1100"/>
      <c r="E41" s="1100"/>
      <c r="F41" s="1100"/>
      <c r="G41" s="1100"/>
      <c r="H41" s="1100"/>
      <c r="I41" s="1100"/>
      <c r="J41" s="1100"/>
      <c r="K41" s="1100"/>
      <c r="L41" s="1100"/>
      <c r="M41" s="1100"/>
      <c r="N41" s="1100"/>
      <c r="O41" s="1100"/>
      <c r="P41" s="1101"/>
      <c r="Q41" s="1042">
        <v>4913</v>
      </c>
      <c r="R41" s="1040"/>
      <c r="S41" s="1040"/>
      <c r="T41" s="1040"/>
      <c r="U41" s="1041"/>
      <c r="V41" s="1039">
        <v>4773</v>
      </c>
      <c r="W41" s="1040"/>
      <c r="X41" s="1040"/>
      <c r="Y41" s="1040"/>
      <c r="Z41" s="1041"/>
      <c r="AA41" s="1039">
        <v>140</v>
      </c>
      <c r="AB41" s="1040"/>
      <c r="AC41" s="1040"/>
      <c r="AD41" s="1040"/>
      <c r="AE41" s="1083"/>
      <c r="AF41" s="1082">
        <v>140</v>
      </c>
      <c r="AG41" s="1040"/>
      <c r="AH41" s="1040"/>
      <c r="AI41" s="1040"/>
      <c r="AJ41" s="1083"/>
      <c r="AK41" s="1082">
        <v>2265</v>
      </c>
      <c r="AL41" s="1040"/>
      <c r="AM41" s="1040"/>
      <c r="AN41" s="1040"/>
      <c r="AO41" s="1041"/>
      <c r="AP41" s="1039">
        <v>4787</v>
      </c>
      <c r="AQ41" s="1040"/>
      <c r="AR41" s="1040"/>
      <c r="AS41" s="1040"/>
      <c r="AT41" s="1041"/>
      <c r="AU41" s="1039">
        <v>3480</v>
      </c>
      <c r="AV41" s="1040"/>
      <c r="AW41" s="1040"/>
      <c r="AX41" s="1040"/>
      <c r="AY41" s="1041"/>
      <c r="AZ41" s="1107" t="s">
        <v>593</v>
      </c>
      <c r="BA41" s="1108"/>
      <c r="BB41" s="1108"/>
      <c r="BC41" s="1108"/>
      <c r="BD41" s="1109"/>
      <c r="BE41" s="1094" t="s">
        <v>419</v>
      </c>
      <c r="BF41" s="1094"/>
      <c r="BG41" s="1094"/>
      <c r="BH41" s="1094"/>
      <c r="BI41" s="1095"/>
      <c r="BJ41" s="254"/>
      <c r="BK41" s="254"/>
      <c r="BL41" s="254"/>
      <c r="BM41" s="254"/>
      <c r="BN41" s="254"/>
      <c r="BO41" s="267"/>
      <c r="BP41" s="267"/>
      <c r="BQ41" s="264">
        <v>35</v>
      </c>
      <c r="BR41" s="265"/>
      <c r="BS41" s="1077" t="s">
        <v>628</v>
      </c>
      <c r="BT41" s="1078"/>
      <c r="BU41" s="1078"/>
      <c r="BV41" s="1078"/>
      <c r="BW41" s="1078"/>
      <c r="BX41" s="1078"/>
      <c r="BY41" s="1078"/>
      <c r="BZ41" s="1078"/>
      <c r="CA41" s="1078"/>
      <c r="CB41" s="1078"/>
      <c r="CC41" s="1078"/>
      <c r="CD41" s="1078"/>
      <c r="CE41" s="1078"/>
      <c r="CF41" s="1078"/>
      <c r="CG41" s="1079"/>
      <c r="CH41" s="1052">
        <v>-22</v>
      </c>
      <c r="CI41" s="1053"/>
      <c r="CJ41" s="1053"/>
      <c r="CK41" s="1053"/>
      <c r="CL41" s="1054"/>
      <c r="CM41" s="1052">
        <v>282</v>
      </c>
      <c r="CN41" s="1053"/>
      <c r="CO41" s="1053"/>
      <c r="CP41" s="1053"/>
      <c r="CQ41" s="1054"/>
      <c r="CR41" s="1052">
        <v>100</v>
      </c>
      <c r="CS41" s="1053"/>
      <c r="CT41" s="1053"/>
      <c r="CU41" s="1053"/>
      <c r="CV41" s="1054"/>
      <c r="CW41" s="1052">
        <v>0</v>
      </c>
      <c r="CX41" s="1053"/>
      <c r="CY41" s="1053"/>
      <c r="CZ41" s="1053"/>
      <c r="DA41" s="1054"/>
      <c r="DB41" s="1052">
        <v>0</v>
      </c>
      <c r="DC41" s="1053"/>
      <c r="DD41" s="1053"/>
      <c r="DE41" s="1053"/>
      <c r="DF41" s="1054"/>
      <c r="DG41" s="1052">
        <v>0</v>
      </c>
      <c r="DH41" s="1053"/>
      <c r="DI41" s="1053"/>
      <c r="DJ41" s="1053"/>
      <c r="DK41" s="1054"/>
      <c r="DL41" s="1052">
        <v>0</v>
      </c>
      <c r="DM41" s="1053"/>
      <c r="DN41" s="1053"/>
      <c r="DO41" s="1053"/>
      <c r="DP41" s="1054"/>
      <c r="DQ41" s="1052">
        <v>0</v>
      </c>
      <c r="DR41" s="1053"/>
      <c r="DS41" s="1053"/>
      <c r="DT41" s="1053"/>
      <c r="DU41" s="1054"/>
      <c r="DV41" s="1055"/>
      <c r="DW41" s="1056"/>
      <c r="DX41" s="1056"/>
      <c r="DY41" s="1056"/>
      <c r="DZ41" s="1057"/>
      <c r="EA41" s="248"/>
    </row>
    <row r="42" spans="1:131" s="249" customFormat="1" ht="26.25" customHeight="1" x14ac:dyDescent="0.2">
      <c r="A42" s="263">
        <v>15</v>
      </c>
      <c r="B42" s="1099" t="s">
        <v>422</v>
      </c>
      <c r="C42" s="1100"/>
      <c r="D42" s="1100"/>
      <c r="E42" s="1100"/>
      <c r="F42" s="1100"/>
      <c r="G42" s="1100"/>
      <c r="H42" s="1100"/>
      <c r="I42" s="1100"/>
      <c r="J42" s="1100"/>
      <c r="K42" s="1100"/>
      <c r="L42" s="1100"/>
      <c r="M42" s="1100"/>
      <c r="N42" s="1100"/>
      <c r="O42" s="1100"/>
      <c r="P42" s="1101"/>
      <c r="Q42" s="1042">
        <v>136</v>
      </c>
      <c r="R42" s="1040"/>
      <c r="S42" s="1040"/>
      <c r="T42" s="1040"/>
      <c r="U42" s="1041"/>
      <c r="V42" s="1039">
        <v>34</v>
      </c>
      <c r="W42" s="1040"/>
      <c r="X42" s="1040"/>
      <c r="Y42" s="1040"/>
      <c r="Z42" s="1041"/>
      <c r="AA42" s="1039">
        <v>103</v>
      </c>
      <c r="AB42" s="1040"/>
      <c r="AC42" s="1040"/>
      <c r="AD42" s="1040"/>
      <c r="AE42" s="1083"/>
      <c r="AF42" s="1082">
        <v>103</v>
      </c>
      <c r="AG42" s="1040"/>
      <c r="AH42" s="1040"/>
      <c r="AI42" s="1040"/>
      <c r="AJ42" s="1083"/>
      <c r="AK42" s="1082" t="s">
        <v>639</v>
      </c>
      <c r="AL42" s="1040"/>
      <c r="AM42" s="1040"/>
      <c r="AN42" s="1040"/>
      <c r="AO42" s="1041"/>
      <c r="AP42" s="1039" t="s">
        <v>639</v>
      </c>
      <c r="AQ42" s="1040"/>
      <c r="AR42" s="1040"/>
      <c r="AS42" s="1040"/>
      <c r="AT42" s="1041"/>
      <c r="AU42" s="1039" t="s">
        <v>639</v>
      </c>
      <c r="AV42" s="1040"/>
      <c r="AW42" s="1040"/>
      <c r="AX42" s="1040"/>
      <c r="AY42" s="1041"/>
      <c r="AZ42" s="1107" t="s">
        <v>593</v>
      </c>
      <c r="BA42" s="1108"/>
      <c r="BB42" s="1108"/>
      <c r="BC42" s="1108"/>
      <c r="BD42" s="1109"/>
      <c r="BE42" s="1094" t="s">
        <v>419</v>
      </c>
      <c r="BF42" s="1094"/>
      <c r="BG42" s="1094"/>
      <c r="BH42" s="1094"/>
      <c r="BI42" s="1095"/>
      <c r="BJ42" s="254"/>
      <c r="BK42" s="254"/>
      <c r="BL42" s="254"/>
      <c r="BM42" s="254"/>
      <c r="BN42" s="254"/>
      <c r="BO42" s="267"/>
      <c r="BP42" s="267"/>
      <c r="BQ42" s="264">
        <v>36</v>
      </c>
      <c r="BR42" s="265"/>
      <c r="BS42" s="1077" t="s">
        <v>629</v>
      </c>
      <c r="BT42" s="1078"/>
      <c r="BU42" s="1078"/>
      <c r="BV42" s="1078"/>
      <c r="BW42" s="1078"/>
      <c r="BX42" s="1078"/>
      <c r="BY42" s="1078"/>
      <c r="BZ42" s="1078"/>
      <c r="CA42" s="1078"/>
      <c r="CB42" s="1078"/>
      <c r="CC42" s="1078"/>
      <c r="CD42" s="1078"/>
      <c r="CE42" s="1078"/>
      <c r="CF42" s="1078"/>
      <c r="CG42" s="1079"/>
      <c r="CH42" s="1052">
        <v>59</v>
      </c>
      <c r="CI42" s="1053"/>
      <c r="CJ42" s="1053"/>
      <c r="CK42" s="1053"/>
      <c r="CL42" s="1054"/>
      <c r="CM42" s="1052">
        <v>1208</v>
      </c>
      <c r="CN42" s="1053"/>
      <c r="CO42" s="1053"/>
      <c r="CP42" s="1053"/>
      <c r="CQ42" s="1054"/>
      <c r="CR42" s="1052">
        <v>90</v>
      </c>
      <c r="CS42" s="1053"/>
      <c r="CT42" s="1053"/>
      <c r="CU42" s="1053"/>
      <c r="CV42" s="1054"/>
      <c r="CW42" s="1052">
        <v>0</v>
      </c>
      <c r="CX42" s="1053"/>
      <c r="CY42" s="1053"/>
      <c r="CZ42" s="1053"/>
      <c r="DA42" s="1054"/>
      <c r="DB42" s="1052">
        <v>0</v>
      </c>
      <c r="DC42" s="1053"/>
      <c r="DD42" s="1053"/>
      <c r="DE42" s="1053"/>
      <c r="DF42" s="1054"/>
      <c r="DG42" s="1052">
        <v>0</v>
      </c>
      <c r="DH42" s="1053"/>
      <c r="DI42" s="1053"/>
      <c r="DJ42" s="1053"/>
      <c r="DK42" s="1054"/>
      <c r="DL42" s="1052">
        <v>0</v>
      </c>
      <c r="DM42" s="1053"/>
      <c r="DN42" s="1053"/>
      <c r="DO42" s="1053"/>
      <c r="DP42" s="1054"/>
      <c r="DQ42" s="1052">
        <v>0</v>
      </c>
      <c r="DR42" s="1053"/>
      <c r="DS42" s="1053"/>
      <c r="DT42" s="1053"/>
      <c r="DU42" s="1054"/>
      <c r="DV42" s="1055"/>
      <c r="DW42" s="1056"/>
      <c r="DX42" s="1056"/>
      <c r="DY42" s="1056"/>
      <c r="DZ42" s="1057"/>
      <c r="EA42" s="248"/>
    </row>
    <row r="43" spans="1:131" s="249" customFormat="1" ht="26.25" customHeight="1" x14ac:dyDescent="0.2">
      <c r="A43" s="263">
        <v>16</v>
      </c>
      <c r="B43" s="1099"/>
      <c r="C43" s="1100"/>
      <c r="D43" s="1100"/>
      <c r="E43" s="1100"/>
      <c r="F43" s="1100"/>
      <c r="G43" s="1100"/>
      <c r="H43" s="1100"/>
      <c r="I43" s="1100"/>
      <c r="J43" s="1100"/>
      <c r="K43" s="1100"/>
      <c r="L43" s="1100"/>
      <c r="M43" s="1100"/>
      <c r="N43" s="1100"/>
      <c r="O43" s="1100"/>
      <c r="P43" s="1101"/>
      <c r="Q43" s="1105"/>
      <c r="R43" s="1106"/>
      <c r="S43" s="1106"/>
      <c r="T43" s="1106"/>
      <c r="U43" s="1106"/>
      <c r="V43" s="1106"/>
      <c r="W43" s="1106"/>
      <c r="X43" s="1106"/>
      <c r="Y43" s="1106"/>
      <c r="Z43" s="1106"/>
      <c r="AA43" s="1106"/>
      <c r="AB43" s="1106"/>
      <c r="AC43" s="1106"/>
      <c r="AD43" s="1106"/>
      <c r="AE43" s="1039"/>
      <c r="AF43" s="1082"/>
      <c r="AG43" s="1040"/>
      <c r="AH43" s="1040"/>
      <c r="AI43" s="1040"/>
      <c r="AJ43" s="1083"/>
      <c r="AK43" s="1037"/>
      <c r="AL43" s="1028"/>
      <c r="AM43" s="1028"/>
      <c r="AN43" s="1028"/>
      <c r="AO43" s="1028"/>
      <c r="AP43" s="1028"/>
      <c r="AQ43" s="1028"/>
      <c r="AR43" s="1028"/>
      <c r="AS43" s="1028"/>
      <c r="AT43" s="1028"/>
      <c r="AU43" s="1028"/>
      <c r="AV43" s="1028"/>
      <c r="AW43" s="1028"/>
      <c r="AX43" s="1028"/>
      <c r="AY43" s="1028"/>
      <c r="AZ43" s="1104"/>
      <c r="BA43" s="1104"/>
      <c r="BB43" s="1104"/>
      <c r="BC43" s="1104"/>
      <c r="BD43" s="1104"/>
      <c r="BE43" s="1094"/>
      <c r="BF43" s="1094"/>
      <c r="BG43" s="1094"/>
      <c r="BH43" s="1094"/>
      <c r="BI43" s="1095"/>
      <c r="BJ43" s="254"/>
      <c r="BK43" s="254"/>
      <c r="BL43" s="254"/>
      <c r="BM43" s="254"/>
      <c r="BN43" s="254"/>
      <c r="BO43" s="267"/>
      <c r="BP43" s="267"/>
      <c r="BQ43" s="264">
        <v>37</v>
      </c>
      <c r="BR43" s="265"/>
      <c r="BS43" s="1077" t="s">
        <v>630</v>
      </c>
      <c r="BT43" s="1078"/>
      <c r="BU43" s="1078"/>
      <c r="BV43" s="1078"/>
      <c r="BW43" s="1078"/>
      <c r="BX43" s="1078"/>
      <c r="BY43" s="1078"/>
      <c r="BZ43" s="1078"/>
      <c r="CA43" s="1078"/>
      <c r="CB43" s="1078"/>
      <c r="CC43" s="1078"/>
      <c r="CD43" s="1078"/>
      <c r="CE43" s="1078"/>
      <c r="CF43" s="1078"/>
      <c r="CG43" s="1079"/>
      <c r="CH43" s="1052">
        <v>45</v>
      </c>
      <c r="CI43" s="1053"/>
      <c r="CJ43" s="1053"/>
      <c r="CK43" s="1053"/>
      <c r="CL43" s="1054"/>
      <c r="CM43" s="1052">
        <v>217</v>
      </c>
      <c r="CN43" s="1053"/>
      <c r="CO43" s="1053"/>
      <c r="CP43" s="1053"/>
      <c r="CQ43" s="1054"/>
      <c r="CR43" s="1052">
        <v>100</v>
      </c>
      <c r="CS43" s="1053"/>
      <c r="CT43" s="1053"/>
      <c r="CU43" s="1053"/>
      <c r="CV43" s="1054"/>
      <c r="CW43" s="1052">
        <v>0</v>
      </c>
      <c r="CX43" s="1053"/>
      <c r="CY43" s="1053"/>
      <c r="CZ43" s="1053"/>
      <c r="DA43" s="1054"/>
      <c r="DB43" s="1052">
        <v>0</v>
      </c>
      <c r="DC43" s="1053"/>
      <c r="DD43" s="1053"/>
      <c r="DE43" s="1053"/>
      <c r="DF43" s="1054"/>
      <c r="DG43" s="1052">
        <v>0</v>
      </c>
      <c r="DH43" s="1053"/>
      <c r="DI43" s="1053"/>
      <c r="DJ43" s="1053"/>
      <c r="DK43" s="1054"/>
      <c r="DL43" s="1052">
        <v>0</v>
      </c>
      <c r="DM43" s="1053"/>
      <c r="DN43" s="1053"/>
      <c r="DO43" s="1053"/>
      <c r="DP43" s="1054"/>
      <c r="DQ43" s="1052">
        <v>0</v>
      </c>
      <c r="DR43" s="1053"/>
      <c r="DS43" s="1053"/>
      <c r="DT43" s="1053"/>
      <c r="DU43" s="1054"/>
      <c r="DV43" s="1055"/>
      <c r="DW43" s="1056"/>
      <c r="DX43" s="1056"/>
      <c r="DY43" s="1056"/>
      <c r="DZ43" s="1057"/>
      <c r="EA43" s="248"/>
    </row>
    <row r="44" spans="1:131" s="249" customFormat="1" ht="26.25" customHeight="1" x14ac:dyDescent="0.2">
      <c r="A44" s="263">
        <v>17</v>
      </c>
      <c r="B44" s="1099"/>
      <c r="C44" s="1100"/>
      <c r="D44" s="1100"/>
      <c r="E44" s="1100"/>
      <c r="F44" s="1100"/>
      <c r="G44" s="1100"/>
      <c r="H44" s="1100"/>
      <c r="I44" s="1100"/>
      <c r="J44" s="1100"/>
      <c r="K44" s="1100"/>
      <c r="L44" s="1100"/>
      <c r="M44" s="1100"/>
      <c r="N44" s="1100"/>
      <c r="O44" s="1100"/>
      <c r="P44" s="1101"/>
      <c r="Q44" s="1105"/>
      <c r="R44" s="1106"/>
      <c r="S44" s="1106"/>
      <c r="T44" s="1106"/>
      <c r="U44" s="1106"/>
      <c r="V44" s="1106"/>
      <c r="W44" s="1106"/>
      <c r="X44" s="1106"/>
      <c r="Y44" s="1106"/>
      <c r="Z44" s="1106"/>
      <c r="AA44" s="1106"/>
      <c r="AB44" s="1106"/>
      <c r="AC44" s="1106"/>
      <c r="AD44" s="1106"/>
      <c r="AE44" s="1039"/>
      <c r="AF44" s="1082"/>
      <c r="AG44" s="1040"/>
      <c r="AH44" s="1040"/>
      <c r="AI44" s="1040"/>
      <c r="AJ44" s="1083"/>
      <c r="AK44" s="1037"/>
      <c r="AL44" s="1028"/>
      <c r="AM44" s="1028"/>
      <c r="AN44" s="1028"/>
      <c r="AO44" s="1028"/>
      <c r="AP44" s="1028"/>
      <c r="AQ44" s="1028"/>
      <c r="AR44" s="1028"/>
      <c r="AS44" s="1028"/>
      <c r="AT44" s="1028"/>
      <c r="AU44" s="1028"/>
      <c r="AV44" s="1028"/>
      <c r="AW44" s="1028"/>
      <c r="AX44" s="1028"/>
      <c r="AY44" s="1028"/>
      <c r="AZ44" s="1104"/>
      <c r="BA44" s="1104"/>
      <c r="BB44" s="1104"/>
      <c r="BC44" s="1104"/>
      <c r="BD44" s="1104"/>
      <c r="BE44" s="1094"/>
      <c r="BF44" s="1094"/>
      <c r="BG44" s="1094"/>
      <c r="BH44" s="1094"/>
      <c r="BI44" s="1095"/>
      <c r="BJ44" s="254"/>
      <c r="BK44" s="254"/>
      <c r="BL44" s="254"/>
      <c r="BM44" s="254"/>
      <c r="BN44" s="254"/>
      <c r="BO44" s="267"/>
      <c r="BP44" s="267"/>
      <c r="BQ44" s="264">
        <v>38</v>
      </c>
      <c r="BR44" s="265"/>
      <c r="BS44" s="1077" t="s">
        <v>631</v>
      </c>
      <c r="BT44" s="1078"/>
      <c r="BU44" s="1078"/>
      <c r="BV44" s="1078"/>
      <c r="BW44" s="1078"/>
      <c r="BX44" s="1078"/>
      <c r="BY44" s="1078"/>
      <c r="BZ44" s="1078"/>
      <c r="CA44" s="1078"/>
      <c r="CB44" s="1078"/>
      <c r="CC44" s="1078"/>
      <c r="CD44" s="1078"/>
      <c r="CE44" s="1078"/>
      <c r="CF44" s="1078"/>
      <c r="CG44" s="1079"/>
      <c r="CH44" s="1052">
        <v>11</v>
      </c>
      <c r="CI44" s="1053"/>
      <c r="CJ44" s="1053"/>
      <c r="CK44" s="1053"/>
      <c r="CL44" s="1054"/>
      <c r="CM44" s="1052">
        <v>126</v>
      </c>
      <c r="CN44" s="1053"/>
      <c r="CO44" s="1053"/>
      <c r="CP44" s="1053"/>
      <c r="CQ44" s="1054"/>
      <c r="CR44" s="1052">
        <v>0</v>
      </c>
      <c r="CS44" s="1053"/>
      <c r="CT44" s="1053"/>
      <c r="CU44" s="1053"/>
      <c r="CV44" s="1054"/>
      <c r="CW44" s="1052">
        <v>0</v>
      </c>
      <c r="CX44" s="1053"/>
      <c r="CY44" s="1053"/>
      <c r="CZ44" s="1053"/>
      <c r="DA44" s="1054"/>
      <c r="DB44" s="1052">
        <v>0</v>
      </c>
      <c r="DC44" s="1053"/>
      <c r="DD44" s="1053"/>
      <c r="DE44" s="1053"/>
      <c r="DF44" s="1054"/>
      <c r="DG44" s="1052">
        <v>0</v>
      </c>
      <c r="DH44" s="1053"/>
      <c r="DI44" s="1053"/>
      <c r="DJ44" s="1053"/>
      <c r="DK44" s="1054"/>
      <c r="DL44" s="1052">
        <v>0</v>
      </c>
      <c r="DM44" s="1053"/>
      <c r="DN44" s="1053"/>
      <c r="DO44" s="1053"/>
      <c r="DP44" s="1054"/>
      <c r="DQ44" s="1052">
        <v>0</v>
      </c>
      <c r="DR44" s="1053"/>
      <c r="DS44" s="1053"/>
      <c r="DT44" s="1053"/>
      <c r="DU44" s="1054"/>
      <c r="DV44" s="1055"/>
      <c r="DW44" s="1056"/>
      <c r="DX44" s="1056"/>
      <c r="DY44" s="1056"/>
      <c r="DZ44" s="1057"/>
      <c r="EA44" s="248"/>
    </row>
    <row r="45" spans="1:131" s="249" customFormat="1" ht="26.25" customHeight="1" x14ac:dyDescent="0.2">
      <c r="A45" s="263">
        <v>18</v>
      </c>
      <c r="B45" s="1099"/>
      <c r="C45" s="1100"/>
      <c r="D45" s="1100"/>
      <c r="E45" s="1100"/>
      <c r="F45" s="1100"/>
      <c r="G45" s="1100"/>
      <c r="H45" s="1100"/>
      <c r="I45" s="1100"/>
      <c r="J45" s="1100"/>
      <c r="K45" s="1100"/>
      <c r="L45" s="1100"/>
      <c r="M45" s="1100"/>
      <c r="N45" s="1100"/>
      <c r="O45" s="1100"/>
      <c r="P45" s="1101"/>
      <c r="Q45" s="1105"/>
      <c r="R45" s="1106"/>
      <c r="S45" s="1106"/>
      <c r="T45" s="1106"/>
      <c r="U45" s="1106"/>
      <c r="V45" s="1106"/>
      <c r="W45" s="1106"/>
      <c r="X45" s="1106"/>
      <c r="Y45" s="1106"/>
      <c r="Z45" s="1106"/>
      <c r="AA45" s="1106"/>
      <c r="AB45" s="1106"/>
      <c r="AC45" s="1106"/>
      <c r="AD45" s="1106"/>
      <c r="AE45" s="1039"/>
      <c r="AF45" s="1082"/>
      <c r="AG45" s="1040"/>
      <c r="AH45" s="1040"/>
      <c r="AI45" s="1040"/>
      <c r="AJ45" s="1083"/>
      <c r="AK45" s="1037"/>
      <c r="AL45" s="1028"/>
      <c r="AM45" s="1028"/>
      <c r="AN45" s="1028"/>
      <c r="AO45" s="1028"/>
      <c r="AP45" s="1028"/>
      <c r="AQ45" s="1028"/>
      <c r="AR45" s="1028"/>
      <c r="AS45" s="1028"/>
      <c r="AT45" s="1028"/>
      <c r="AU45" s="1028"/>
      <c r="AV45" s="1028"/>
      <c r="AW45" s="1028"/>
      <c r="AX45" s="1028"/>
      <c r="AY45" s="1028"/>
      <c r="AZ45" s="1104"/>
      <c r="BA45" s="1104"/>
      <c r="BB45" s="1104"/>
      <c r="BC45" s="1104"/>
      <c r="BD45" s="1104"/>
      <c r="BE45" s="1094"/>
      <c r="BF45" s="1094"/>
      <c r="BG45" s="1094"/>
      <c r="BH45" s="1094"/>
      <c r="BI45" s="1095"/>
      <c r="BJ45" s="254"/>
      <c r="BK45" s="254"/>
      <c r="BL45" s="254"/>
      <c r="BM45" s="254"/>
      <c r="BN45" s="254"/>
      <c r="BO45" s="267"/>
      <c r="BP45" s="267"/>
      <c r="BQ45" s="264">
        <v>39</v>
      </c>
      <c r="BR45" s="265"/>
      <c r="BS45" s="1077" t="s">
        <v>632</v>
      </c>
      <c r="BT45" s="1078"/>
      <c r="BU45" s="1078"/>
      <c r="BV45" s="1078"/>
      <c r="BW45" s="1078"/>
      <c r="BX45" s="1078"/>
      <c r="BY45" s="1078"/>
      <c r="BZ45" s="1078"/>
      <c r="CA45" s="1078"/>
      <c r="CB45" s="1078"/>
      <c r="CC45" s="1078"/>
      <c r="CD45" s="1078"/>
      <c r="CE45" s="1078"/>
      <c r="CF45" s="1078"/>
      <c r="CG45" s="1079"/>
      <c r="CH45" s="1052">
        <v>2869</v>
      </c>
      <c r="CI45" s="1053"/>
      <c r="CJ45" s="1053"/>
      <c r="CK45" s="1053"/>
      <c r="CL45" s="1054"/>
      <c r="CM45" s="1052">
        <v>28598</v>
      </c>
      <c r="CN45" s="1053"/>
      <c r="CO45" s="1053"/>
      <c r="CP45" s="1053"/>
      <c r="CQ45" s="1054"/>
      <c r="CR45" s="1052">
        <v>19047</v>
      </c>
      <c r="CS45" s="1053"/>
      <c r="CT45" s="1053"/>
      <c r="CU45" s="1053"/>
      <c r="CV45" s="1054"/>
      <c r="CW45" s="1052">
        <v>671</v>
      </c>
      <c r="CX45" s="1053"/>
      <c r="CY45" s="1053"/>
      <c r="CZ45" s="1053"/>
      <c r="DA45" s="1054"/>
      <c r="DB45" s="1052">
        <v>4575</v>
      </c>
      <c r="DC45" s="1053"/>
      <c r="DD45" s="1053"/>
      <c r="DE45" s="1053"/>
      <c r="DF45" s="1054"/>
      <c r="DG45" s="1052">
        <v>0</v>
      </c>
      <c r="DH45" s="1053"/>
      <c r="DI45" s="1053"/>
      <c r="DJ45" s="1053"/>
      <c r="DK45" s="1054"/>
      <c r="DL45" s="1052">
        <v>0</v>
      </c>
      <c r="DM45" s="1053"/>
      <c r="DN45" s="1053"/>
      <c r="DO45" s="1053"/>
      <c r="DP45" s="1054"/>
      <c r="DQ45" s="1052">
        <v>0</v>
      </c>
      <c r="DR45" s="1053"/>
      <c r="DS45" s="1053"/>
      <c r="DT45" s="1053"/>
      <c r="DU45" s="1054"/>
      <c r="DV45" s="1055"/>
      <c r="DW45" s="1056"/>
      <c r="DX45" s="1056"/>
      <c r="DY45" s="1056"/>
      <c r="DZ45" s="1057"/>
      <c r="EA45" s="248"/>
    </row>
    <row r="46" spans="1:131" s="249" customFormat="1" ht="26.25" customHeight="1" x14ac:dyDescent="0.2">
      <c r="A46" s="263">
        <v>19</v>
      </c>
      <c r="B46" s="1099"/>
      <c r="C46" s="1100"/>
      <c r="D46" s="1100"/>
      <c r="E46" s="1100"/>
      <c r="F46" s="1100"/>
      <c r="G46" s="1100"/>
      <c r="H46" s="1100"/>
      <c r="I46" s="1100"/>
      <c r="J46" s="1100"/>
      <c r="K46" s="1100"/>
      <c r="L46" s="1100"/>
      <c r="M46" s="1100"/>
      <c r="N46" s="1100"/>
      <c r="O46" s="1100"/>
      <c r="P46" s="1101"/>
      <c r="Q46" s="1105"/>
      <c r="R46" s="1106"/>
      <c r="S46" s="1106"/>
      <c r="T46" s="1106"/>
      <c r="U46" s="1106"/>
      <c r="V46" s="1106"/>
      <c r="W46" s="1106"/>
      <c r="X46" s="1106"/>
      <c r="Y46" s="1106"/>
      <c r="Z46" s="1106"/>
      <c r="AA46" s="1106"/>
      <c r="AB46" s="1106"/>
      <c r="AC46" s="1106"/>
      <c r="AD46" s="1106"/>
      <c r="AE46" s="1039"/>
      <c r="AF46" s="1082"/>
      <c r="AG46" s="1040"/>
      <c r="AH46" s="1040"/>
      <c r="AI46" s="1040"/>
      <c r="AJ46" s="1083"/>
      <c r="AK46" s="1037"/>
      <c r="AL46" s="1028"/>
      <c r="AM46" s="1028"/>
      <c r="AN46" s="1028"/>
      <c r="AO46" s="1028"/>
      <c r="AP46" s="1028"/>
      <c r="AQ46" s="1028"/>
      <c r="AR46" s="1028"/>
      <c r="AS46" s="1028"/>
      <c r="AT46" s="1028"/>
      <c r="AU46" s="1028"/>
      <c r="AV46" s="1028"/>
      <c r="AW46" s="1028"/>
      <c r="AX46" s="1028"/>
      <c r="AY46" s="1028"/>
      <c r="AZ46" s="1104"/>
      <c r="BA46" s="1104"/>
      <c r="BB46" s="1104"/>
      <c r="BC46" s="1104"/>
      <c r="BD46" s="1104"/>
      <c r="BE46" s="1094"/>
      <c r="BF46" s="1094"/>
      <c r="BG46" s="1094"/>
      <c r="BH46" s="1094"/>
      <c r="BI46" s="1095"/>
      <c r="BJ46" s="254"/>
      <c r="BK46" s="254"/>
      <c r="BL46" s="254"/>
      <c r="BM46" s="254"/>
      <c r="BN46" s="254"/>
      <c r="BO46" s="267"/>
      <c r="BP46" s="267"/>
      <c r="BQ46" s="264">
        <v>40</v>
      </c>
      <c r="BR46" s="265"/>
      <c r="BS46" s="1077" t="s">
        <v>633</v>
      </c>
      <c r="BT46" s="1078"/>
      <c r="BU46" s="1078"/>
      <c r="BV46" s="1078"/>
      <c r="BW46" s="1078"/>
      <c r="BX46" s="1078"/>
      <c r="BY46" s="1078"/>
      <c r="BZ46" s="1078"/>
      <c r="CA46" s="1078"/>
      <c r="CB46" s="1078"/>
      <c r="CC46" s="1078"/>
      <c r="CD46" s="1078"/>
      <c r="CE46" s="1078"/>
      <c r="CF46" s="1078"/>
      <c r="CG46" s="1079"/>
      <c r="CH46" s="1052">
        <v>955</v>
      </c>
      <c r="CI46" s="1053"/>
      <c r="CJ46" s="1053"/>
      <c r="CK46" s="1053"/>
      <c r="CL46" s="1054"/>
      <c r="CM46" s="1052">
        <v>3643</v>
      </c>
      <c r="CN46" s="1053"/>
      <c r="CO46" s="1053"/>
      <c r="CP46" s="1053"/>
      <c r="CQ46" s="1054"/>
      <c r="CR46" s="1052">
        <v>945</v>
      </c>
      <c r="CS46" s="1053"/>
      <c r="CT46" s="1053"/>
      <c r="CU46" s="1053"/>
      <c r="CV46" s="1054"/>
      <c r="CW46" s="1052">
        <v>0</v>
      </c>
      <c r="CX46" s="1053"/>
      <c r="CY46" s="1053"/>
      <c r="CZ46" s="1053"/>
      <c r="DA46" s="1054"/>
      <c r="DB46" s="1052">
        <v>9799</v>
      </c>
      <c r="DC46" s="1053"/>
      <c r="DD46" s="1053"/>
      <c r="DE46" s="1053"/>
      <c r="DF46" s="1054"/>
      <c r="DG46" s="1052">
        <v>0</v>
      </c>
      <c r="DH46" s="1053"/>
      <c r="DI46" s="1053"/>
      <c r="DJ46" s="1053"/>
      <c r="DK46" s="1054"/>
      <c r="DL46" s="1052">
        <v>0</v>
      </c>
      <c r="DM46" s="1053"/>
      <c r="DN46" s="1053"/>
      <c r="DO46" s="1053"/>
      <c r="DP46" s="1054"/>
      <c r="DQ46" s="1052">
        <v>0</v>
      </c>
      <c r="DR46" s="1053"/>
      <c r="DS46" s="1053"/>
      <c r="DT46" s="1053"/>
      <c r="DU46" s="1054"/>
      <c r="DV46" s="1055"/>
      <c r="DW46" s="1056"/>
      <c r="DX46" s="1056"/>
      <c r="DY46" s="1056"/>
      <c r="DZ46" s="1057"/>
      <c r="EA46" s="248"/>
    </row>
    <row r="47" spans="1:131" s="249" customFormat="1" ht="26.25" customHeight="1" x14ac:dyDescent="0.2">
      <c r="A47" s="263">
        <v>20</v>
      </c>
      <c r="B47" s="1099"/>
      <c r="C47" s="1100"/>
      <c r="D47" s="1100"/>
      <c r="E47" s="1100"/>
      <c r="F47" s="1100"/>
      <c r="G47" s="1100"/>
      <c r="H47" s="1100"/>
      <c r="I47" s="1100"/>
      <c r="J47" s="1100"/>
      <c r="K47" s="1100"/>
      <c r="L47" s="1100"/>
      <c r="M47" s="1100"/>
      <c r="N47" s="1100"/>
      <c r="O47" s="1100"/>
      <c r="P47" s="1101"/>
      <c r="Q47" s="1105"/>
      <c r="R47" s="1106"/>
      <c r="S47" s="1106"/>
      <c r="T47" s="1106"/>
      <c r="U47" s="1106"/>
      <c r="V47" s="1106"/>
      <c r="W47" s="1106"/>
      <c r="X47" s="1106"/>
      <c r="Y47" s="1106"/>
      <c r="Z47" s="1106"/>
      <c r="AA47" s="1106"/>
      <c r="AB47" s="1106"/>
      <c r="AC47" s="1106"/>
      <c r="AD47" s="1106"/>
      <c r="AE47" s="1039"/>
      <c r="AF47" s="1082"/>
      <c r="AG47" s="1040"/>
      <c r="AH47" s="1040"/>
      <c r="AI47" s="1040"/>
      <c r="AJ47" s="1083"/>
      <c r="AK47" s="1037"/>
      <c r="AL47" s="1028"/>
      <c r="AM47" s="1028"/>
      <c r="AN47" s="1028"/>
      <c r="AO47" s="1028"/>
      <c r="AP47" s="1028"/>
      <c r="AQ47" s="1028"/>
      <c r="AR47" s="1028"/>
      <c r="AS47" s="1028"/>
      <c r="AT47" s="1028"/>
      <c r="AU47" s="1028"/>
      <c r="AV47" s="1028"/>
      <c r="AW47" s="1028"/>
      <c r="AX47" s="1028"/>
      <c r="AY47" s="1028"/>
      <c r="AZ47" s="1104"/>
      <c r="BA47" s="1104"/>
      <c r="BB47" s="1104"/>
      <c r="BC47" s="1104"/>
      <c r="BD47" s="1104"/>
      <c r="BE47" s="1094"/>
      <c r="BF47" s="1094"/>
      <c r="BG47" s="1094"/>
      <c r="BH47" s="1094"/>
      <c r="BI47" s="1095"/>
      <c r="BJ47" s="254"/>
      <c r="BK47" s="254"/>
      <c r="BL47" s="254"/>
      <c r="BM47" s="254"/>
      <c r="BN47" s="254"/>
      <c r="BO47" s="267"/>
      <c r="BP47" s="267"/>
      <c r="BQ47" s="264">
        <v>41</v>
      </c>
      <c r="BR47" s="265"/>
      <c r="BS47" s="1077"/>
      <c r="BT47" s="1078"/>
      <c r="BU47" s="1078"/>
      <c r="BV47" s="1078"/>
      <c r="BW47" s="1078"/>
      <c r="BX47" s="1078"/>
      <c r="BY47" s="1078"/>
      <c r="BZ47" s="1078"/>
      <c r="CA47" s="1078"/>
      <c r="CB47" s="1078"/>
      <c r="CC47" s="1078"/>
      <c r="CD47" s="1078"/>
      <c r="CE47" s="1078"/>
      <c r="CF47" s="1078"/>
      <c r="CG47" s="1079"/>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48"/>
    </row>
    <row r="48" spans="1:131" s="249" customFormat="1" ht="26.25" customHeight="1" x14ac:dyDescent="0.2">
      <c r="A48" s="263">
        <v>21</v>
      </c>
      <c r="B48" s="1099"/>
      <c r="C48" s="1100"/>
      <c r="D48" s="1100"/>
      <c r="E48" s="1100"/>
      <c r="F48" s="1100"/>
      <c r="G48" s="1100"/>
      <c r="H48" s="1100"/>
      <c r="I48" s="1100"/>
      <c r="J48" s="1100"/>
      <c r="K48" s="1100"/>
      <c r="L48" s="1100"/>
      <c r="M48" s="1100"/>
      <c r="N48" s="1100"/>
      <c r="O48" s="1100"/>
      <c r="P48" s="1101"/>
      <c r="Q48" s="1105"/>
      <c r="R48" s="1106"/>
      <c r="S48" s="1106"/>
      <c r="T48" s="1106"/>
      <c r="U48" s="1106"/>
      <c r="V48" s="1106"/>
      <c r="W48" s="1106"/>
      <c r="X48" s="1106"/>
      <c r="Y48" s="1106"/>
      <c r="Z48" s="1106"/>
      <c r="AA48" s="1106"/>
      <c r="AB48" s="1106"/>
      <c r="AC48" s="1106"/>
      <c r="AD48" s="1106"/>
      <c r="AE48" s="1039"/>
      <c r="AF48" s="1082"/>
      <c r="AG48" s="1040"/>
      <c r="AH48" s="1040"/>
      <c r="AI48" s="1040"/>
      <c r="AJ48" s="1083"/>
      <c r="AK48" s="1037"/>
      <c r="AL48" s="1028"/>
      <c r="AM48" s="1028"/>
      <c r="AN48" s="1028"/>
      <c r="AO48" s="1028"/>
      <c r="AP48" s="1028"/>
      <c r="AQ48" s="1028"/>
      <c r="AR48" s="1028"/>
      <c r="AS48" s="1028"/>
      <c r="AT48" s="1028"/>
      <c r="AU48" s="1028"/>
      <c r="AV48" s="1028"/>
      <c r="AW48" s="1028"/>
      <c r="AX48" s="1028"/>
      <c r="AY48" s="1028"/>
      <c r="AZ48" s="1104"/>
      <c r="BA48" s="1104"/>
      <c r="BB48" s="1104"/>
      <c r="BC48" s="1104"/>
      <c r="BD48" s="1104"/>
      <c r="BE48" s="1094"/>
      <c r="BF48" s="1094"/>
      <c r="BG48" s="1094"/>
      <c r="BH48" s="1094"/>
      <c r="BI48" s="1095"/>
      <c r="BJ48" s="254"/>
      <c r="BK48" s="254"/>
      <c r="BL48" s="254"/>
      <c r="BM48" s="254"/>
      <c r="BN48" s="254"/>
      <c r="BO48" s="267"/>
      <c r="BP48" s="267"/>
      <c r="BQ48" s="264">
        <v>42</v>
      </c>
      <c r="BR48" s="265"/>
      <c r="BS48" s="1077"/>
      <c r="BT48" s="1078"/>
      <c r="BU48" s="1078"/>
      <c r="BV48" s="1078"/>
      <c r="BW48" s="1078"/>
      <c r="BX48" s="1078"/>
      <c r="BY48" s="1078"/>
      <c r="BZ48" s="1078"/>
      <c r="CA48" s="1078"/>
      <c r="CB48" s="1078"/>
      <c r="CC48" s="1078"/>
      <c r="CD48" s="1078"/>
      <c r="CE48" s="1078"/>
      <c r="CF48" s="1078"/>
      <c r="CG48" s="1079"/>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48"/>
    </row>
    <row r="49" spans="1:131" s="249" customFormat="1" ht="26.25" customHeight="1" x14ac:dyDescent="0.2">
      <c r="A49" s="263">
        <v>22</v>
      </c>
      <c r="B49" s="1099"/>
      <c r="C49" s="1100"/>
      <c r="D49" s="1100"/>
      <c r="E49" s="1100"/>
      <c r="F49" s="1100"/>
      <c r="G49" s="1100"/>
      <c r="H49" s="1100"/>
      <c r="I49" s="1100"/>
      <c r="J49" s="1100"/>
      <c r="K49" s="1100"/>
      <c r="L49" s="1100"/>
      <c r="M49" s="1100"/>
      <c r="N49" s="1100"/>
      <c r="O49" s="1100"/>
      <c r="P49" s="1101"/>
      <c r="Q49" s="1105"/>
      <c r="R49" s="1106"/>
      <c r="S49" s="1106"/>
      <c r="T49" s="1106"/>
      <c r="U49" s="1106"/>
      <c r="V49" s="1106"/>
      <c r="W49" s="1106"/>
      <c r="X49" s="1106"/>
      <c r="Y49" s="1106"/>
      <c r="Z49" s="1106"/>
      <c r="AA49" s="1106"/>
      <c r="AB49" s="1106"/>
      <c r="AC49" s="1106"/>
      <c r="AD49" s="1106"/>
      <c r="AE49" s="1039"/>
      <c r="AF49" s="1082"/>
      <c r="AG49" s="1040"/>
      <c r="AH49" s="1040"/>
      <c r="AI49" s="1040"/>
      <c r="AJ49" s="1083"/>
      <c r="AK49" s="1037"/>
      <c r="AL49" s="1028"/>
      <c r="AM49" s="1028"/>
      <c r="AN49" s="1028"/>
      <c r="AO49" s="1028"/>
      <c r="AP49" s="1028"/>
      <c r="AQ49" s="1028"/>
      <c r="AR49" s="1028"/>
      <c r="AS49" s="1028"/>
      <c r="AT49" s="1028"/>
      <c r="AU49" s="1028"/>
      <c r="AV49" s="1028"/>
      <c r="AW49" s="1028"/>
      <c r="AX49" s="1028"/>
      <c r="AY49" s="1028"/>
      <c r="AZ49" s="1104"/>
      <c r="BA49" s="1104"/>
      <c r="BB49" s="1104"/>
      <c r="BC49" s="1104"/>
      <c r="BD49" s="1104"/>
      <c r="BE49" s="1094"/>
      <c r="BF49" s="1094"/>
      <c r="BG49" s="1094"/>
      <c r="BH49" s="1094"/>
      <c r="BI49" s="1095"/>
      <c r="BJ49" s="254"/>
      <c r="BK49" s="254"/>
      <c r="BL49" s="254"/>
      <c r="BM49" s="254"/>
      <c r="BN49" s="254"/>
      <c r="BO49" s="267"/>
      <c r="BP49" s="267"/>
      <c r="BQ49" s="264">
        <v>43</v>
      </c>
      <c r="BR49" s="265"/>
      <c r="BS49" s="1077"/>
      <c r="BT49" s="1078"/>
      <c r="BU49" s="1078"/>
      <c r="BV49" s="1078"/>
      <c r="BW49" s="1078"/>
      <c r="BX49" s="1078"/>
      <c r="BY49" s="1078"/>
      <c r="BZ49" s="1078"/>
      <c r="CA49" s="1078"/>
      <c r="CB49" s="1078"/>
      <c r="CC49" s="1078"/>
      <c r="CD49" s="1078"/>
      <c r="CE49" s="1078"/>
      <c r="CF49" s="1078"/>
      <c r="CG49" s="1079"/>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48"/>
    </row>
    <row r="50" spans="1:131" s="249" customFormat="1" ht="26.25" customHeight="1" x14ac:dyDescent="0.2">
      <c r="A50" s="263">
        <v>23</v>
      </c>
      <c r="B50" s="1099"/>
      <c r="C50" s="1100"/>
      <c r="D50" s="1100"/>
      <c r="E50" s="1100"/>
      <c r="F50" s="1100"/>
      <c r="G50" s="1100"/>
      <c r="H50" s="1100"/>
      <c r="I50" s="1100"/>
      <c r="J50" s="1100"/>
      <c r="K50" s="1100"/>
      <c r="L50" s="1100"/>
      <c r="M50" s="1100"/>
      <c r="N50" s="1100"/>
      <c r="O50" s="1100"/>
      <c r="P50" s="1101"/>
      <c r="Q50" s="1102"/>
      <c r="R50" s="1085"/>
      <c r="S50" s="1085"/>
      <c r="T50" s="1085"/>
      <c r="U50" s="1085"/>
      <c r="V50" s="1085"/>
      <c r="W50" s="1085"/>
      <c r="X50" s="1085"/>
      <c r="Y50" s="1085"/>
      <c r="Z50" s="1085"/>
      <c r="AA50" s="1085"/>
      <c r="AB50" s="1085"/>
      <c r="AC50" s="1085"/>
      <c r="AD50" s="1085"/>
      <c r="AE50" s="1103"/>
      <c r="AF50" s="1082"/>
      <c r="AG50" s="1040"/>
      <c r="AH50" s="1040"/>
      <c r="AI50" s="1040"/>
      <c r="AJ50" s="1083"/>
      <c r="AK50" s="1084"/>
      <c r="AL50" s="1085"/>
      <c r="AM50" s="1085"/>
      <c r="AN50" s="1085"/>
      <c r="AO50" s="1085"/>
      <c r="AP50" s="1085"/>
      <c r="AQ50" s="1085"/>
      <c r="AR50" s="1085"/>
      <c r="AS50" s="1085"/>
      <c r="AT50" s="1085"/>
      <c r="AU50" s="1085"/>
      <c r="AV50" s="1085"/>
      <c r="AW50" s="1085"/>
      <c r="AX50" s="1085"/>
      <c r="AY50" s="1085"/>
      <c r="AZ50" s="1086"/>
      <c r="BA50" s="1086"/>
      <c r="BB50" s="1086"/>
      <c r="BC50" s="1086"/>
      <c r="BD50" s="1086"/>
      <c r="BE50" s="1094"/>
      <c r="BF50" s="1094"/>
      <c r="BG50" s="1094"/>
      <c r="BH50" s="1094"/>
      <c r="BI50" s="1095"/>
      <c r="BJ50" s="254"/>
      <c r="BK50" s="254"/>
      <c r="BL50" s="254"/>
      <c r="BM50" s="254"/>
      <c r="BN50" s="254"/>
      <c r="BO50" s="267"/>
      <c r="BP50" s="267"/>
      <c r="BQ50" s="264">
        <v>44</v>
      </c>
      <c r="BR50" s="265"/>
      <c r="BS50" s="1077"/>
      <c r="BT50" s="1078"/>
      <c r="BU50" s="1078"/>
      <c r="BV50" s="1078"/>
      <c r="BW50" s="1078"/>
      <c r="BX50" s="1078"/>
      <c r="BY50" s="1078"/>
      <c r="BZ50" s="1078"/>
      <c r="CA50" s="1078"/>
      <c r="CB50" s="1078"/>
      <c r="CC50" s="1078"/>
      <c r="CD50" s="1078"/>
      <c r="CE50" s="1078"/>
      <c r="CF50" s="1078"/>
      <c r="CG50" s="1079"/>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48"/>
    </row>
    <row r="51" spans="1:131" s="249" customFormat="1" ht="26.25" customHeight="1" x14ac:dyDescent="0.2">
      <c r="A51" s="263">
        <v>24</v>
      </c>
      <c r="B51" s="1099"/>
      <c r="C51" s="1100"/>
      <c r="D51" s="1100"/>
      <c r="E51" s="1100"/>
      <c r="F51" s="1100"/>
      <c r="G51" s="1100"/>
      <c r="H51" s="1100"/>
      <c r="I51" s="1100"/>
      <c r="J51" s="1100"/>
      <c r="K51" s="1100"/>
      <c r="L51" s="1100"/>
      <c r="M51" s="1100"/>
      <c r="N51" s="1100"/>
      <c r="O51" s="1100"/>
      <c r="P51" s="1101"/>
      <c r="Q51" s="1102"/>
      <c r="R51" s="1085"/>
      <c r="S51" s="1085"/>
      <c r="T51" s="1085"/>
      <c r="U51" s="1085"/>
      <c r="V51" s="1085"/>
      <c r="W51" s="1085"/>
      <c r="X51" s="1085"/>
      <c r="Y51" s="1085"/>
      <c r="Z51" s="1085"/>
      <c r="AA51" s="1085"/>
      <c r="AB51" s="1085"/>
      <c r="AC51" s="1085"/>
      <c r="AD51" s="1085"/>
      <c r="AE51" s="1103"/>
      <c r="AF51" s="1082"/>
      <c r="AG51" s="1040"/>
      <c r="AH51" s="1040"/>
      <c r="AI51" s="1040"/>
      <c r="AJ51" s="1083"/>
      <c r="AK51" s="1084"/>
      <c r="AL51" s="1085"/>
      <c r="AM51" s="1085"/>
      <c r="AN51" s="1085"/>
      <c r="AO51" s="1085"/>
      <c r="AP51" s="1085"/>
      <c r="AQ51" s="1085"/>
      <c r="AR51" s="1085"/>
      <c r="AS51" s="1085"/>
      <c r="AT51" s="1085"/>
      <c r="AU51" s="1085"/>
      <c r="AV51" s="1085"/>
      <c r="AW51" s="1085"/>
      <c r="AX51" s="1085"/>
      <c r="AY51" s="1085"/>
      <c r="AZ51" s="1086"/>
      <c r="BA51" s="1086"/>
      <c r="BB51" s="1086"/>
      <c r="BC51" s="1086"/>
      <c r="BD51" s="1086"/>
      <c r="BE51" s="1094"/>
      <c r="BF51" s="1094"/>
      <c r="BG51" s="1094"/>
      <c r="BH51" s="1094"/>
      <c r="BI51" s="1095"/>
      <c r="BJ51" s="254"/>
      <c r="BK51" s="254"/>
      <c r="BL51" s="254"/>
      <c r="BM51" s="254"/>
      <c r="BN51" s="254"/>
      <c r="BO51" s="267"/>
      <c r="BP51" s="267"/>
      <c r="BQ51" s="264">
        <v>45</v>
      </c>
      <c r="BR51" s="265"/>
      <c r="BS51" s="1077"/>
      <c r="BT51" s="1078"/>
      <c r="BU51" s="1078"/>
      <c r="BV51" s="1078"/>
      <c r="BW51" s="1078"/>
      <c r="BX51" s="1078"/>
      <c r="BY51" s="1078"/>
      <c r="BZ51" s="1078"/>
      <c r="CA51" s="1078"/>
      <c r="CB51" s="1078"/>
      <c r="CC51" s="1078"/>
      <c r="CD51" s="1078"/>
      <c r="CE51" s="1078"/>
      <c r="CF51" s="1078"/>
      <c r="CG51" s="1079"/>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48"/>
    </row>
    <row r="52" spans="1:131" s="249" customFormat="1" ht="26.25" customHeight="1" x14ac:dyDescent="0.2">
      <c r="A52" s="263">
        <v>25</v>
      </c>
      <c r="B52" s="1099"/>
      <c r="C52" s="1100"/>
      <c r="D52" s="1100"/>
      <c r="E52" s="1100"/>
      <c r="F52" s="1100"/>
      <c r="G52" s="1100"/>
      <c r="H52" s="1100"/>
      <c r="I52" s="1100"/>
      <c r="J52" s="1100"/>
      <c r="K52" s="1100"/>
      <c r="L52" s="1100"/>
      <c r="M52" s="1100"/>
      <c r="N52" s="1100"/>
      <c r="O52" s="1100"/>
      <c r="P52" s="1101"/>
      <c r="Q52" s="1102"/>
      <c r="R52" s="1085"/>
      <c r="S52" s="1085"/>
      <c r="T52" s="1085"/>
      <c r="U52" s="1085"/>
      <c r="V52" s="1085"/>
      <c r="W52" s="1085"/>
      <c r="X52" s="1085"/>
      <c r="Y52" s="1085"/>
      <c r="Z52" s="1085"/>
      <c r="AA52" s="1085"/>
      <c r="AB52" s="1085"/>
      <c r="AC52" s="1085"/>
      <c r="AD52" s="1085"/>
      <c r="AE52" s="1103"/>
      <c r="AF52" s="1082"/>
      <c r="AG52" s="1040"/>
      <c r="AH52" s="1040"/>
      <c r="AI52" s="1040"/>
      <c r="AJ52" s="1083"/>
      <c r="AK52" s="1084"/>
      <c r="AL52" s="1085"/>
      <c r="AM52" s="1085"/>
      <c r="AN52" s="1085"/>
      <c r="AO52" s="1085"/>
      <c r="AP52" s="1085"/>
      <c r="AQ52" s="1085"/>
      <c r="AR52" s="1085"/>
      <c r="AS52" s="1085"/>
      <c r="AT52" s="1085"/>
      <c r="AU52" s="1085"/>
      <c r="AV52" s="1085"/>
      <c r="AW52" s="1085"/>
      <c r="AX52" s="1085"/>
      <c r="AY52" s="1085"/>
      <c r="AZ52" s="1086"/>
      <c r="BA52" s="1086"/>
      <c r="BB52" s="1086"/>
      <c r="BC52" s="1086"/>
      <c r="BD52" s="1086"/>
      <c r="BE52" s="1094"/>
      <c r="BF52" s="1094"/>
      <c r="BG52" s="1094"/>
      <c r="BH52" s="1094"/>
      <c r="BI52" s="1095"/>
      <c r="BJ52" s="254"/>
      <c r="BK52" s="254"/>
      <c r="BL52" s="254"/>
      <c r="BM52" s="254"/>
      <c r="BN52" s="254"/>
      <c r="BO52" s="267"/>
      <c r="BP52" s="267"/>
      <c r="BQ52" s="264">
        <v>46</v>
      </c>
      <c r="BR52" s="265"/>
      <c r="BS52" s="1077"/>
      <c r="BT52" s="1078"/>
      <c r="BU52" s="1078"/>
      <c r="BV52" s="1078"/>
      <c r="BW52" s="1078"/>
      <c r="BX52" s="1078"/>
      <c r="BY52" s="1078"/>
      <c r="BZ52" s="1078"/>
      <c r="CA52" s="1078"/>
      <c r="CB52" s="1078"/>
      <c r="CC52" s="1078"/>
      <c r="CD52" s="1078"/>
      <c r="CE52" s="1078"/>
      <c r="CF52" s="1078"/>
      <c r="CG52" s="1079"/>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48"/>
    </row>
    <row r="53" spans="1:131" s="249" customFormat="1" ht="26.25" customHeight="1" x14ac:dyDescent="0.2">
      <c r="A53" s="263">
        <v>26</v>
      </c>
      <c r="B53" s="1099"/>
      <c r="C53" s="1100"/>
      <c r="D53" s="1100"/>
      <c r="E53" s="1100"/>
      <c r="F53" s="1100"/>
      <c r="G53" s="1100"/>
      <c r="H53" s="1100"/>
      <c r="I53" s="1100"/>
      <c r="J53" s="1100"/>
      <c r="K53" s="1100"/>
      <c r="L53" s="1100"/>
      <c r="M53" s="1100"/>
      <c r="N53" s="1100"/>
      <c r="O53" s="1100"/>
      <c r="P53" s="1101"/>
      <c r="Q53" s="1102"/>
      <c r="R53" s="1085"/>
      <c r="S53" s="1085"/>
      <c r="T53" s="1085"/>
      <c r="U53" s="1085"/>
      <c r="V53" s="1085"/>
      <c r="W53" s="1085"/>
      <c r="X53" s="1085"/>
      <c r="Y53" s="1085"/>
      <c r="Z53" s="1085"/>
      <c r="AA53" s="1085"/>
      <c r="AB53" s="1085"/>
      <c r="AC53" s="1085"/>
      <c r="AD53" s="1085"/>
      <c r="AE53" s="1103"/>
      <c r="AF53" s="1082"/>
      <c r="AG53" s="1040"/>
      <c r="AH53" s="1040"/>
      <c r="AI53" s="1040"/>
      <c r="AJ53" s="1083"/>
      <c r="AK53" s="1084"/>
      <c r="AL53" s="1085"/>
      <c r="AM53" s="1085"/>
      <c r="AN53" s="1085"/>
      <c r="AO53" s="1085"/>
      <c r="AP53" s="1085"/>
      <c r="AQ53" s="1085"/>
      <c r="AR53" s="1085"/>
      <c r="AS53" s="1085"/>
      <c r="AT53" s="1085"/>
      <c r="AU53" s="1085"/>
      <c r="AV53" s="1085"/>
      <c r="AW53" s="1085"/>
      <c r="AX53" s="1085"/>
      <c r="AY53" s="1085"/>
      <c r="AZ53" s="1086"/>
      <c r="BA53" s="1086"/>
      <c r="BB53" s="1086"/>
      <c r="BC53" s="1086"/>
      <c r="BD53" s="1086"/>
      <c r="BE53" s="1094"/>
      <c r="BF53" s="1094"/>
      <c r="BG53" s="1094"/>
      <c r="BH53" s="1094"/>
      <c r="BI53" s="1095"/>
      <c r="BJ53" s="254"/>
      <c r="BK53" s="254"/>
      <c r="BL53" s="254"/>
      <c r="BM53" s="254"/>
      <c r="BN53" s="254"/>
      <c r="BO53" s="267"/>
      <c r="BP53" s="267"/>
      <c r="BQ53" s="264">
        <v>47</v>
      </c>
      <c r="BR53" s="265"/>
      <c r="BS53" s="1077"/>
      <c r="BT53" s="1078"/>
      <c r="BU53" s="1078"/>
      <c r="BV53" s="1078"/>
      <c r="BW53" s="1078"/>
      <c r="BX53" s="1078"/>
      <c r="BY53" s="1078"/>
      <c r="BZ53" s="1078"/>
      <c r="CA53" s="1078"/>
      <c r="CB53" s="1078"/>
      <c r="CC53" s="1078"/>
      <c r="CD53" s="1078"/>
      <c r="CE53" s="1078"/>
      <c r="CF53" s="1078"/>
      <c r="CG53" s="1079"/>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48"/>
    </row>
    <row r="54" spans="1:131" s="249" customFormat="1" ht="26.25" customHeight="1" x14ac:dyDescent="0.2">
      <c r="A54" s="263">
        <v>27</v>
      </c>
      <c r="B54" s="1099"/>
      <c r="C54" s="1100"/>
      <c r="D54" s="1100"/>
      <c r="E54" s="1100"/>
      <c r="F54" s="1100"/>
      <c r="G54" s="1100"/>
      <c r="H54" s="1100"/>
      <c r="I54" s="1100"/>
      <c r="J54" s="1100"/>
      <c r="K54" s="1100"/>
      <c r="L54" s="1100"/>
      <c r="M54" s="1100"/>
      <c r="N54" s="1100"/>
      <c r="O54" s="1100"/>
      <c r="P54" s="1101"/>
      <c r="Q54" s="1102"/>
      <c r="R54" s="1085"/>
      <c r="S54" s="1085"/>
      <c r="T54" s="1085"/>
      <c r="U54" s="1085"/>
      <c r="V54" s="1085"/>
      <c r="W54" s="1085"/>
      <c r="X54" s="1085"/>
      <c r="Y54" s="1085"/>
      <c r="Z54" s="1085"/>
      <c r="AA54" s="1085"/>
      <c r="AB54" s="1085"/>
      <c r="AC54" s="1085"/>
      <c r="AD54" s="1085"/>
      <c r="AE54" s="1103"/>
      <c r="AF54" s="1082"/>
      <c r="AG54" s="1040"/>
      <c r="AH54" s="1040"/>
      <c r="AI54" s="1040"/>
      <c r="AJ54" s="1083"/>
      <c r="AK54" s="1084"/>
      <c r="AL54" s="1085"/>
      <c r="AM54" s="1085"/>
      <c r="AN54" s="1085"/>
      <c r="AO54" s="1085"/>
      <c r="AP54" s="1085"/>
      <c r="AQ54" s="1085"/>
      <c r="AR54" s="1085"/>
      <c r="AS54" s="1085"/>
      <c r="AT54" s="1085"/>
      <c r="AU54" s="1085"/>
      <c r="AV54" s="1085"/>
      <c r="AW54" s="1085"/>
      <c r="AX54" s="1085"/>
      <c r="AY54" s="1085"/>
      <c r="AZ54" s="1086"/>
      <c r="BA54" s="1086"/>
      <c r="BB54" s="1086"/>
      <c r="BC54" s="1086"/>
      <c r="BD54" s="1086"/>
      <c r="BE54" s="1094"/>
      <c r="BF54" s="1094"/>
      <c r="BG54" s="1094"/>
      <c r="BH54" s="1094"/>
      <c r="BI54" s="1095"/>
      <c r="BJ54" s="254"/>
      <c r="BK54" s="254"/>
      <c r="BL54" s="254"/>
      <c r="BM54" s="254"/>
      <c r="BN54" s="254"/>
      <c r="BO54" s="267"/>
      <c r="BP54" s="267"/>
      <c r="BQ54" s="264">
        <v>48</v>
      </c>
      <c r="BR54" s="265"/>
      <c r="BS54" s="1077"/>
      <c r="BT54" s="1078"/>
      <c r="BU54" s="1078"/>
      <c r="BV54" s="1078"/>
      <c r="BW54" s="1078"/>
      <c r="BX54" s="1078"/>
      <c r="BY54" s="1078"/>
      <c r="BZ54" s="1078"/>
      <c r="CA54" s="1078"/>
      <c r="CB54" s="1078"/>
      <c r="CC54" s="1078"/>
      <c r="CD54" s="1078"/>
      <c r="CE54" s="1078"/>
      <c r="CF54" s="1078"/>
      <c r="CG54" s="1079"/>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48"/>
    </row>
    <row r="55" spans="1:131" s="249" customFormat="1" ht="26.25" customHeight="1" x14ac:dyDescent="0.2">
      <c r="A55" s="263">
        <v>28</v>
      </c>
      <c r="B55" s="1099"/>
      <c r="C55" s="1100"/>
      <c r="D55" s="1100"/>
      <c r="E55" s="1100"/>
      <c r="F55" s="1100"/>
      <c r="G55" s="1100"/>
      <c r="H55" s="1100"/>
      <c r="I55" s="1100"/>
      <c r="J55" s="1100"/>
      <c r="K55" s="1100"/>
      <c r="L55" s="1100"/>
      <c r="M55" s="1100"/>
      <c r="N55" s="1100"/>
      <c r="O55" s="1100"/>
      <c r="P55" s="1101"/>
      <c r="Q55" s="1102"/>
      <c r="R55" s="1085"/>
      <c r="S55" s="1085"/>
      <c r="T55" s="1085"/>
      <c r="U55" s="1085"/>
      <c r="V55" s="1085"/>
      <c r="W55" s="1085"/>
      <c r="X55" s="1085"/>
      <c r="Y55" s="1085"/>
      <c r="Z55" s="1085"/>
      <c r="AA55" s="1085"/>
      <c r="AB55" s="1085"/>
      <c r="AC55" s="1085"/>
      <c r="AD55" s="1085"/>
      <c r="AE55" s="1103"/>
      <c r="AF55" s="1082"/>
      <c r="AG55" s="1040"/>
      <c r="AH55" s="1040"/>
      <c r="AI55" s="1040"/>
      <c r="AJ55" s="1083"/>
      <c r="AK55" s="1084"/>
      <c r="AL55" s="1085"/>
      <c r="AM55" s="1085"/>
      <c r="AN55" s="1085"/>
      <c r="AO55" s="1085"/>
      <c r="AP55" s="1085"/>
      <c r="AQ55" s="1085"/>
      <c r="AR55" s="1085"/>
      <c r="AS55" s="1085"/>
      <c r="AT55" s="1085"/>
      <c r="AU55" s="1085"/>
      <c r="AV55" s="1085"/>
      <c r="AW55" s="1085"/>
      <c r="AX55" s="1085"/>
      <c r="AY55" s="1085"/>
      <c r="AZ55" s="1086"/>
      <c r="BA55" s="1086"/>
      <c r="BB55" s="1086"/>
      <c r="BC55" s="1086"/>
      <c r="BD55" s="1086"/>
      <c r="BE55" s="1094"/>
      <c r="BF55" s="1094"/>
      <c r="BG55" s="1094"/>
      <c r="BH55" s="1094"/>
      <c r="BI55" s="1095"/>
      <c r="BJ55" s="254"/>
      <c r="BK55" s="254"/>
      <c r="BL55" s="254"/>
      <c r="BM55" s="254"/>
      <c r="BN55" s="254"/>
      <c r="BO55" s="267"/>
      <c r="BP55" s="267"/>
      <c r="BQ55" s="264">
        <v>49</v>
      </c>
      <c r="BR55" s="265"/>
      <c r="BS55" s="1077"/>
      <c r="BT55" s="1078"/>
      <c r="BU55" s="1078"/>
      <c r="BV55" s="1078"/>
      <c r="BW55" s="1078"/>
      <c r="BX55" s="1078"/>
      <c r="BY55" s="1078"/>
      <c r="BZ55" s="1078"/>
      <c r="CA55" s="1078"/>
      <c r="CB55" s="1078"/>
      <c r="CC55" s="1078"/>
      <c r="CD55" s="1078"/>
      <c r="CE55" s="1078"/>
      <c r="CF55" s="1078"/>
      <c r="CG55" s="1079"/>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48"/>
    </row>
    <row r="56" spans="1:131" s="249" customFormat="1" ht="26.25" customHeight="1" x14ac:dyDescent="0.2">
      <c r="A56" s="263">
        <v>29</v>
      </c>
      <c r="B56" s="1099"/>
      <c r="C56" s="1100"/>
      <c r="D56" s="1100"/>
      <c r="E56" s="1100"/>
      <c r="F56" s="1100"/>
      <c r="G56" s="1100"/>
      <c r="H56" s="1100"/>
      <c r="I56" s="1100"/>
      <c r="J56" s="1100"/>
      <c r="K56" s="1100"/>
      <c r="L56" s="1100"/>
      <c r="M56" s="1100"/>
      <c r="N56" s="1100"/>
      <c r="O56" s="1100"/>
      <c r="P56" s="1101"/>
      <c r="Q56" s="1102"/>
      <c r="R56" s="1085"/>
      <c r="S56" s="1085"/>
      <c r="T56" s="1085"/>
      <c r="U56" s="1085"/>
      <c r="V56" s="1085"/>
      <c r="W56" s="1085"/>
      <c r="X56" s="1085"/>
      <c r="Y56" s="1085"/>
      <c r="Z56" s="1085"/>
      <c r="AA56" s="1085"/>
      <c r="AB56" s="1085"/>
      <c r="AC56" s="1085"/>
      <c r="AD56" s="1085"/>
      <c r="AE56" s="1103"/>
      <c r="AF56" s="1082"/>
      <c r="AG56" s="1040"/>
      <c r="AH56" s="1040"/>
      <c r="AI56" s="1040"/>
      <c r="AJ56" s="1083"/>
      <c r="AK56" s="1084"/>
      <c r="AL56" s="1085"/>
      <c r="AM56" s="1085"/>
      <c r="AN56" s="1085"/>
      <c r="AO56" s="1085"/>
      <c r="AP56" s="1085"/>
      <c r="AQ56" s="1085"/>
      <c r="AR56" s="1085"/>
      <c r="AS56" s="1085"/>
      <c r="AT56" s="1085"/>
      <c r="AU56" s="1085"/>
      <c r="AV56" s="1085"/>
      <c r="AW56" s="1085"/>
      <c r="AX56" s="1085"/>
      <c r="AY56" s="1085"/>
      <c r="AZ56" s="1086"/>
      <c r="BA56" s="1086"/>
      <c r="BB56" s="1086"/>
      <c r="BC56" s="1086"/>
      <c r="BD56" s="1086"/>
      <c r="BE56" s="1094"/>
      <c r="BF56" s="1094"/>
      <c r="BG56" s="1094"/>
      <c r="BH56" s="1094"/>
      <c r="BI56" s="1095"/>
      <c r="BJ56" s="254"/>
      <c r="BK56" s="254"/>
      <c r="BL56" s="254"/>
      <c r="BM56" s="254"/>
      <c r="BN56" s="254"/>
      <c r="BO56" s="267"/>
      <c r="BP56" s="267"/>
      <c r="BQ56" s="264">
        <v>50</v>
      </c>
      <c r="BR56" s="265"/>
      <c r="BS56" s="1077"/>
      <c r="BT56" s="1078"/>
      <c r="BU56" s="1078"/>
      <c r="BV56" s="1078"/>
      <c r="BW56" s="1078"/>
      <c r="BX56" s="1078"/>
      <c r="BY56" s="1078"/>
      <c r="BZ56" s="1078"/>
      <c r="CA56" s="1078"/>
      <c r="CB56" s="1078"/>
      <c r="CC56" s="1078"/>
      <c r="CD56" s="1078"/>
      <c r="CE56" s="1078"/>
      <c r="CF56" s="1078"/>
      <c r="CG56" s="1079"/>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48"/>
    </row>
    <row r="57" spans="1:131" s="249" customFormat="1" ht="26.25" customHeight="1" x14ac:dyDescent="0.2">
      <c r="A57" s="263">
        <v>30</v>
      </c>
      <c r="B57" s="1099"/>
      <c r="C57" s="1100"/>
      <c r="D57" s="1100"/>
      <c r="E57" s="1100"/>
      <c r="F57" s="1100"/>
      <c r="G57" s="1100"/>
      <c r="H57" s="1100"/>
      <c r="I57" s="1100"/>
      <c r="J57" s="1100"/>
      <c r="K57" s="1100"/>
      <c r="L57" s="1100"/>
      <c r="M57" s="1100"/>
      <c r="N57" s="1100"/>
      <c r="O57" s="1100"/>
      <c r="P57" s="1101"/>
      <c r="Q57" s="1102"/>
      <c r="R57" s="1085"/>
      <c r="S57" s="1085"/>
      <c r="T57" s="1085"/>
      <c r="U57" s="1085"/>
      <c r="V57" s="1085"/>
      <c r="W57" s="1085"/>
      <c r="X57" s="1085"/>
      <c r="Y57" s="1085"/>
      <c r="Z57" s="1085"/>
      <c r="AA57" s="1085"/>
      <c r="AB57" s="1085"/>
      <c r="AC57" s="1085"/>
      <c r="AD57" s="1085"/>
      <c r="AE57" s="1103"/>
      <c r="AF57" s="1082"/>
      <c r="AG57" s="1040"/>
      <c r="AH57" s="1040"/>
      <c r="AI57" s="1040"/>
      <c r="AJ57" s="1083"/>
      <c r="AK57" s="1084"/>
      <c r="AL57" s="1085"/>
      <c r="AM57" s="1085"/>
      <c r="AN57" s="1085"/>
      <c r="AO57" s="1085"/>
      <c r="AP57" s="1085"/>
      <c r="AQ57" s="1085"/>
      <c r="AR57" s="1085"/>
      <c r="AS57" s="1085"/>
      <c r="AT57" s="1085"/>
      <c r="AU57" s="1085"/>
      <c r="AV57" s="1085"/>
      <c r="AW57" s="1085"/>
      <c r="AX57" s="1085"/>
      <c r="AY57" s="1085"/>
      <c r="AZ57" s="1086"/>
      <c r="BA57" s="1086"/>
      <c r="BB57" s="1086"/>
      <c r="BC57" s="1086"/>
      <c r="BD57" s="1086"/>
      <c r="BE57" s="1094"/>
      <c r="BF57" s="1094"/>
      <c r="BG57" s="1094"/>
      <c r="BH57" s="1094"/>
      <c r="BI57" s="1095"/>
      <c r="BJ57" s="254"/>
      <c r="BK57" s="254"/>
      <c r="BL57" s="254"/>
      <c r="BM57" s="254"/>
      <c r="BN57" s="254"/>
      <c r="BO57" s="267"/>
      <c r="BP57" s="267"/>
      <c r="BQ57" s="264">
        <v>51</v>
      </c>
      <c r="BR57" s="265"/>
      <c r="BS57" s="1077"/>
      <c r="BT57" s="1078"/>
      <c r="BU57" s="1078"/>
      <c r="BV57" s="1078"/>
      <c r="BW57" s="1078"/>
      <c r="BX57" s="1078"/>
      <c r="BY57" s="1078"/>
      <c r="BZ57" s="1078"/>
      <c r="CA57" s="1078"/>
      <c r="CB57" s="1078"/>
      <c r="CC57" s="1078"/>
      <c r="CD57" s="1078"/>
      <c r="CE57" s="1078"/>
      <c r="CF57" s="1078"/>
      <c r="CG57" s="1079"/>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48"/>
    </row>
    <row r="58" spans="1:131" s="249" customFormat="1" ht="26.25" customHeight="1" x14ac:dyDescent="0.2">
      <c r="A58" s="263">
        <v>31</v>
      </c>
      <c r="B58" s="1099"/>
      <c r="C58" s="1100"/>
      <c r="D58" s="1100"/>
      <c r="E58" s="1100"/>
      <c r="F58" s="1100"/>
      <c r="G58" s="1100"/>
      <c r="H58" s="1100"/>
      <c r="I58" s="1100"/>
      <c r="J58" s="1100"/>
      <c r="K58" s="1100"/>
      <c r="L58" s="1100"/>
      <c r="M58" s="1100"/>
      <c r="N58" s="1100"/>
      <c r="O58" s="1100"/>
      <c r="P58" s="1101"/>
      <c r="Q58" s="1102"/>
      <c r="R58" s="1085"/>
      <c r="S58" s="1085"/>
      <c r="T58" s="1085"/>
      <c r="U58" s="1085"/>
      <c r="V58" s="1085"/>
      <c r="W58" s="1085"/>
      <c r="X58" s="1085"/>
      <c r="Y58" s="1085"/>
      <c r="Z58" s="1085"/>
      <c r="AA58" s="1085"/>
      <c r="AB58" s="1085"/>
      <c r="AC58" s="1085"/>
      <c r="AD58" s="1085"/>
      <c r="AE58" s="1103"/>
      <c r="AF58" s="1082"/>
      <c r="AG58" s="1040"/>
      <c r="AH58" s="1040"/>
      <c r="AI58" s="1040"/>
      <c r="AJ58" s="1083"/>
      <c r="AK58" s="1084"/>
      <c r="AL58" s="1085"/>
      <c r="AM58" s="1085"/>
      <c r="AN58" s="1085"/>
      <c r="AO58" s="1085"/>
      <c r="AP58" s="1085"/>
      <c r="AQ58" s="1085"/>
      <c r="AR58" s="1085"/>
      <c r="AS58" s="1085"/>
      <c r="AT58" s="1085"/>
      <c r="AU58" s="1085"/>
      <c r="AV58" s="1085"/>
      <c r="AW58" s="1085"/>
      <c r="AX58" s="1085"/>
      <c r="AY58" s="1085"/>
      <c r="AZ58" s="1086"/>
      <c r="BA58" s="1086"/>
      <c r="BB58" s="1086"/>
      <c r="BC58" s="1086"/>
      <c r="BD58" s="1086"/>
      <c r="BE58" s="1094"/>
      <c r="BF58" s="1094"/>
      <c r="BG58" s="1094"/>
      <c r="BH58" s="1094"/>
      <c r="BI58" s="1095"/>
      <c r="BJ58" s="254"/>
      <c r="BK58" s="254"/>
      <c r="BL58" s="254"/>
      <c r="BM58" s="254"/>
      <c r="BN58" s="254"/>
      <c r="BO58" s="267"/>
      <c r="BP58" s="267"/>
      <c r="BQ58" s="264">
        <v>52</v>
      </c>
      <c r="BR58" s="265"/>
      <c r="BS58" s="1077"/>
      <c r="BT58" s="1078"/>
      <c r="BU58" s="1078"/>
      <c r="BV58" s="1078"/>
      <c r="BW58" s="1078"/>
      <c r="BX58" s="1078"/>
      <c r="BY58" s="1078"/>
      <c r="BZ58" s="1078"/>
      <c r="CA58" s="1078"/>
      <c r="CB58" s="1078"/>
      <c r="CC58" s="1078"/>
      <c r="CD58" s="1078"/>
      <c r="CE58" s="1078"/>
      <c r="CF58" s="1078"/>
      <c r="CG58" s="1079"/>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48"/>
    </row>
    <row r="59" spans="1:131" s="249" customFormat="1" ht="26.25" customHeight="1" x14ac:dyDescent="0.2">
      <c r="A59" s="263">
        <v>32</v>
      </c>
      <c r="B59" s="1099"/>
      <c r="C59" s="1100"/>
      <c r="D59" s="1100"/>
      <c r="E59" s="1100"/>
      <c r="F59" s="1100"/>
      <c r="G59" s="1100"/>
      <c r="H59" s="1100"/>
      <c r="I59" s="1100"/>
      <c r="J59" s="1100"/>
      <c r="K59" s="1100"/>
      <c r="L59" s="1100"/>
      <c r="M59" s="1100"/>
      <c r="N59" s="1100"/>
      <c r="O59" s="1100"/>
      <c r="P59" s="1101"/>
      <c r="Q59" s="1102"/>
      <c r="R59" s="1085"/>
      <c r="S59" s="1085"/>
      <c r="T59" s="1085"/>
      <c r="U59" s="1085"/>
      <c r="V59" s="1085"/>
      <c r="W59" s="1085"/>
      <c r="X59" s="1085"/>
      <c r="Y59" s="1085"/>
      <c r="Z59" s="1085"/>
      <c r="AA59" s="1085"/>
      <c r="AB59" s="1085"/>
      <c r="AC59" s="1085"/>
      <c r="AD59" s="1085"/>
      <c r="AE59" s="1103"/>
      <c r="AF59" s="1082"/>
      <c r="AG59" s="1040"/>
      <c r="AH59" s="1040"/>
      <c r="AI59" s="1040"/>
      <c r="AJ59" s="1083"/>
      <c r="AK59" s="1084"/>
      <c r="AL59" s="1085"/>
      <c r="AM59" s="1085"/>
      <c r="AN59" s="1085"/>
      <c r="AO59" s="1085"/>
      <c r="AP59" s="1085"/>
      <c r="AQ59" s="1085"/>
      <c r="AR59" s="1085"/>
      <c r="AS59" s="1085"/>
      <c r="AT59" s="1085"/>
      <c r="AU59" s="1085"/>
      <c r="AV59" s="1085"/>
      <c r="AW59" s="1085"/>
      <c r="AX59" s="1085"/>
      <c r="AY59" s="1085"/>
      <c r="AZ59" s="1086"/>
      <c r="BA59" s="1086"/>
      <c r="BB59" s="1086"/>
      <c r="BC59" s="1086"/>
      <c r="BD59" s="1086"/>
      <c r="BE59" s="1094"/>
      <c r="BF59" s="1094"/>
      <c r="BG59" s="1094"/>
      <c r="BH59" s="1094"/>
      <c r="BI59" s="1095"/>
      <c r="BJ59" s="254"/>
      <c r="BK59" s="254"/>
      <c r="BL59" s="254"/>
      <c r="BM59" s="254"/>
      <c r="BN59" s="254"/>
      <c r="BO59" s="267"/>
      <c r="BP59" s="267"/>
      <c r="BQ59" s="264">
        <v>53</v>
      </c>
      <c r="BR59" s="265"/>
      <c r="BS59" s="1077"/>
      <c r="BT59" s="1078"/>
      <c r="BU59" s="1078"/>
      <c r="BV59" s="1078"/>
      <c r="BW59" s="1078"/>
      <c r="BX59" s="1078"/>
      <c r="BY59" s="1078"/>
      <c r="BZ59" s="1078"/>
      <c r="CA59" s="1078"/>
      <c r="CB59" s="1078"/>
      <c r="CC59" s="1078"/>
      <c r="CD59" s="1078"/>
      <c r="CE59" s="1078"/>
      <c r="CF59" s="1078"/>
      <c r="CG59" s="1079"/>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48"/>
    </row>
    <row r="60" spans="1:131" s="249" customFormat="1" ht="26.25" customHeight="1" x14ac:dyDescent="0.2">
      <c r="A60" s="263">
        <v>33</v>
      </c>
      <c r="B60" s="1099"/>
      <c r="C60" s="1100"/>
      <c r="D60" s="1100"/>
      <c r="E60" s="1100"/>
      <c r="F60" s="1100"/>
      <c r="G60" s="1100"/>
      <c r="H60" s="1100"/>
      <c r="I60" s="1100"/>
      <c r="J60" s="1100"/>
      <c r="K60" s="1100"/>
      <c r="L60" s="1100"/>
      <c r="M60" s="1100"/>
      <c r="N60" s="1100"/>
      <c r="O60" s="1100"/>
      <c r="P60" s="1101"/>
      <c r="Q60" s="1102"/>
      <c r="R60" s="1085"/>
      <c r="S60" s="1085"/>
      <c r="T60" s="1085"/>
      <c r="U60" s="1085"/>
      <c r="V60" s="1085"/>
      <c r="W60" s="1085"/>
      <c r="X60" s="1085"/>
      <c r="Y60" s="1085"/>
      <c r="Z60" s="1085"/>
      <c r="AA60" s="1085"/>
      <c r="AB60" s="1085"/>
      <c r="AC60" s="1085"/>
      <c r="AD60" s="1085"/>
      <c r="AE60" s="1103"/>
      <c r="AF60" s="1082"/>
      <c r="AG60" s="1040"/>
      <c r="AH60" s="1040"/>
      <c r="AI60" s="1040"/>
      <c r="AJ60" s="1083"/>
      <c r="AK60" s="1084"/>
      <c r="AL60" s="1085"/>
      <c r="AM60" s="1085"/>
      <c r="AN60" s="1085"/>
      <c r="AO60" s="1085"/>
      <c r="AP60" s="1085"/>
      <c r="AQ60" s="1085"/>
      <c r="AR60" s="1085"/>
      <c r="AS60" s="1085"/>
      <c r="AT60" s="1085"/>
      <c r="AU60" s="1085"/>
      <c r="AV60" s="1085"/>
      <c r="AW60" s="1085"/>
      <c r="AX60" s="1085"/>
      <c r="AY60" s="1085"/>
      <c r="AZ60" s="1086"/>
      <c r="BA60" s="1086"/>
      <c r="BB60" s="1086"/>
      <c r="BC60" s="1086"/>
      <c r="BD60" s="1086"/>
      <c r="BE60" s="1094"/>
      <c r="BF60" s="1094"/>
      <c r="BG60" s="1094"/>
      <c r="BH60" s="1094"/>
      <c r="BI60" s="1095"/>
      <c r="BJ60" s="254"/>
      <c r="BK60" s="254"/>
      <c r="BL60" s="254"/>
      <c r="BM60" s="254"/>
      <c r="BN60" s="254"/>
      <c r="BO60" s="267"/>
      <c r="BP60" s="267"/>
      <c r="BQ60" s="264">
        <v>54</v>
      </c>
      <c r="BR60" s="265"/>
      <c r="BS60" s="1077"/>
      <c r="BT60" s="1078"/>
      <c r="BU60" s="1078"/>
      <c r="BV60" s="1078"/>
      <c r="BW60" s="1078"/>
      <c r="BX60" s="1078"/>
      <c r="BY60" s="1078"/>
      <c r="BZ60" s="1078"/>
      <c r="CA60" s="1078"/>
      <c r="CB60" s="1078"/>
      <c r="CC60" s="1078"/>
      <c r="CD60" s="1078"/>
      <c r="CE60" s="1078"/>
      <c r="CF60" s="1078"/>
      <c r="CG60" s="1079"/>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48"/>
    </row>
    <row r="61" spans="1:131" s="249" customFormat="1" ht="26.25" customHeight="1" thickBot="1" x14ac:dyDescent="0.25">
      <c r="A61" s="263">
        <v>34</v>
      </c>
      <c r="B61" s="1099"/>
      <c r="C61" s="1100"/>
      <c r="D61" s="1100"/>
      <c r="E61" s="1100"/>
      <c r="F61" s="1100"/>
      <c r="G61" s="1100"/>
      <c r="H61" s="1100"/>
      <c r="I61" s="1100"/>
      <c r="J61" s="1100"/>
      <c r="K61" s="1100"/>
      <c r="L61" s="1100"/>
      <c r="M61" s="1100"/>
      <c r="N61" s="1100"/>
      <c r="O61" s="1100"/>
      <c r="P61" s="1101"/>
      <c r="Q61" s="1102"/>
      <c r="R61" s="1085"/>
      <c r="S61" s="1085"/>
      <c r="T61" s="1085"/>
      <c r="U61" s="1085"/>
      <c r="V61" s="1085"/>
      <c r="W61" s="1085"/>
      <c r="X61" s="1085"/>
      <c r="Y61" s="1085"/>
      <c r="Z61" s="1085"/>
      <c r="AA61" s="1085"/>
      <c r="AB61" s="1085"/>
      <c r="AC61" s="1085"/>
      <c r="AD61" s="1085"/>
      <c r="AE61" s="1103"/>
      <c r="AF61" s="1082"/>
      <c r="AG61" s="1040"/>
      <c r="AH61" s="1040"/>
      <c r="AI61" s="1040"/>
      <c r="AJ61" s="1083"/>
      <c r="AK61" s="1084"/>
      <c r="AL61" s="1085"/>
      <c r="AM61" s="1085"/>
      <c r="AN61" s="1085"/>
      <c r="AO61" s="1085"/>
      <c r="AP61" s="1085"/>
      <c r="AQ61" s="1085"/>
      <c r="AR61" s="1085"/>
      <c r="AS61" s="1085"/>
      <c r="AT61" s="1085"/>
      <c r="AU61" s="1085"/>
      <c r="AV61" s="1085"/>
      <c r="AW61" s="1085"/>
      <c r="AX61" s="1085"/>
      <c r="AY61" s="1085"/>
      <c r="AZ61" s="1086"/>
      <c r="BA61" s="1086"/>
      <c r="BB61" s="1086"/>
      <c r="BC61" s="1086"/>
      <c r="BD61" s="1086"/>
      <c r="BE61" s="1094"/>
      <c r="BF61" s="1094"/>
      <c r="BG61" s="1094"/>
      <c r="BH61" s="1094"/>
      <c r="BI61" s="1095"/>
      <c r="BJ61" s="254"/>
      <c r="BK61" s="254"/>
      <c r="BL61" s="254"/>
      <c r="BM61" s="254"/>
      <c r="BN61" s="254"/>
      <c r="BO61" s="267"/>
      <c r="BP61" s="267"/>
      <c r="BQ61" s="264">
        <v>55</v>
      </c>
      <c r="BR61" s="265"/>
      <c r="BS61" s="1077"/>
      <c r="BT61" s="1078"/>
      <c r="BU61" s="1078"/>
      <c r="BV61" s="1078"/>
      <c r="BW61" s="1078"/>
      <c r="BX61" s="1078"/>
      <c r="BY61" s="1078"/>
      <c r="BZ61" s="1078"/>
      <c r="CA61" s="1078"/>
      <c r="CB61" s="1078"/>
      <c r="CC61" s="1078"/>
      <c r="CD61" s="1078"/>
      <c r="CE61" s="1078"/>
      <c r="CF61" s="1078"/>
      <c r="CG61" s="1079"/>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48"/>
    </row>
    <row r="62" spans="1:131" s="249" customFormat="1" ht="26.25" customHeight="1" x14ac:dyDescent="0.2">
      <c r="A62" s="263">
        <v>35</v>
      </c>
      <c r="B62" s="1099"/>
      <c r="C62" s="1100"/>
      <c r="D62" s="1100"/>
      <c r="E62" s="1100"/>
      <c r="F62" s="1100"/>
      <c r="G62" s="1100"/>
      <c r="H62" s="1100"/>
      <c r="I62" s="1100"/>
      <c r="J62" s="1100"/>
      <c r="K62" s="1100"/>
      <c r="L62" s="1100"/>
      <c r="M62" s="1100"/>
      <c r="N62" s="1100"/>
      <c r="O62" s="1100"/>
      <c r="P62" s="1101"/>
      <c r="Q62" s="1102"/>
      <c r="R62" s="1085"/>
      <c r="S62" s="1085"/>
      <c r="T62" s="1085"/>
      <c r="U62" s="1085"/>
      <c r="V62" s="1085"/>
      <c r="W62" s="1085"/>
      <c r="X62" s="1085"/>
      <c r="Y62" s="1085"/>
      <c r="Z62" s="1085"/>
      <c r="AA62" s="1085"/>
      <c r="AB62" s="1085"/>
      <c r="AC62" s="1085"/>
      <c r="AD62" s="1085"/>
      <c r="AE62" s="1103"/>
      <c r="AF62" s="1082"/>
      <c r="AG62" s="1040"/>
      <c r="AH62" s="1040"/>
      <c r="AI62" s="1040"/>
      <c r="AJ62" s="1083"/>
      <c r="AK62" s="1084"/>
      <c r="AL62" s="1085"/>
      <c r="AM62" s="1085"/>
      <c r="AN62" s="1085"/>
      <c r="AO62" s="1085"/>
      <c r="AP62" s="1085"/>
      <c r="AQ62" s="1085"/>
      <c r="AR62" s="1085"/>
      <c r="AS62" s="1085"/>
      <c r="AT62" s="1085"/>
      <c r="AU62" s="1085"/>
      <c r="AV62" s="1085"/>
      <c r="AW62" s="1085"/>
      <c r="AX62" s="1085"/>
      <c r="AY62" s="1085"/>
      <c r="AZ62" s="1086"/>
      <c r="BA62" s="1086"/>
      <c r="BB62" s="1086"/>
      <c r="BC62" s="1086"/>
      <c r="BD62" s="1086"/>
      <c r="BE62" s="1094"/>
      <c r="BF62" s="1094"/>
      <c r="BG62" s="1094"/>
      <c r="BH62" s="1094"/>
      <c r="BI62" s="1095"/>
      <c r="BJ62" s="1096" t="s">
        <v>423</v>
      </c>
      <c r="BK62" s="1097"/>
      <c r="BL62" s="1097"/>
      <c r="BM62" s="1097"/>
      <c r="BN62" s="1098"/>
      <c r="BO62" s="267"/>
      <c r="BP62" s="267"/>
      <c r="BQ62" s="264">
        <v>56</v>
      </c>
      <c r="BR62" s="265"/>
      <c r="BS62" s="1077"/>
      <c r="BT62" s="1078"/>
      <c r="BU62" s="1078"/>
      <c r="BV62" s="1078"/>
      <c r="BW62" s="1078"/>
      <c r="BX62" s="1078"/>
      <c r="BY62" s="1078"/>
      <c r="BZ62" s="1078"/>
      <c r="CA62" s="1078"/>
      <c r="CB62" s="1078"/>
      <c r="CC62" s="1078"/>
      <c r="CD62" s="1078"/>
      <c r="CE62" s="1078"/>
      <c r="CF62" s="1078"/>
      <c r="CG62" s="1079"/>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48"/>
    </row>
    <row r="63" spans="1:131" s="249" customFormat="1" ht="26.25" customHeight="1" thickBot="1" x14ac:dyDescent="0.25">
      <c r="A63" s="266" t="s">
        <v>393</v>
      </c>
      <c r="B63" s="1001" t="s">
        <v>424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90"/>
      <c r="AF63" s="1091">
        <v>97906</v>
      </c>
      <c r="AG63" s="1016"/>
      <c r="AH63" s="1016"/>
      <c r="AI63" s="1016"/>
      <c r="AJ63" s="1092"/>
      <c r="AK63" s="1093"/>
      <c r="AL63" s="1020"/>
      <c r="AM63" s="1020"/>
      <c r="AN63" s="1020"/>
      <c r="AO63" s="1020"/>
      <c r="AP63" s="1016"/>
      <c r="AQ63" s="1016"/>
      <c r="AR63" s="1016"/>
      <c r="AS63" s="1016"/>
      <c r="AT63" s="1016"/>
      <c r="AU63" s="1016"/>
      <c r="AV63" s="1016"/>
      <c r="AW63" s="1016"/>
      <c r="AX63" s="1016"/>
      <c r="AY63" s="1016"/>
      <c r="AZ63" s="1087"/>
      <c r="BA63" s="1087"/>
      <c r="BB63" s="1087"/>
      <c r="BC63" s="1087"/>
      <c r="BD63" s="1087"/>
      <c r="BE63" s="1017"/>
      <c r="BF63" s="1017"/>
      <c r="BG63" s="1017"/>
      <c r="BH63" s="1017"/>
      <c r="BI63" s="1018"/>
      <c r="BJ63" s="1088" t="s">
        <v>395</v>
      </c>
      <c r="BK63" s="1008"/>
      <c r="BL63" s="1008"/>
      <c r="BM63" s="1008"/>
      <c r="BN63" s="1089"/>
      <c r="BO63" s="267"/>
      <c r="BP63" s="267"/>
      <c r="BQ63" s="264">
        <v>57</v>
      </c>
      <c r="BR63" s="265"/>
      <c r="BS63" s="1077"/>
      <c r="BT63" s="1078"/>
      <c r="BU63" s="1078"/>
      <c r="BV63" s="1078"/>
      <c r="BW63" s="1078"/>
      <c r="BX63" s="1078"/>
      <c r="BY63" s="1078"/>
      <c r="BZ63" s="1078"/>
      <c r="CA63" s="1078"/>
      <c r="CB63" s="1078"/>
      <c r="CC63" s="1078"/>
      <c r="CD63" s="1078"/>
      <c r="CE63" s="1078"/>
      <c r="CF63" s="1078"/>
      <c r="CG63" s="1079"/>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7"/>
      <c r="BT64" s="1078"/>
      <c r="BU64" s="1078"/>
      <c r="BV64" s="1078"/>
      <c r="BW64" s="1078"/>
      <c r="BX64" s="1078"/>
      <c r="BY64" s="1078"/>
      <c r="BZ64" s="1078"/>
      <c r="CA64" s="1078"/>
      <c r="CB64" s="1078"/>
      <c r="CC64" s="1078"/>
      <c r="CD64" s="1078"/>
      <c r="CE64" s="1078"/>
      <c r="CF64" s="1078"/>
      <c r="CG64" s="1079"/>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48"/>
    </row>
    <row r="65" spans="1:131" s="249" customFormat="1" ht="26.25"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7"/>
      <c r="BT65" s="1078"/>
      <c r="BU65" s="1078"/>
      <c r="BV65" s="1078"/>
      <c r="BW65" s="1078"/>
      <c r="BX65" s="1078"/>
      <c r="BY65" s="1078"/>
      <c r="BZ65" s="1078"/>
      <c r="CA65" s="1078"/>
      <c r="CB65" s="1078"/>
      <c r="CC65" s="1078"/>
      <c r="CD65" s="1078"/>
      <c r="CE65" s="1078"/>
      <c r="CF65" s="1078"/>
      <c r="CG65" s="1079"/>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48"/>
    </row>
    <row r="66" spans="1:131" s="249" customFormat="1" ht="26.25" customHeight="1" x14ac:dyDescent="0.2">
      <c r="A66" s="1058" t="s">
        <v>426</v>
      </c>
      <c r="B66" s="1059"/>
      <c r="C66" s="1059"/>
      <c r="D66" s="1059"/>
      <c r="E66" s="1059"/>
      <c r="F66" s="1059"/>
      <c r="G66" s="1059"/>
      <c r="H66" s="1059"/>
      <c r="I66" s="1059"/>
      <c r="J66" s="1059"/>
      <c r="K66" s="1059"/>
      <c r="L66" s="1059"/>
      <c r="M66" s="1059"/>
      <c r="N66" s="1059"/>
      <c r="O66" s="1059"/>
      <c r="P66" s="1060"/>
      <c r="Q66" s="1064" t="s">
        <v>398</v>
      </c>
      <c r="R66" s="1065"/>
      <c r="S66" s="1065"/>
      <c r="T66" s="1065"/>
      <c r="U66" s="1066"/>
      <c r="V66" s="1064" t="s">
        <v>399</v>
      </c>
      <c r="W66" s="1065"/>
      <c r="X66" s="1065"/>
      <c r="Y66" s="1065"/>
      <c r="Z66" s="1066"/>
      <c r="AA66" s="1064" t="s">
        <v>400</v>
      </c>
      <c r="AB66" s="1065"/>
      <c r="AC66" s="1065"/>
      <c r="AD66" s="1065"/>
      <c r="AE66" s="1066"/>
      <c r="AF66" s="1070" t="s">
        <v>427</v>
      </c>
      <c r="AG66" s="1071"/>
      <c r="AH66" s="1071"/>
      <c r="AI66" s="1071"/>
      <c r="AJ66" s="1072"/>
      <c r="AK66" s="1064" t="s">
        <v>428</v>
      </c>
      <c r="AL66" s="1059"/>
      <c r="AM66" s="1059"/>
      <c r="AN66" s="1059"/>
      <c r="AO66" s="1060"/>
      <c r="AP66" s="1064" t="s">
        <v>429</v>
      </c>
      <c r="AQ66" s="1065"/>
      <c r="AR66" s="1065"/>
      <c r="AS66" s="1065"/>
      <c r="AT66" s="1066"/>
      <c r="AU66" s="1064" t="s">
        <v>430</v>
      </c>
      <c r="AV66" s="1065"/>
      <c r="AW66" s="1065"/>
      <c r="AX66" s="1065"/>
      <c r="AY66" s="1066"/>
      <c r="AZ66" s="1064" t="s">
        <v>373</v>
      </c>
      <c r="BA66" s="1065"/>
      <c r="BB66" s="1065"/>
      <c r="BC66" s="1065"/>
      <c r="BD66" s="1080"/>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81"/>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8" t="s">
        <v>590</v>
      </c>
      <c r="C68" s="1049"/>
      <c r="D68" s="1049"/>
      <c r="E68" s="1049"/>
      <c r="F68" s="1049"/>
      <c r="G68" s="1049"/>
      <c r="H68" s="1049"/>
      <c r="I68" s="1049"/>
      <c r="J68" s="1049"/>
      <c r="K68" s="1049"/>
      <c r="L68" s="1049"/>
      <c r="M68" s="1049"/>
      <c r="N68" s="1049"/>
      <c r="O68" s="1049"/>
      <c r="P68" s="1050"/>
      <c r="Q68" s="1051">
        <v>42494</v>
      </c>
      <c r="R68" s="1044"/>
      <c r="S68" s="1044"/>
      <c r="T68" s="1044"/>
      <c r="U68" s="1045"/>
      <c r="V68" s="1043">
        <v>38949</v>
      </c>
      <c r="W68" s="1044"/>
      <c r="X68" s="1044"/>
      <c r="Y68" s="1044"/>
      <c r="Z68" s="1045"/>
      <c r="AA68" s="1043">
        <v>3544</v>
      </c>
      <c r="AB68" s="1044"/>
      <c r="AC68" s="1044"/>
      <c r="AD68" s="1044"/>
      <c r="AE68" s="1045"/>
      <c r="AF68" s="1043">
        <v>14230</v>
      </c>
      <c r="AG68" s="1044"/>
      <c r="AH68" s="1044"/>
      <c r="AI68" s="1044"/>
      <c r="AJ68" s="1045"/>
      <c r="AK68" s="1043" t="s">
        <v>639</v>
      </c>
      <c r="AL68" s="1044"/>
      <c r="AM68" s="1044"/>
      <c r="AN68" s="1044"/>
      <c r="AO68" s="1045"/>
      <c r="AP68" s="1043">
        <v>92942</v>
      </c>
      <c r="AQ68" s="1044"/>
      <c r="AR68" s="1044"/>
      <c r="AS68" s="1044"/>
      <c r="AT68" s="1045"/>
      <c r="AU68" s="1043" t="s">
        <v>639</v>
      </c>
      <c r="AV68" s="1044"/>
      <c r="AW68" s="1044"/>
      <c r="AX68" s="1044"/>
      <c r="AY68" s="1045"/>
      <c r="AZ68" s="1046"/>
      <c r="BA68" s="1046"/>
      <c r="BB68" s="1046"/>
      <c r="BC68" s="1046"/>
      <c r="BD68" s="1047"/>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591</v>
      </c>
      <c r="C69" s="1032"/>
      <c r="D69" s="1032"/>
      <c r="E69" s="1032"/>
      <c r="F69" s="1032"/>
      <c r="G69" s="1032"/>
      <c r="H69" s="1032"/>
      <c r="I69" s="1032"/>
      <c r="J69" s="1032"/>
      <c r="K69" s="1032"/>
      <c r="L69" s="1032"/>
      <c r="M69" s="1032"/>
      <c r="N69" s="1032"/>
      <c r="O69" s="1032"/>
      <c r="P69" s="1033"/>
      <c r="Q69" s="1042">
        <v>4670</v>
      </c>
      <c r="R69" s="1040"/>
      <c r="S69" s="1040"/>
      <c r="T69" s="1040"/>
      <c r="U69" s="1041"/>
      <c r="V69" s="1039">
        <v>3737</v>
      </c>
      <c r="W69" s="1040"/>
      <c r="X69" s="1040"/>
      <c r="Y69" s="1040"/>
      <c r="Z69" s="1041"/>
      <c r="AA69" s="1039">
        <v>933</v>
      </c>
      <c r="AB69" s="1040"/>
      <c r="AC69" s="1040"/>
      <c r="AD69" s="1040"/>
      <c r="AE69" s="1041"/>
      <c r="AF69" s="1039">
        <v>933</v>
      </c>
      <c r="AG69" s="1040"/>
      <c r="AH69" s="1040"/>
      <c r="AI69" s="1040"/>
      <c r="AJ69" s="1041"/>
      <c r="AK69" s="1039">
        <v>203</v>
      </c>
      <c r="AL69" s="1040"/>
      <c r="AM69" s="1040"/>
      <c r="AN69" s="1040"/>
      <c r="AO69" s="1041"/>
      <c r="AP69" s="1039" t="s">
        <v>639</v>
      </c>
      <c r="AQ69" s="1040"/>
      <c r="AR69" s="1040"/>
      <c r="AS69" s="1040"/>
      <c r="AT69" s="1041"/>
      <c r="AU69" s="1039" t="s">
        <v>639</v>
      </c>
      <c r="AV69" s="1040"/>
      <c r="AW69" s="1040"/>
      <c r="AX69" s="1040"/>
      <c r="AY69" s="1041"/>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592</v>
      </c>
      <c r="C70" s="1032"/>
      <c r="D70" s="1032"/>
      <c r="E70" s="1032"/>
      <c r="F70" s="1032"/>
      <c r="G70" s="1032"/>
      <c r="H70" s="1032"/>
      <c r="I70" s="1032"/>
      <c r="J70" s="1032"/>
      <c r="K70" s="1032"/>
      <c r="L70" s="1032"/>
      <c r="M70" s="1032"/>
      <c r="N70" s="1032"/>
      <c r="O70" s="1032"/>
      <c r="P70" s="1033"/>
      <c r="Q70" s="1042">
        <v>950375</v>
      </c>
      <c r="R70" s="1040"/>
      <c r="S70" s="1040"/>
      <c r="T70" s="1040"/>
      <c r="U70" s="1041"/>
      <c r="V70" s="1039">
        <v>910903</v>
      </c>
      <c r="W70" s="1040"/>
      <c r="X70" s="1040"/>
      <c r="Y70" s="1040"/>
      <c r="Z70" s="1041"/>
      <c r="AA70" s="1039">
        <v>39472</v>
      </c>
      <c r="AB70" s="1040"/>
      <c r="AC70" s="1040"/>
      <c r="AD70" s="1040"/>
      <c r="AE70" s="1041"/>
      <c r="AF70" s="1039">
        <v>39472</v>
      </c>
      <c r="AG70" s="1040"/>
      <c r="AH70" s="1040"/>
      <c r="AI70" s="1040"/>
      <c r="AJ70" s="1041"/>
      <c r="AK70" s="1039">
        <v>4419</v>
      </c>
      <c r="AL70" s="1040"/>
      <c r="AM70" s="1040"/>
      <c r="AN70" s="1040"/>
      <c r="AO70" s="1041"/>
      <c r="AP70" s="1039" t="s">
        <v>639</v>
      </c>
      <c r="AQ70" s="1040"/>
      <c r="AR70" s="1040"/>
      <c r="AS70" s="1040"/>
      <c r="AT70" s="1041"/>
      <c r="AU70" s="1039" t="s">
        <v>639</v>
      </c>
      <c r="AV70" s="1040"/>
      <c r="AW70" s="1040"/>
      <c r="AX70" s="1040"/>
      <c r="AY70" s="1041"/>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393</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301</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301</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301</v>
      </c>
      <c r="DR109" s="951"/>
      <c r="DS109" s="951"/>
      <c r="DT109" s="951"/>
      <c r="DU109" s="952"/>
      <c r="DV109" s="953" t="s">
        <v>442</v>
      </c>
      <c r="DW109" s="951"/>
      <c r="DX109" s="951"/>
      <c r="DY109" s="951"/>
      <c r="DZ109" s="982"/>
    </row>
    <row r="110" spans="1:131" s="248" customFormat="1" ht="26.25" customHeight="1" x14ac:dyDescent="0.2">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105495020</v>
      </c>
      <c r="AB110" s="944"/>
      <c r="AC110" s="944"/>
      <c r="AD110" s="944"/>
      <c r="AE110" s="945"/>
      <c r="AF110" s="946">
        <v>119475076</v>
      </c>
      <c r="AG110" s="944"/>
      <c r="AH110" s="944"/>
      <c r="AI110" s="944"/>
      <c r="AJ110" s="945"/>
      <c r="AK110" s="946">
        <v>122220491</v>
      </c>
      <c r="AL110" s="944"/>
      <c r="AM110" s="944"/>
      <c r="AN110" s="944"/>
      <c r="AO110" s="945"/>
      <c r="AP110" s="947">
        <v>14.3</v>
      </c>
      <c r="AQ110" s="948"/>
      <c r="AR110" s="948"/>
      <c r="AS110" s="948"/>
      <c r="AT110" s="949"/>
      <c r="AU110" s="983" t="s">
        <v>73</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2639495333</v>
      </c>
      <c r="BR110" s="891"/>
      <c r="BS110" s="891"/>
      <c r="BT110" s="891"/>
      <c r="BU110" s="891"/>
      <c r="BV110" s="891">
        <v>2671094512</v>
      </c>
      <c r="BW110" s="891"/>
      <c r="BX110" s="891"/>
      <c r="BY110" s="891"/>
      <c r="BZ110" s="891"/>
      <c r="CA110" s="891">
        <v>2678080134</v>
      </c>
      <c r="CB110" s="891"/>
      <c r="CC110" s="891"/>
      <c r="CD110" s="891"/>
      <c r="CE110" s="891"/>
      <c r="CF110" s="915">
        <v>314</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7911191</v>
      </c>
      <c r="DH110" s="891"/>
      <c r="DI110" s="891"/>
      <c r="DJ110" s="891"/>
      <c r="DK110" s="891"/>
      <c r="DL110" s="891">
        <v>37893946</v>
      </c>
      <c r="DM110" s="891"/>
      <c r="DN110" s="891"/>
      <c r="DO110" s="891"/>
      <c r="DP110" s="891"/>
      <c r="DQ110" s="891">
        <v>44813951</v>
      </c>
      <c r="DR110" s="891"/>
      <c r="DS110" s="891"/>
      <c r="DT110" s="891"/>
      <c r="DU110" s="891"/>
      <c r="DV110" s="892">
        <v>5.3</v>
      </c>
      <c r="DW110" s="892"/>
      <c r="DX110" s="892"/>
      <c r="DY110" s="892"/>
      <c r="DZ110" s="893"/>
    </row>
    <row r="111" spans="1:131" s="248" customFormat="1" ht="26.25" customHeight="1" x14ac:dyDescent="0.2">
      <c r="A111" s="820" t="s">
        <v>448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v>38038634</v>
      </c>
      <c r="AB111" s="972"/>
      <c r="AC111" s="972"/>
      <c r="AD111" s="972"/>
      <c r="AE111" s="973"/>
      <c r="AF111" s="974">
        <v>37685657</v>
      </c>
      <c r="AG111" s="972"/>
      <c r="AH111" s="972"/>
      <c r="AI111" s="972"/>
      <c r="AJ111" s="973"/>
      <c r="AK111" s="974">
        <v>29477850</v>
      </c>
      <c r="AL111" s="972"/>
      <c r="AM111" s="972"/>
      <c r="AN111" s="972"/>
      <c r="AO111" s="973"/>
      <c r="AP111" s="975">
        <v>3.5</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41830559</v>
      </c>
      <c r="BR111" s="863"/>
      <c r="BS111" s="863"/>
      <c r="BT111" s="863"/>
      <c r="BU111" s="863"/>
      <c r="BV111" s="863">
        <v>95987730</v>
      </c>
      <c r="BW111" s="863"/>
      <c r="BX111" s="863"/>
      <c r="BY111" s="863"/>
      <c r="BZ111" s="863"/>
      <c r="CA111" s="863">
        <v>91229923</v>
      </c>
      <c r="CB111" s="863"/>
      <c r="CC111" s="863"/>
      <c r="CD111" s="863"/>
      <c r="CE111" s="863"/>
      <c r="CF111" s="924">
        <v>10.7</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451</v>
      </c>
      <c r="DH111" s="863"/>
      <c r="DI111" s="863"/>
      <c r="DJ111" s="863"/>
      <c r="DK111" s="863"/>
      <c r="DL111" s="863" t="s">
        <v>395</v>
      </c>
      <c r="DM111" s="863"/>
      <c r="DN111" s="863"/>
      <c r="DO111" s="863"/>
      <c r="DP111" s="863"/>
      <c r="DQ111" s="863" t="s">
        <v>395</v>
      </c>
      <c r="DR111" s="863"/>
      <c r="DS111" s="863"/>
      <c r="DT111" s="863"/>
      <c r="DU111" s="863"/>
      <c r="DV111" s="840" t="s">
        <v>452</v>
      </c>
      <c r="DW111" s="840"/>
      <c r="DX111" s="840"/>
      <c r="DY111" s="840"/>
      <c r="DZ111" s="841"/>
    </row>
    <row r="112" spans="1:131" s="248" customFormat="1" ht="26.25" customHeight="1" x14ac:dyDescent="0.2">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66506657</v>
      </c>
      <c r="AB112" s="826"/>
      <c r="AC112" s="826"/>
      <c r="AD112" s="826"/>
      <c r="AE112" s="827"/>
      <c r="AF112" s="828">
        <v>61378123</v>
      </c>
      <c r="AG112" s="826"/>
      <c r="AH112" s="826"/>
      <c r="AI112" s="826"/>
      <c r="AJ112" s="827"/>
      <c r="AK112" s="828">
        <v>60202558</v>
      </c>
      <c r="AL112" s="826"/>
      <c r="AM112" s="826"/>
      <c r="AN112" s="826"/>
      <c r="AO112" s="827"/>
      <c r="AP112" s="873">
        <v>7.1</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520360618</v>
      </c>
      <c r="BR112" s="863"/>
      <c r="BS112" s="863"/>
      <c r="BT112" s="863"/>
      <c r="BU112" s="863"/>
      <c r="BV112" s="863">
        <v>493201907</v>
      </c>
      <c r="BW112" s="863"/>
      <c r="BX112" s="863"/>
      <c r="BY112" s="863"/>
      <c r="BZ112" s="863"/>
      <c r="CA112" s="863">
        <v>467957550</v>
      </c>
      <c r="CB112" s="863"/>
      <c r="CC112" s="863"/>
      <c r="CD112" s="863"/>
      <c r="CE112" s="863"/>
      <c r="CF112" s="924">
        <v>54.9</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395</v>
      </c>
      <c r="DH112" s="863"/>
      <c r="DI112" s="863"/>
      <c r="DJ112" s="863"/>
      <c r="DK112" s="863"/>
      <c r="DL112" s="863" t="s">
        <v>452</v>
      </c>
      <c r="DM112" s="863"/>
      <c r="DN112" s="863"/>
      <c r="DO112" s="863"/>
      <c r="DP112" s="863"/>
      <c r="DQ112" s="863" t="s">
        <v>452</v>
      </c>
      <c r="DR112" s="863"/>
      <c r="DS112" s="863"/>
      <c r="DT112" s="863"/>
      <c r="DU112" s="863"/>
      <c r="DV112" s="840" t="s">
        <v>452</v>
      </c>
      <c r="DW112" s="840"/>
      <c r="DX112" s="840"/>
      <c r="DY112" s="840"/>
      <c r="DZ112" s="841"/>
    </row>
    <row r="113" spans="1:130" s="248" customFormat="1" ht="26.25" customHeight="1" x14ac:dyDescent="0.2">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53307656</v>
      </c>
      <c r="AB113" s="972"/>
      <c r="AC113" s="972"/>
      <c r="AD113" s="972"/>
      <c r="AE113" s="973"/>
      <c r="AF113" s="974">
        <v>48635599</v>
      </c>
      <c r="AG113" s="972"/>
      <c r="AH113" s="972"/>
      <c r="AI113" s="972"/>
      <c r="AJ113" s="973"/>
      <c r="AK113" s="974">
        <v>43151165</v>
      </c>
      <c r="AL113" s="972"/>
      <c r="AM113" s="972"/>
      <c r="AN113" s="972"/>
      <c r="AO113" s="973"/>
      <c r="AP113" s="975">
        <v>5.0999999999999996</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105000</v>
      </c>
      <c r="BR113" s="863"/>
      <c r="BS113" s="863"/>
      <c r="BT113" s="863"/>
      <c r="BU113" s="863"/>
      <c r="BV113" s="863" t="s">
        <v>452</v>
      </c>
      <c r="BW113" s="863"/>
      <c r="BX113" s="863"/>
      <c r="BY113" s="863"/>
      <c r="BZ113" s="863"/>
      <c r="CA113" s="863" t="s">
        <v>452</v>
      </c>
      <c r="CB113" s="863"/>
      <c r="CC113" s="863"/>
      <c r="CD113" s="863"/>
      <c r="CE113" s="863"/>
      <c r="CF113" s="924" t="s">
        <v>452</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452</v>
      </c>
      <c r="DH113" s="826"/>
      <c r="DI113" s="826"/>
      <c r="DJ113" s="826"/>
      <c r="DK113" s="827"/>
      <c r="DL113" s="828" t="s">
        <v>452</v>
      </c>
      <c r="DM113" s="826"/>
      <c r="DN113" s="826"/>
      <c r="DO113" s="826"/>
      <c r="DP113" s="827"/>
      <c r="DQ113" s="828" t="s">
        <v>452</v>
      </c>
      <c r="DR113" s="826"/>
      <c r="DS113" s="826"/>
      <c r="DT113" s="826"/>
      <c r="DU113" s="827"/>
      <c r="DV113" s="873" t="s">
        <v>395</v>
      </c>
      <c r="DW113" s="874"/>
      <c r="DX113" s="874"/>
      <c r="DY113" s="874"/>
      <c r="DZ113" s="875"/>
    </row>
    <row r="114" spans="1:130" s="248" customFormat="1" ht="26.25" customHeight="1" x14ac:dyDescent="0.2">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452</v>
      </c>
      <c r="AB114" s="826"/>
      <c r="AC114" s="826"/>
      <c r="AD114" s="826"/>
      <c r="AE114" s="827"/>
      <c r="AF114" s="828" t="s">
        <v>452</v>
      </c>
      <c r="AG114" s="826"/>
      <c r="AH114" s="826"/>
      <c r="AI114" s="826"/>
      <c r="AJ114" s="827"/>
      <c r="AK114" s="828" t="s">
        <v>452</v>
      </c>
      <c r="AL114" s="826"/>
      <c r="AM114" s="826"/>
      <c r="AN114" s="826"/>
      <c r="AO114" s="827"/>
      <c r="AP114" s="873" t="s">
        <v>452</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207076684</v>
      </c>
      <c r="BR114" s="863"/>
      <c r="BS114" s="863"/>
      <c r="BT114" s="863"/>
      <c r="BU114" s="863"/>
      <c r="BV114" s="863">
        <v>204782227</v>
      </c>
      <c r="BW114" s="863"/>
      <c r="BX114" s="863"/>
      <c r="BY114" s="863"/>
      <c r="BZ114" s="863"/>
      <c r="CA114" s="863">
        <v>205583460</v>
      </c>
      <c r="CB114" s="863"/>
      <c r="CC114" s="863"/>
      <c r="CD114" s="863"/>
      <c r="CE114" s="863"/>
      <c r="CF114" s="924">
        <v>24.1</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452</v>
      </c>
      <c r="DH114" s="826"/>
      <c r="DI114" s="826"/>
      <c r="DJ114" s="826"/>
      <c r="DK114" s="827"/>
      <c r="DL114" s="828" t="s">
        <v>452</v>
      </c>
      <c r="DM114" s="826"/>
      <c r="DN114" s="826"/>
      <c r="DO114" s="826"/>
      <c r="DP114" s="827"/>
      <c r="DQ114" s="828" t="s">
        <v>452</v>
      </c>
      <c r="DR114" s="826"/>
      <c r="DS114" s="826"/>
      <c r="DT114" s="826"/>
      <c r="DU114" s="827"/>
      <c r="DV114" s="873" t="s">
        <v>452</v>
      </c>
      <c r="DW114" s="874"/>
      <c r="DX114" s="874"/>
      <c r="DY114" s="874"/>
      <c r="DZ114" s="875"/>
    </row>
    <row r="115" spans="1:130" s="248" customFormat="1" ht="26.25" customHeight="1" x14ac:dyDescent="0.2">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1655232</v>
      </c>
      <c r="AB115" s="972"/>
      <c r="AC115" s="972"/>
      <c r="AD115" s="972"/>
      <c r="AE115" s="973"/>
      <c r="AF115" s="974">
        <v>2555766</v>
      </c>
      <c r="AG115" s="972"/>
      <c r="AH115" s="972"/>
      <c r="AI115" s="972"/>
      <c r="AJ115" s="973"/>
      <c r="AK115" s="974">
        <v>3804473</v>
      </c>
      <c r="AL115" s="972"/>
      <c r="AM115" s="972"/>
      <c r="AN115" s="972"/>
      <c r="AO115" s="973"/>
      <c r="AP115" s="975">
        <v>0.4</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50500514</v>
      </c>
      <c r="BR115" s="863"/>
      <c r="BS115" s="863"/>
      <c r="BT115" s="863"/>
      <c r="BU115" s="863"/>
      <c r="BV115" s="863">
        <v>38574096</v>
      </c>
      <c r="BW115" s="863"/>
      <c r="BX115" s="863"/>
      <c r="BY115" s="863"/>
      <c r="BZ115" s="863"/>
      <c r="CA115" s="863">
        <v>39544193</v>
      </c>
      <c r="CB115" s="863"/>
      <c r="CC115" s="863"/>
      <c r="CD115" s="863"/>
      <c r="CE115" s="863"/>
      <c r="CF115" s="924">
        <v>4.5999999999999996</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452</v>
      </c>
      <c r="DH115" s="826"/>
      <c r="DI115" s="826"/>
      <c r="DJ115" s="826"/>
      <c r="DK115" s="827"/>
      <c r="DL115" s="828" t="s">
        <v>452</v>
      </c>
      <c r="DM115" s="826"/>
      <c r="DN115" s="826"/>
      <c r="DO115" s="826"/>
      <c r="DP115" s="827"/>
      <c r="DQ115" s="828" t="s">
        <v>452</v>
      </c>
      <c r="DR115" s="826"/>
      <c r="DS115" s="826"/>
      <c r="DT115" s="826"/>
      <c r="DU115" s="827"/>
      <c r="DV115" s="873" t="s">
        <v>452</v>
      </c>
      <c r="DW115" s="874"/>
      <c r="DX115" s="874"/>
      <c r="DY115" s="874"/>
      <c r="DZ115" s="875"/>
    </row>
    <row r="116" spans="1:130" s="248" customFormat="1" ht="26.25" customHeight="1" x14ac:dyDescent="0.2">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452</v>
      </c>
      <c r="AB116" s="826"/>
      <c r="AC116" s="826"/>
      <c r="AD116" s="826"/>
      <c r="AE116" s="827"/>
      <c r="AF116" s="828" t="s">
        <v>452</v>
      </c>
      <c r="AG116" s="826"/>
      <c r="AH116" s="826"/>
      <c r="AI116" s="826"/>
      <c r="AJ116" s="827"/>
      <c r="AK116" s="828">
        <v>2748</v>
      </c>
      <c r="AL116" s="826"/>
      <c r="AM116" s="826"/>
      <c r="AN116" s="826"/>
      <c r="AO116" s="827"/>
      <c r="AP116" s="873">
        <v>0</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452</v>
      </c>
      <c r="BR116" s="863"/>
      <c r="BS116" s="863"/>
      <c r="BT116" s="863"/>
      <c r="BU116" s="863"/>
      <c r="BV116" s="863" t="s">
        <v>452</v>
      </c>
      <c r="BW116" s="863"/>
      <c r="BX116" s="863"/>
      <c r="BY116" s="863"/>
      <c r="BZ116" s="863"/>
      <c r="CA116" s="863" t="s">
        <v>452</v>
      </c>
      <c r="CB116" s="863"/>
      <c r="CC116" s="863"/>
      <c r="CD116" s="863"/>
      <c r="CE116" s="863"/>
      <c r="CF116" s="924" t="s">
        <v>452</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452</v>
      </c>
      <c r="DH116" s="826"/>
      <c r="DI116" s="826"/>
      <c r="DJ116" s="826"/>
      <c r="DK116" s="827"/>
      <c r="DL116" s="828" t="s">
        <v>452</v>
      </c>
      <c r="DM116" s="826"/>
      <c r="DN116" s="826"/>
      <c r="DO116" s="826"/>
      <c r="DP116" s="827"/>
      <c r="DQ116" s="828" t="s">
        <v>452</v>
      </c>
      <c r="DR116" s="826"/>
      <c r="DS116" s="826"/>
      <c r="DT116" s="826"/>
      <c r="DU116" s="827"/>
      <c r="DV116" s="873" t="s">
        <v>452</v>
      </c>
      <c r="DW116" s="874"/>
      <c r="DX116" s="874"/>
      <c r="DY116" s="874"/>
      <c r="DZ116" s="875"/>
    </row>
    <row r="117" spans="1:130" s="248" customFormat="1" ht="26.25" customHeight="1" x14ac:dyDescent="0.2">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265003199</v>
      </c>
      <c r="AB117" s="958"/>
      <c r="AC117" s="958"/>
      <c r="AD117" s="958"/>
      <c r="AE117" s="959"/>
      <c r="AF117" s="960">
        <v>269730221</v>
      </c>
      <c r="AG117" s="958"/>
      <c r="AH117" s="958"/>
      <c r="AI117" s="958"/>
      <c r="AJ117" s="959"/>
      <c r="AK117" s="960">
        <v>258859285</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395</v>
      </c>
      <c r="BW117" s="863"/>
      <c r="BX117" s="863"/>
      <c r="BY117" s="863"/>
      <c r="BZ117" s="863"/>
      <c r="CA117" s="863" t="s">
        <v>395</v>
      </c>
      <c r="CB117" s="863"/>
      <c r="CC117" s="863"/>
      <c r="CD117" s="863"/>
      <c r="CE117" s="863"/>
      <c r="CF117" s="924" t="s">
        <v>395</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2">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301</v>
      </c>
      <c r="AL118" s="951"/>
      <c r="AM118" s="951"/>
      <c r="AN118" s="951"/>
      <c r="AO118" s="952"/>
      <c r="AP118" s="954" t="s">
        <v>442</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474</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2">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1655232</v>
      </c>
      <c r="AB119" s="944"/>
      <c r="AC119" s="944"/>
      <c r="AD119" s="944"/>
      <c r="AE119" s="945"/>
      <c r="AF119" s="946">
        <v>2555766</v>
      </c>
      <c r="AG119" s="944"/>
      <c r="AH119" s="944"/>
      <c r="AI119" s="944"/>
      <c r="AJ119" s="945"/>
      <c r="AK119" s="946">
        <v>3804473</v>
      </c>
      <c r="AL119" s="944"/>
      <c r="AM119" s="944"/>
      <c r="AN119" s="944"/>
      <c r="AO119" s="945"/>
      <c r="AP119" s="947">
        <v>0.4</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475</v>
      </c>
      <c r="BP119" s="927"/>
      <c r="BQ119" s="931">
        <v>3459368708</v>
      </c>
      <c r="BR119" s="894"/>
      <c r="BS119" s="894"/>
      <c r="BT119" s="894"/>
      <c r="BU119" s="894"/>
      <c r="BV119" s="894">
        <v>3503640472</v>
      </c>
      <c r="BW119" s="894"/>
      <c r="BX119" s="894"/>
      <c r="BY119" s="894"/>
      <c r="BZ119" s="894"/>
      <c r="CA119" s="894">
        <v>3482395260</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33919368</v>
      </c>
      <c r="DH119" s="809"/>
      <c r="DI119" s="809"/>
      <c r="DJ119" s="809"/>
      <c r="DK119" s="810"/>
      <c r="DL119" s="811">
        <v>58093784</v>
      </c>
      <c r="DM119" s="809"/>
      <c r="DN119" s="809"/>
      <c r="DO119" s="809"/>
      <c r="DP119" s="810"/>
      <c r="DQ119" s="811">
        <v>46415972</v>
      </c>
      <c r="DR119" s="809"/>
      <c r="DS119" s="809"/>
      <c r="DT119" s="809"/>
      <c r="DU119" s="810"/>
      <c r="DV119" s="897">
        <v>5.4</v>
      </c>
      <c r="DW119" s="898"/>
      <c r="DX119" s="898"/>
      <c r="DY119" s="898"/>
      <c r="DZ119" s="899"/>
    </row>
    <row r="120" spans="1:130" s="248" customFormat="1" ht="26.25" customHeight="1" x14ac:dyDescent="0.2">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474</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182347479</v>
      </c>
      <c r="BR120" s="891"/>
      <c r="BS120" s="891"/>
      <c r="BT120" s="891"/>
      <c r="BU120" s="891"/>
      <c r="BV120" s="891">
        <v>181000492</v>
      </c>
      <c r="BW120" s="891"/>
      <c r="BX120" s="891"/>
      <c r="BY120" s="891"/>
      <c r="BZ120" s="891"/>
      <c r="CA120" s="891">
        <v>183879808</v>
      </c>
      <c r="CB120" s="891"/>
      <c r="CC120" s="891"/>
      <c r="CD120" s="891"/>
      <c r="CE120" s="891"/>
      <c r="CF120" s="915">
        <v>21.6</v>
      </c>
      <c r="CG120" s="916"/>
      <c r="CH120" s="916"/>
      <c r="CI120" s="916"/>
      <c r="CJ120" s="916"/>
      <c r="CK120" s="917" t="s">
        <v>479</v>
      </c>
      <c r="CL120" s="901"/>
      <c r="CM120" s="901"/>
      <c r="CN120" s="901"/>
      <c r="CO120" s="902"/>
      <c r="CP120" s="921" t="s">
        <v>415</v>
      </c>
      <c r="CQ120" s="922"/>
      <c r="CR120" s="922"/>
      <c r="CS120" s="922"/>
      <c r="CT120" s="922"/>
      <c r="CU120" s="922"/>
      <c r="CV120" s="922"/>
      <c r="CW120" s="922"/>
      <c r="CX120" s="922"/>
      <c r="CY120" s="922"/>
      <c r="CZ120" s="922"/>
      <c r="DA120" s="922"/>
      <c r="DB120" s="922"/>
      <c r="DC120" s="922"/>
      <c r="DD120" s="922"/>
      <c r="DE120" s="922"/>
      <c r="DF120" s="923"/>
      <c r="DG120" s="910">
        <v>394481260</v>
      </c>
      <c r="DH120" s="891"/>
      <c r="DI120" s="891"/>
      <c r="DJ120" s="891"/>
      <c r="DK120" s="891"/>
      <c r="DL120" s="891">
        <v>361378735</v>
      </c>
      <c r="DM120" s="891"/>
      <c r="DN120" s="891"/>
      <c r="DO120" s="891"/>
      <c r="DP120" s="891"/>
      <c r="DQ120" s="891">
        <v>348458593</v>
      </c>
      <c r="DR120" s="891"/>
      <c r="DS120" s="891"/>
      <c r="DT120" s="891"/>
      <c r="DU120" s="891"/>
      <c r="DV120" s="892">
        <v>40.9</v>
      </c>
      <c r="DW120" s="892"/>
      <c r="DX120" s="892"/>
      <c r="DY120" s="892"/>
      <c r="DZ120" s="893"/>
    </row>
    <row r="121" spans="1:130" s="248" customFormat="1" ht="26.25" customHeight="1" x14ac:dyDescent="0.2">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395</v>
      </c>
      <c r="AB121" s="826"/>
      <c r="AC121" s="826"/>
      <c r="AD121" s="826"/>
      <c r="AE121" s="827"/>
      <c r="AF121" s="828" t="s">
        <v>128</v>
      </c>
      <c r="AG121" s="826"/>
      <c r="AH121" s="826"/>
      <c r="AI121" s="826"/>
      <c r="AJ121" s="827"/>
      <c r="AK121" s="828" t="s">
        <v>128</v>
      </c>
      <c r="AL121" s="826"/>
      <c r="AM121" s="826"/>
      <c r="AN121" s="826"/>
      <c r="AO121" s="827"/>
      <c r="AP121" s="873" t="s">
        <v>395</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746715673</v>
      </c>
      <c r="BR121" s="863"/>
      <c r="BS121" s="863"/>
      <c r="BT121" s="863"/>
      <c r="BU121" s="863"/>
      <c r="BV121" s="863">
        <v>777314112</v>
      </c>
      <c r="BW121" s="863"/>
      <c r="BX121" s="863"/>
      <c r="BY121" s="863"/>
      <c r="BZ121" s="863"/>
      <c r="CA121" s="863">
        <v>777425702</v>
      </c>
      <c r="CB121" s="863"/>
      <c r="CC121" s="863"/>
      <c r="CD121" s="863"/>
      <c r="CE121" s="863"/>
      <c r="CF121" s="924">
        <v>91.1</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34437594</v>
      </c>
      <c r="DH121" s="863"/>
      <c r="DI121" s="863"/>
      <c r="DJ121" s="863"/>
      <c r="DK121" s="863"/>
      <c r="DL121" s="863">
        <v>51001979</v>
      </c>
      <c r="DM121" s="863"/>
      <c r="DN121" s="863"/>
      <c r="DO121" s="863"/>
      <c r="DP121" s="863"/>
      <c r="DQ121" s="863">
        <v>45898325</v>
      </c>
      <c r="DR121" s="863"/>
      <c r="DS121" s="863"/>
      <c r="DT121" s="863"/>
      <c r="DU121" s="863"/>
      <c r="DV121" s="840">
        <v>5.4</v>
      </c>
      <c r="DW121" s="840"/>
      <c r="DX121" s="840"/>
      <c r="DY121" s="840"/>
      <c r="DZ121" s="841"/>
    </row>
    <row r="122" spans="1:130" s="248" customFormat="1" ht="26.25" customHeight="1" x14ac:dyDescent="0.2">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395</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1377857726</v>
      </c>
      <c r="BR122" s="894"/>
      <c r="BS122" s="894"/>
      <c r="BT122" s="894"/>
      <c r="BU122" s="894"/>
      <c r="BV122" s="894">
        <v>1367851993</v>
      </c>
      <c r="BW122" s="894"/>
      <c r="BX122" s="894"/>
      <c r="BY122" s="894"/>
      <c r="BZ122" s="894"/>
      <c r="CA122" s="894">
        <v>1348979409</v>
      </c>
      <c r="CB122" s="894"/>
      <c r="CC122" s="894"/>
      <c r="CD122" s="894"/>
      <c r="CE122" s="894"/>
      <c r="CF122" s="895">
        <v>158.19999999999999</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62787081</v>
      </c>
      <c r="DH122" s="863"/>
      <c r="DI122" s="863"/>
      <c r="DJ122" s="863"/>
      <c r="DK122" s="863"/>
      <c r="DL122" s="863">
        <v>53897335</v>
      </c>
      <c r="DM122" s="863"/>
      <c r="DN122" s="863"/>
      <c r="DO122" s="863"/>
      <c r="DP122" s="863"/>
      <c r="DQ122" s="863">
        <v>44687491</v>
      </c>
      <c r="DR122" s="863"/>
      <c r="DS122" s="863"/>
      <c r="DT122" s="863"/>
      <c r="DU122" s="863"/>
      <c r="DV122" s="840">
        <v>5.2</v>
      </c>
      <c r="DW122" s="840"/>
      <c r="DX122" s="840"/>
      <c r="DY122" s="840"/>
      <c r="DZ122" s="841"/>
    </row>
    <row r="123" spans="1:130" s="248" customFormat="1" ht="26.25" customHeight="1" x14ac:dyDescent="0.2">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395</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485</v>
      </c>
      <c r="BP123" s="927"/>
      <c r="BQ123" s="881">
        <v>2306920878</v>
      </c>
      <c r="BR123" s="882"/>
      <c r="BS123" s="882"/>
      <c r="BT123" s="882"/>
      <c r="BU123" s="882"/>
      <c r="BV123" s="882">
        <v>2326166597</v>
      </c>
      <c r="BW123" s="882"/>
      <c r="BX123" s="882"/>
      <c r="BY123" s="882"/>
      <c r="BZ123" s="882"/>
      <c r="CA123" s="882">
        <v>2310284919</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v>16465704</v>
      </c>
      <c r="DH123" s="826"/>
      <c r="DI123" s="826"/>
      <c r="DJ123" s="826"/>
      <c r="DK123" s="827"/>
      <c r="DL123" s="828">
        <v>15797618</v>
      </c>
      <c r="DM123" s="826"/>
      <c r="DN123" s="826"/>
      <c r="DO123" s="826"/>
      <c r="DP123" s="827"/>
      <c r="DQ123" s="828">
        <v>16373724</v>
      </c>
      <c r="DR123" s="826"/>
      <c r="DS123" s="826"/>
      <c r="DT123" s="826"/>
      <c r="DU123" s="827"/>
      <c r="DV123" s="873">
        <v>1.9</v>
      </c>
      <c r="DW123" s="874"/>
      <c r="DX123" s="874"/>
      <c r="DY123" s="874"/>
      <c r="DZ123" s="875"/>
    </row>
    <row r="124" spans="1:130" s="248" customFormat="1" ht="26.25" customHeight="1" thickBot="1" x14ac:dyDescent="0.25">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395</v>
      </c>
      <c r="AG124" s="826"/>
      <c r="AH124" s="826"/>
      <c r="AI124" s="826"/>
      <c r="AJ124" s="827"/>
      <c r="AK124" s="828" t="s">
        <v>474</v>
      </c>
      <c r="AL124" s="826"/>
      <c r="AM124" s="826"/>
      <c r="AN124" s="826"/>
      <c r="AO124" s="827"/>
      <c r="AP124" s="873" t="s">
        <v>128</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138.5</v>
      </c>
      <c r="BR124" s="880"/>
      <c r="BS124" s="880"/>
      <c r="BT124" s="880"/>
      <c r="BU124" s="880"/>
      <c r="BV124" s="880">
        <v>140.4</v>
      </c>
      <c r="BW124" s="880"/>
      <c r="BX124" s="880"/>
      <c r="BY124" s="880"/>
      <c r="BZ124" s="880"/>
      <c r="CA124" s="880">
        <v>137.4</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v>12188979</v>
      </c>
      <c r="DH124" s="809"/>
      <c r="DI124" s="809"/>
      <c r="DJ124" s="809"/>
      <c r="DK124" s="810"/>
      <c r="DL124" s="811">
        <v>11126240</v>
      </c>
      <c r="DM124" s="809"/>
      <c r="DN124" s="809"/>
      <c r="DO124" s="809"/>
      <c r="DP124" s="810"/>
      <c r="DQ124" s="811">
        <v>12539417</v>
      </c>
      <c r="DR124" s="809"/>
      <c r="DS124" s="809"/>
      <c r="DT124" s="809"/>
      <c r="DU124" s="810"/>
      <c r="DV124" s="897">
        <v>1.5</v>
      </c>
      <c r="DW124" s="898"/>
      <c r="DX124" s="898"/>
      <c r="DY124" s="898"/>
      <c r="DZ124" s="899"/>
    </row>
    <row r="125" spans="1:130" s="248" customFormat="1" ht="26.25" customHeight="1" x14ac:dyDescent="0.2">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395</v>
      </c>
      <c r="DR125" s="891"/>
      <c r="DS125" s="891"/>
      <c r="DT125" s="891"/>
      <c r="DU125" s="891"/>
      <c r="DV125" s="892" t="s">
        <v>128</v>
      </c>
      <c r="DW125" s="892"/>
      <c r="DX125" s="892"/>
      <c r="DY125" s="892"/>
      <c r="DZ125" s="893"/>
    </row>
    <row r="126" spans="1:130" s="248" customFormat="1" ht="26.25" customHeight="1" thickBot="1" x14ac:dyDescent="0.25">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395</v>
      </c>
      <c r="AG126" s="826"/>
      <c r="AH126" s="826"/>
      <c r="AI126" s="826"/>
      <c r="AJ126" s="827"/>
      <c r="AK126" s="828" t="s">
        <v>395</v>
      </c>
      <c r="AL126" s="826"/>
      <c r="AM126" s="826"/>
      <c r="AN126" s="826"/>
      <c r="AO126" s="827"/>
      <c r="AP126" s="873" t="s">
        <v>474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395</v>
      </c>
      <c r="DH126" s="863"/>
      <c r="DI126" s="863"/>
      <c r="DJ126" s="863"/>
      <c r="DK126" s="863"/>
      <c r="DL126" s="863" t="s">
        <v>395</v>
      </c>
      <c r="DM126" s="863"/>
      <c r="DN126" s="863"/>
      <c r="DO126" s="863"/>
      <c r="DP126" s="863"/>
      <c r="DQ126" s="863" t="s">
        <v>128</v>
      </c>
      <c r="DR126" s="863"/>
      <c r="DS126" s="863"/>
      <c r="DT126" s="863"/>
      <c r="DU126" s="863"/>
      <c r="DV126" s="840" t="s">
        <v>395</v>
      </c>
      <c r="DW126" s="840"/>
      <c r="DX126" s="840"/>
      <c r="DY126" s="840"/>
      <c r="DZ126" s="841"/>
    </row>
    <row r="127" spans="1:130" s="248" customFormat="1" ht="26.25" customHeight="1" x14ac:dyDescent="0.2">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474</v>
      </c>
      <c r="AB127" s="826"/>
      <c r="AC127" s="826"/>
      <c r="AD127" s="826"/>
      <c r="AE127" s="827"/>
      <c r="AF127" s="828" t="s">
        <v>128</v>
      </c>
      <c r="AG127" s="826"/>
      <c r="AH127" s="826"/>
      <c r="AI127" s="826"/>
      <c r="AJ127" s="827"/>
      <c r="AK127" s="828" t="s">
        <v>128</v>
      </c>
      <c r="AL127" s="826"/>
      <c r="AM127" s="826"/>
      <c r="AN127" s="826"/>
      <c r="AO127" s="827"/>
      <c r="AP127" s="873" t="s">
        <v>395</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474</v>
      </c>
      <c r="DH127" s="863"/>
      <c r="DI127" s="863"/>
      <c r="DJ127" s="863"/>
      <c r="DK127" s="863"/>
      <c r="DL127" s="863" t="s">
        <v>474</v>
      </c>
      <c r="DM127" s="863"/>
      <c r="DN127" s="863"/>
      <c r="DO127" s="863"/>
      <c r="DP127" s="863"/>
      <c r="DQ127" s="863" t="s">
        <v>395</v>
      </c>
      <c r="DR127" s="863"/>
      <c r="DS127" s="863"/>
      <c r="DT127" s="863"/>
      <c r="DU127" s="863"/>
      <c r="DV127" s="840" t="s">
        <v>395</v>
      </c>
      <c r="DW127" s="840"/>
      <c r="DX127" s="840"/>
      <c r="DY127" s="840"/>
      <c r="DZ127" s="841"/>
    </row>
    <row r="128" spans="1:130" s="248" customFormat="1" ht="26.25" customHeight="1" thickBot="1" x14ac:dyDescent="0.25">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74736847</v>
      </c>
      <c r="AB128" s="847"/>
      <c r="AC128" s="847"/>
      <c r="AD128" s="847"/>
      <c r="AE128" s="848"/>
      <c r="AF128" s="849">
        <v>69123807</v>
      </c>
      <c r="AG128" s="847"/>
      <c r="AH128" s="847"/>
      <c r="AI128" s="847"/>
      <c r="AJ128" s="848"/>
      <c r="AK128" s="849">
        <v>61815390</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v>50500514</v>
      </c>
      <c r="DH128" s="837"/>
      <c r="DI128" s="837"/>
      <c r="DJ128" s="837"/>
      <c r="DK128" s="837"/>
      <c r="DL128" s="837">
        <v>38574096</v>
      </c>
      <c r="DM128" s="837"/>
      <c r="DN128" s="837"/>
      <c r="DO128" s="837"/>
      <c r="DP128" s="837"/>
      <c r="DQ128" s="837">
        <v>39544193</v>
      </c>
      <c r="DR128" s="837"/>
      <c r="DS128" s="837"/>
      <c r="DT128" s="837"/>
      <c r="DU128" s="837"/>
      <c r="DV128" s="838">
        <v>4.5999999999999996</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940364001</v>
      </c>
      <c r="AB129" s="826"/>
      <c r="AC129" s="826"/>
      <c r="AD129" s="826"/>
      <c r="AE129" s="827"/>
      <c r="AF129" s="828">
        <v>944806570</v>
      </c>
      <c r="AG129" s="826"/>
      <c r="AH129" s="826"/>
      <c r="AI129" s="826"/>
      <c r="AJ129" s="827"/>
      <c r="AK129" s="828">
        <v>957786462</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474</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108853909</v>
      </c>
      <c r="AB130" s="826"/>
      <c r="AC130" s="826"/>
      <c r="AD130" s="826"/>
      <c r="AE130" s="827"/>
      <c r="AF130" s="828">
        <v>106730891</v>
      </c>
      <c r="AG130" s="826"/>
      <c r="AH130" s="826"/>
      <c r="AI130" s="826"/>
      <c r="AJ130" s="827"/>
      <c r="AK130" s="828">
        <v>104869365</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10.5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831510092</v>
      </c>
      <c r="AB131" s="809"/>
      <c r="AC131" s="809"/>
      <c r="AD131" s="809"/>
      <c r="AE131" s="810"/>
      <c r="AF131" s="811">
        <v>838075679</v>
      </c>
      <c r="AG131" s="809"/>
      <c r="AH131" s="809"/>
      <c r="AI131" s="809"/>
      <c r="AJ131" s="810"/>
      <c r="AK131" s="811">
        <v>852917097</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137.4</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9.7909145280000001</v>
      </c>
      <c r="AB132" s="789"/>
      <c r="AC132" s="789"/>
      <c r="AD132" s="789"/>
      <c r="AE132" s="790"/>
      <c r="AF132" s="791">
        <v>11.201318110000001</v>
      </c>
      <c r="AG132" s="789"/>
      <c r="AH132" s="789"/>
      <c r="AI132" s="789"/>
      <c r="AJ132" s="790"/>
      <c r="AK132" s="791">
        <v>10.806974110000001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11.2</v>
      </c>
      <c r="AB133" s="768"/>
      <c r="AC133" s="768"/>
      <c r="AD133" s="768"/>
      <c r="AE133" s="769"/>
      <c r="AF133" s="767">
        <v>10.199999999999999</v>
      </c>
      <c r="AG133" s="768"/>
      <c r="AH133" s="768"/>
      <c r="AI133" s="768"/>
      <c r="AJ133" s="769"/>
      <c r="AK133" s="767">
        <v>10.5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V/X3geZxKyKqJtQTcErzrLwhKUjESW/B2Zi+ee7EvmKcdi872BTlMSC6kFcAKPDufJcVYQoWXXvCY+MmHIc9Q==" saltValue="LUGCIf2UbeyVZ0p8tcTi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xaSi6+vOZEye8ec+HiormLifsnf/yyILRDvLPeslurS2rCUgmkHqoNB2dV5CjM4SHxDS7zCdsyMOBSGeLNUgg==" saltValue="qBmCV39JmYiG53xqyqpt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RyDxIZyMJgC5SkkmadambmB16thHkCsbhEM+v9opxFMAhinlbHL3NldLxoPW4jdZhzfWOIbL2181p38X7HsMQ==" saltValue="q6zWqPDzvyJa31DOwmQoe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3" t="s">
        <v>515</v>
      </c>
      <c r="AP7" s="305"/>
      <c r="AQ7" s="306" t="s">
        <v>516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4"/>
      <c r="AP8" s="311" t="s">
        <v>517</v>
      </c>
      <c r="AQ8" s="312" t="s">
        <v>518</v>
      </c>
      <c r="AR8" s="313" t="s">
        <v>519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4" t="s">
        <v>520</v>
      </c>
      <c r="AL9" s="1195"/>
      <c r="AM9" s="1195"/>
      <c r="AN9" s="1196"/>
      <c r="AO9" s="314">
        <v>359094594</v>
      </c>
      <c r="AP9" s="314">
        <v>95505</v>
      </c>
      <c r="AQ9" s="315">
        <v>105138</v>
      </c>
      <c r="AR9" s="316">
        <v>-9.1999999999999993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4" t="s">
        <v>521</v>
      </c>
      <c r="AL10" s="1195"/>
      <c r="AM10" s="1195"/>
      <c r="AN10" s="1196"/>
      <c r="AO10" s="317">
        <v>267</v>
      </c>
      <c r="AP10" s="317">
        <v>0</v>
      </c>
      <c r="AQ10" s="318">
        <v>110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4" t="s">
        <v>522</v>
      </c>
      <c r="AL11" s="1195"/>
      <c r="AM11" s="1195"/>
      <c r="AN11" s="1196"/>
      <c r="AO11" s="317">
        <v>1848259</v>
      </c>
      <c r="AP11" s="317">
        <v>492</v>
      </c>
      <c r="AQ11" s="318">
        <v>1177</v>
      </c>
      <c r="AR11" s="319">
        <v>-58.2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4" t="s">
        <v>523</v>
      </c>
      <c r="AL12" s="1195"/>
      <c r="AM12" s="1195"/>
      <c r="AN12" s="1196"/>
      <c r="AO12" s="317" t="s">
        <v>524</v>
      </c>
      <c r="AP12" s="317" t="s">
        <v>524</v>
      </c>
      <c r="AQ12" s="318">
        <v>5</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4" t="s">
        <v>525</v>
      </c>
      <c r="AL13" s="1195"/>
      <c r="AM13" s="1195"/>
      <c r="AN13" s="1196"/>
      <c r="AO13" s="317">
        <v>7388920</v>
      </c>
      <c r="AP13" s="317">
        <v>1965</v>
      </c>
      <c r="AQ13" s="318">
        <v>1930</v>
      </c>
      <c r="AR13" s="319">
        <v>1.8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4" t="s">
        <v>526</v>
      </c>
      <c r="AL14" s="1195"/>
      <c r="AM14" s="1195"/>
      <c r="AN14" s="1196"/>
      <c r="AO14" s="317">
        <v>4422051</v>
      </c>
      <c r="AP14" s="317">
        <v>1176</v>
      </c>
      <c r="AQ14" s="318">
        <v>1254</v>
      </c>
      <c r="AR14" s="319">
        <v>-6.2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7" t="s">
        <v>527</v>
      </c>
      <c r="AL15" s="1198"/>
      <c r="AM15" s="1198"/>
      <c r="AN15" s="1199"/>
      <c r="AO15" s="317">
        <v>-21303050</v>
      </c>
      <c r="AP15" s="317">
        <v>-5666</v>
      </c>
      <c r="AQ15" s="318">
        <v>-7365</v>
      </c>
      <c r="AR15" s="319">
        <v>-23.1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7" t="s">
        <v>183</v>
      </c>
      <c r="AL16" s="1198"/>
      <c r="AM16" s="1198"/>
      <c r="AN16" s="1199"/>
      <c r="AO16" s="317">
        <v>351451041</v>
      </c>
      <c r="AP16" s="317">
        <v>93473</v>
      </c>
      <c r="AQ16" s="318">
        <v>102249</v>
      </c>
      <c r="AR16" s="319">
        <v>-8.6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0" t="s">
        <v>532</v>
      </c>
      <c r="AL21" s="1201"/>
      <c r="AM21" s="1201"/>
      <c r="AN21" s="1202"/>
      <c r="AO21" s="330">
        <v>10.17</v>
      </c>
      <c r="AP21" s="331">
        <v>11.28</v>
      </c>
      <c r="AQ21" s="332">
        <v>-1.1100000000000001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0" t="s">
        <v>533</v>
      </c>
      <c r="AL22" s="1201"/>
      <c r="AM22" s="1201"/>
      <c r="AN22" s="1202"/>
      <c r="AO22" s="335">
        <v>99.9</v>
      </c>
      <c r="AP22" s="336">
        <v>99.7</v>
      </c>
      <c r="AQ22" s="337">
        <v>0.2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3" t="s">
        <v>515</v>
      </c>
      <c r="AP30" s="305"/>
      <c r="AQ30" s="306" t="s">
        <v>516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4"/>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537</v>
      </c>
      <c r="AL32" s="1184"/>
      <c r="AM32" s="1184"/>
      <c r="AN32" s="1185"/>
      <c r="AO32" s="345">
        <v>122220491</v>
      </c>
      <c r="AP32" s="345">
        <v>32506</v>
      </c>
      <c r="AQ32" s="346">
        <v>31910</v>
      </c>
      <c r="AR32" s="347">
        <v>1.9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538</v>
      </c>
      <c r="AL33" s="1184"/>
      <c r="AM33" s="1184"/>
      <c r="AN33" s="1185"/>
      <c r="AO33" s="345">
        <v>29477850</v>
      </c>
      <c r="AP33" s="345">
        <v>7840</v>
      </c>
      <c r="AQ33" s="346">
        <v>2603</v>
      </c>
      <c r="AR33" s="347">
        <v>201.2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539</v>
      </c>
      <c r="AL34" s="1184"/>
      <c r="AM34" s="1184"/>
      <c r="AN34" s="1185"/>
      <c r="AO34" s="345">
        <v>60202558</v>
      </c>
      <c r="AP34" s="345">
        <v>16012</v>
      </c>
      <c r="AQ34" s="346">
        <v>20590</v>
      </c>
      <c r="AR34" s="347">
        <v>-22.2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540</v>
      </c>
      <c r="AL35" s="1184"/>
      <c r="AM35" s="1184"/>
      <c r="AN35" s="1185"/>
      <c r="AO35" s="345">
        <v>43151165</v>
      </c>
      <c r="AP35" s="345">
        <v>11477</v>
      </c>
      <c r="AQ35" s="346">
        <v>9962</v>
      </c>
      <c r="AR35" s="347">
        <v>15.2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541</v>
      </c>
      <c r="AL36" s="1184"/>
      <c r="AM36" s="1184"/>
      <c r="AN36" s="1185"/>
      <c r="AO36" s="345" t="s">
        <v>524</v>
      </c>
      <c r="AP36" s="345" t="s">
        <v>524</v>
      </c>
      <c r="AQ36" s="346">
        <v>163</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542</v>
      </c>
      <c r="AL37" s="1184"/>
      <c r="AM37" s="1184"/>
      <c r="AN37" s="1185"/>
      <c r="AO37" s="345">
        <v>3804473</v>
      </c>
      <c r="AP37" s="345">
        <v>1012</v>
      </c>
      <c r="AQ37" s="346">
        <v>1304</v>
      </c>
      <c r="AR37" s="347">
        <v>-22.4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0" t="s">
        <v>543</v>
      </c>
      <c r="AL38" s="1181"/>
      <c r="AM38" s="1181"/>
      <c r="AN38" s="1182"/>
      <c r="AO38" s="348">
        <v>2748</v>
      </c>
      <c r="AP38" s="348">
        <v>1</v>
      </c>
      <c r="AQ38" s="349">
        <v>1</v>
      </c>
      <c r="AR38" s="337">
        <v>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0" t="s">
        <v>544</v>
      </c>
      <c r="AL39" s="1181"/>
      <c r="AM39" s="1181"/>
      <c r="AN39" s="1182"/>
      <c r="AO39" s="345">
        <v>-61815390</v>
      </c>
      <c r="AP39" s="345">
        <v>-16441</v>
      </c>
      <c r="AQ39" s="346">
        <v>-16939</v>
      </c>
      <c r="AR39" s="347">
        <v>-2.9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545</v>
      </c>
      <c r="AL40" s="1184"/>
      <c r="AM40" s="1184"/>
      <c r="AN40" s="1185"/>
      <c r="AO40" s="345">
        <v>-104869365</v>
      </c>
      <c r="AP40" s="345">
        <v>-27891</v>
      </c>
      <c r="AQ40" s="346">
        <v>-31934</v>
      </c>
      <c r="AR40" s="347">
        <v>-12.7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6" t="s">
        <v>294</v>
      </c>
      <c r="AL41" s="1187"/>
      <c r="AM41" s="1187"/>
      <c r="AN41" s="1188"/>
      <c r="AO41" s="345">
        <v>92174530</v>
      </c>
      <c r="AP41" s="345">
        <v>24515</v>
      </c>
      <c r="AQ41" s="346">
        <v>17660</v>
      </c>
      <c r="AR41" s="347">
        <v>38.799999999999997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9" t="s">
        <v>515</v>
      </c>
      <c r="AN49" s="1191" t="s">
        <v>549</v>
      </c>
      <c r="AO49" s="1192"/>
      <c r="AP49" s="1192"/>
      <c r="AQ49" s="1192"/>
      <c r="AR49" s="1193"/>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0"/>
      <c r="AN50" s="361" t="s">
        <v>550</v>
      </c>
      <c r="AO50" s="362" t="s">
        <v>551</v>
      </c>
      <c r="AP50" s="363" t="s">
        <v>552</v>
      </c>
      <c r="AQ50" s="364" t="s">
        <v>553</v>
      </c>
      <c r="AR50" s="365" t="s">
        <v>554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217342707</v>
      </c>
      <c r="AN51" s="367">
        <v>58178</v>
      </c>
      <c r="AO51" s="368">
        <v>-0.5</v>
      </c>
      <c r="AP51" s="369">
        <v>51684</v>
      </c>
      <c r="AQ51" s="370">
        <v>-0.4</v>
      </c>
      <c r="AR51" s="371">
        <v>-0.1</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126935454</v>
      </c>
      <c r="AN52" s="375">
        <v>33978</v>
      </c>
      <c r="AO52" s="376">
        <v>7.2</v>
      </c>
      <c r="AP52" s="377">
        <v>26671</v>
      </c>
      <c r="AQ52" s="378">
        <v>2.6</v>
      </c>
      <c r="AR52" s="379">
        <v>4.5999999999999996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202469546</v>
      </c>
      <c r="AN53" s="367">
        <v>54167</v>
      </c>
      <c r="AO53" s="368">
        <v>-6.9</v>
      </c>
      <c r="AP53" s="369">
        <v>52897</v>
      </c>
      <c r="AQ53" s="370">
        <v>2.2999999999999998</v>
      </c>
      <c r="AR53" s="371">
        <v>-9.1999999999999993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115507904</v>
      </c>
      <c r="AN54" s="375">
        <v>30902</v>
      </c>
      <c r="AO54" s="376">
        <v>-9.1</v>
      </c>
      <c r="AP54" s="377">
        <v>27013</v>
      </c>
      <c r="AQ54" s="378">
        <v>1.3</v>
      </c>
      <c r="AR54" s="379">
        <v>-10.4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235234575</v>
      </c>
      <c r="AN55" s="367">
        <v>62800</v>
      </c>
      <c r="AO55" s="368">
        <v>15.9</v>
      </c>
      <c r="AP55" s="369">
        <v>54945</v>
      </c>
      <c r="AQ55" s="370">
        <v>3.9</v>
      </c>
      <c r="AR55" s="371">
        <v>12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156061437</v>
      </c>
      <c r="AN56" s="375">
        <v>41663</v>
      </c>
      <c r="AO56" s="376">
        <v>34.799999999999997</v>
      </c>
      <c r="AP56" s="377">
        <v>29293</v>
      </c>
      <c r="AQ56" s="378">
        <v>8.4</v>
      </c>
      <c r="AR56" s="379">
        <v>26.4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235246591</v>
      </c>
      <c r="AN57" s="367">
        <v>62653</v>
      </c>
      <c r="AO57" s="368">
        <v>-0.2</v>
      </c>
      <c r="AP57" s="369">
        <v>57132</v>
      </c>
      <c r="AQ57" s="370">
        <v>4</v>
      </c>
      <c r="AR57" s="371">
        <v>-4.2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149855391</v>
      </c>
      <c r="AN58" s="375">
        <v>39911</v>
      </c>
      <c r="AO58" s="376">
        <v>-4.2</v>
      </c>
      <c r="AP58" s="377">
        <v>30126</v>
      </c>
      <c r="AQ58" s="378">
        <v>2.8</v>
      </c>
      <c r="AR58" s="379">
        <v>-7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228994699</v>
      </c>
      <c r="AN59" s="367">
        <v>60904</v>
      </c>
      <c r="AO59" s="368">
        <v>-2.8</v>
      </c>
      <c r="AP59" s="369">
        <v>58766</v>
      </c>
      <c r="AQ59" s="370">
        <v>2.9</v>
      </c>
      <c r="AR59" s="371">
        <v>-5.7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123197219</v>
      </c>
      <c r="AN60" s="375">
        <v>32766</v>
      </c>
      <c r="AO60" s="376">
        <v>-17.899999999999999</v>
      </c>
      <c r="AP60" s="377">
        <v>29363</v>
      </c>
      <c r="AQ60" s="378">
        <v>-2.5</v>
      </c>
      <c r="AR60" s="379">
        <v>-15.4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223857624</v>
      </c>
      <c r="AN61" s="382">
        <v>59740</v>
      </c>
      <c r="AO61" s="383">
        <v>1.1000000000000001</v>
      </c>
      <c r="AP61" s="384">
        <v>55085</v>
      </c>
      <c r="AQ61" s="385">
        <v>2.5</v>
      </c>
      <c r="AR61" s="371">
        <v>-1.4</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134311481</v>
      </c>
      <c r="AN62" s="375">
        <v>35844</v>
      </c>
      <c r="AO62" s="376">
        <v>2.2000000000000002</v>
      </c>
      <c r="AP62" s="377">
        <v>28493</v>
      </c>
      <c r="AQ62" s="378">
        <v>2.5</v>
      </c>
      <c r="AR62" s="379">
        <v>-0.3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B6NK3fviKIBYvt61byoo26F0qOvQNDLjzVBz+vxCHxBPlYV46LG/uOPpHtyelnBBCXLluqKdt1U+UE+EwvVf8Q==" saltValue="/TxHI5wGgVjUoT9L+mF0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jTRErOM6Lo596PYh4E7K0MP4wdyLHLZgyyelvpAj1C/igftJZYY0tSLb86wjoagL7TJAF7evCGh9B5ponp0AAA==" saltValue="Lg6YzhRMBb2wFAf7OIp8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cwHFwqvvoQQCHaaOoYAhbGWOjcKkE7fDntrBGlksS8gHzePOiIhQPLQoFXP3+3sr6hPF2btLReF26DE/tPDesA==" saltValue="ukmJ55i63Az3qq0CZL1S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05" t="s">
        <v>3</v>
      </c>
      <c r="D47" s="1205"/>
      <c r="E47" s="1206"/>
      <c r="F47" s="11">
        <v>2.12</v>
      </c>
      <c r="G47" s="12">
        <v>2.8</v>
      </c>
      <c r="H47" s="12">
        <v>2.31</v>
      </c>
      <c r="I47" s="12">
        <v>0.84</v>
      </c>
      <c r="J47" s="13">
        <v>1.19</v>
      </c>
    </row>
    <row r="48" spans="2:10" ht="57.75" customHeight="1" x14ac:dyDescent="0.2">
      <c r="B48" s="14"/>
      <c r="C48" s="1207" t="s">
        <v>4</v>
      </c>
      <c r="D48" s="1207"/>
      <c r="E48" s="1208"/>
      <c r="F48" s="15">
        <v>1</v>
      </c>
      <c r="G48" s="16">
        <v>1.39</v>
      </c>
      <c r="H48" s="16">
        <v>0.51</v>
      </c>
      <c r="I48" s="16">
        <v>0.86</v>
      </c>
      <c r="J48" s="17">
        <v>0.7</v>
      </c>
    </row>
    <row r="49" spans="2:10" ht="57.75" customHeight="1" thickBot="1" x14ac:dyDescent="0.25">
      <c r="B49" s="18"/>
      <c r="C49" s="1209" t="s">
        <v>5</v>
      </c>
      <c r="D49" s="1209"/>
      <c r="E49" s="1210"/>
      <c r="F49" s="19" t="s">
        <v>570</v>
      </c>
      <c r="G49" s="20">
        <v>1.33</v>
      </c>
      <c r="H49" s="20" t="s">
        <v>571</v>
      </c>
      <c r="I49" s="20" t="s">
        <v>572</v>
      </c>
      <c r="J49" s="21" t="s">
        <v>573</v>
      </c>
    </row>
    <row r="50" spans="2:10" ht="13.5" customHeight="1" x14ac:dyDescent="0.2"/>
  </sheetData>
  <sheetProtection algorithmName="SHA-512" hashValue="lBx9e/VPJw1vp3o/WCvYOqzcQ9XkNSA4TqOZnx8kc0Di7CtNwTg3J0cSCLmV8xjCKxYll0D2IIMuauwejHtgOw==" saltValue="wC/WKAbZK2jLsGbekLwx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7" t="s">
        <v>574</v>
      </c>
      <c r="D34" s="1217"/>
      <c r="E34" s="1218"/>
      <c r="F34" s="32">
        <v>3.49</v>
      </c>
      <c r="G34" s="33">
        <v>3.78</v>
      </c>
      <c r="H34" s="33">
        <v>4.3099999999999996</v>
      </c>
      <c r="I34" s="33">
        <v>4.46</v>
      </c>
      <c r="J34" s="34">
        <v>4.5</v>
      </c>
      <c r="K34" s="22"/>
      <c r="L34" s="22"/>
      <c r="M34" s="22"/>
      <c r="N34" s="22"/>
      <c r="O34" s="22"/>
      <c r="P34" s="22"/>
    </row>
    <row r="35" spans="1:16" ht="39" customHeight="1" x14ac:dyDescent="0.2">
      <c r="A35" s="22"/>
      <c r="B35" s="35"/>
      <c r="C35" s="1211" t="s">
        <v>575</v>
      </c>
      <c r="D35" s="1212"/>
      <c r="E35" s="1213"/>
      <c r="F35" s="36">
        <v>3.12</v>
      </c>
      <c r="G35" s="37">
        <v>2.46</v>
      </c>
      <c r="H35" s="37">
        <v>2.34</v>
      </c>
      <c r="I35" s="37">
        <v>2.34</v>
      </c>
      <c r="J35" s="38">
        <v>2.15</v>
      </c>
      <c r="K35" s="22"/>
      <c r="L35" s="22"/>
      <c r="M35" s="22"/>
      <c r="N35" s="22"/>
      <c r="O35" s="22"/>
      <c r="P35" s="22"/>
    </row>
    <row r="36" spans="1:16" ht="39" customHeight="1" x14ac:dyDescent="0.2">
      <c r="A36" s="22"/>
      <c r="B36" s="35"/>
      <c r="C36" s="1211" t="s">
        <v>576</v>
      </c>
      <c r="D36" s="1212"/>
      <c r="E36" s="1213"/>
      <c r="F36" s="36">
        <v>1.3</v>
      </c>
      <c r="G36" s="37">
        <v>0.28999999999999998</v>
      </c>
      <c r="H36" s="37">
        <v>0.59</v>
      </c>
      <c r="I36" s="37">
        <v>0.44</v>
      </c>
      <c r="J36" s="38">
        <v>1.21</v>
      </c>
      <c r="K36" s="22"/>
      <c r="L36" s="22"/>
      <c r="M36" s="22"/>
      <c r="N36" s="22"/>
      <c r="O36" s="22"/>
      <c r="P36" s="22"/>
    </row>
    <row r="37" spans="1:16" ht="39" customHeight="1" x14ac:dyDescent="0.2">
      <c r="A37" s="22"/>
      <c r="B37" s="35"/>
      <c r="C37" s="1211" t="s">
        <v>577</v>
      </c>
      <c r="D37" s="1212"/>
      <c r="E37" s="1213"/>
      <c r="F37" s="36">
        <v>1.22</v>
      </c>
      <c r="G37" s="37">
        <v>1.4</v>
      </c>
      <c r="H37" s="37">
        <v>0.45</v>
      </c>
      <c r="I37" s="37">
        <v>0.34</v>
      </c>
      <c r="J37" s="38">
        <v>0.86</v>
      </c>
      <c r="K37" s="22"/>
      <c r="L37" s="22"/>
      <c r="M37" s="22"/>
      <c r="N37" s="22"/>
      <c r="O37" s="22"/>
      <c r="P37" s="22"/>
    </row>
    <row r="38" spans="1:16" ht="39" customHeight="1" x14ac:dyDescent="0.2">
      <c r="A38" s="22"/>
      <c r="B38" s="35"/>
      <c r="C38" s="1211" t="s">
        <v>578</v>
      </c>
      <c r="D38" s="1212"/>
      <c r="E38" s="1213"/>
      <c r="F38" s="36">
        <v>0.3</v>
      </c>
      <c r="G38" s="37">
        <v>0.77</v>
      </c>
      <c r="H38" s="37">
        <v>0.21</v>
      </c>
      <c r="I38" s="37">
        <v>0.44</v>
      </c>
      <c r="J38" s="38">
        <v>0.56000000000000005</v>
      </c>
      <c r="K38" s="22"/>
      <c r="L38" s="22"/>
      <c r="M38" s="22"/>
      <c r="N38" s="22"/>
      <c r="O38" s="22"/>
      <c r="P38" s="22"/>
    </row>
    <row r="39" spans="1:16" ht="39" customHeight="1" x14ac:dyDescent="0.2">
      <c r="A39" s="22"/>
      <c r="B39" s="35"/>
      <c r="C39" s="1211" t="s">
        <v>579</v>
      </c>
      <c r="D39" s="1212"/>
      <c r="E39" s="1213"/>
      <c r="F39" s="36">
        <v>0.55000000000000004</v>
      </c>
      <c r="G39" s="37">
        <v>0.52</v>
      </c>
      <c r="H39" s="37">
        <v>0.51</v>
      </c>
      <c r="I39" s="37">
        <v>0.47</v>
      </c>
      <c r="J39" s="38">
        <v>0.48</v>
      </c>
      <c r="K39" s="22"/>
      <c r="L39" s="22"/>
      <c r="M39" s="22"/>
      <c r="N39" s="22"/>
      <c r="O39" s="22"/>
      <c r="P39" s="22"/>
    </row>
    <row r="40" spans="1:16" ht="39" customHeight="1" x14ac:dyDescent="0.2">
      <c r="A40" s="22"/>
      <c r="B40" s="35"/>
      <c r="C40" s="1211" t="s">
        <v>580</v>
      </c>
      <c r="D40" s="1212"/>
      <c r="E40" s="1213"/>
      <c r="F40" s="36">
        <v>0.86</v>
      </c>
      <c r="G40" s="37">
        <v>0.7</v>
      </c>
      <c r="H40" s="37">
        <v>0.68</v>
      </c>
      <c r="I40" s="37">
        <v>0.68</v>
      </c>
      <c r="J40" s="38">
        <v>0.44</v>
      </c>
      <c r="K40" s="22"/>
      <c r="L40" s="22"/>
      <c r="M40" s="22"/>
      <c r="N40" s="22"/>
      <c r="O40" s="22"/>
      <c r="P40" s="22"/>
    </row>
    <row r="41" spans="1:16" ht="39" customHeight="1" x14ac:dyDescent="0.2">
      <c r="A41" s="22"/>
      <c r="B41" s="35"/>
      <c r="C41" s="1211" t="s">
        <v>581</v>
      </c>
      <c r="D41" s="1212"/>
      <c r="E41" s="1213"/>
      <c r="F41" s="36">
        <v>0.46</v>
      </c>
      <c r="G41" s="37">
        <v>0.27</v>
      </c>
      <c r="H41" s="37">
        <v>0.26</v>
      </c>
      <c r="I41" s="37">
        <v>0.25</v>
      </c>
      <c r="J41" s="38">
        <v>0.26</v>
      </c>
      <c r="K41" s="22"/>
      <c r="L41" s="22"/>
      <c r="M41" s="22"/>
      <c r="N41" s="22"/>
      <c r="O41" s="22"/>
      <c r="P41" s="22"/>
    </row>
    <row r="42" spans="1:16" ht="39" customHeight="1" x14ac:dyDescent="0.2">
      <c r="A42" s="22"/>
      <c r="B42" s="39"/>
      <c r="C42" s="1211" t="s">
        <v>582</v>
      </c>
      <c r="D42" s="1212"/>
      <c r="E42" s="1213"/>
      <c r="F42" s="36" t="s">
        <v>524</v>
      </c>
      <c r="G42" s="37" t="s">
        <v>524</v>
      </c>
      <c r="H42" s="37" t="s">
        <v>524</v>
      </c>
      <c r="I42" s="37" t="s">
        <v>524</v>
      </c>
      <c r="J42" s="38" t="s">
        <v>524</v>
      </c>
      <c r="K42" s="22"/>
      <c r="L42" s="22"/>
      <c r="M42" s="22"/>
      <c r="N42" s="22"/>
      <c r="O42" s="22"/>
      <c r="P42" s="22"/>
    </row>
    <row r="43" spans="1:16" ht="39" customHeight="1" thickBot="1" x14ac:dyDescent="0.25">
      <c r="A43" s="22"/>
      <c r="B43" s="40"/>
      <c r="C43" s="1214" t="s">
        <v>583</v>
      </c>
      <c r="D43" s="1215"/>
      <c r="E43" s="1216"/>
      <c r="F43" s="41">
        <v>1.45</v>
      </c>
      <c r="G43" s="42">
        <v>1.31</v>
      </c>
      <c r="H43" s="42">
        <v>1.44</v>
      </c>
      <c r="I43" s="42">
        <v>1.73</v>
      </c>
      <c r="J43" s="43">
        <v>0.54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a1Vp2WRavFpyapIrgYJW1tEcmCFPW9UDD3+DV+4SIybf3V0hqt19AvuDmPh5pRGsOdmm65mw0mKIbg7ij7Rg==" saltValue="7jDufCexu316ncADr5rR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106090</v>
      </c>
      <c r="L45" s="60">
        <v>102444</v>
      </c>
      <c r="M45" s="60">
        <v>105495</v>
      </c>
      <c r="N45" s="60">
        <v>119475</v>
      </c>
      <c r="O45" s="61">
        <v>122220</v>
      </c>
      <c r="P45" s="48"/>
      <c r="Q45" s="48"/>
      <c r="R45" s="48"/>
      <c r="S45" s="48"/>
      <c r="T45" s="48"/>
      <c r="U45" s="48"/>
    </row>
    <row r="46" spans="1:21" ht="30.75" customHeight="1" x14ac:dyDescent="0.2">
      <c r="A46" s="48"/>
      <c r="B46" s="1239"/>
      <c r="C46" s="1240"/>
      <c r="D46" s="62"/>
      <c r="E46" s="1221" t="s">
        <v>13</v>
      </c>
      <c r="F46" s="1221"/>
      <c r="G46" s="1221"/>
      <c r="H46" s="1221"/>
      <c r="I46" s="1221"/>
      <c r="J46" s="1222"/>
      <c r="K46" s="63">
        <v>42139</v>
      </c>
      <c r="L46" s="64">
        <v>29184</v>
      </c>
      <c r="M46" s="64">
        <v>38039</v>
      </c>
      <c r="N46" s="64">
        <v>37686</v>
      </c>
      <c r="O46" s="65">
        <v>29478</v>
      </c>
      <c r="P46" s="48"/>
      <c r="Q46" s="48"/>
      <c r="R46" s="48"/>
      <c r="S46" s="48"/>
      <c r="T46" s="48"/>
      <c r="U46" s="48"/>
    </row>
    <row r="47" spans="1:21" ht="30.75" customHeight="1" x14ac:dyDescent="0.2">
      <c r="A47" s="48"/>
      <c r="B47" s="1239"/>
      <c r="C47" s="1240"/>
      <c r="D47" s="62"/>
      <c r="E47" s="1221" t="s">
        <v>14</v>
      </c>
      <c r="F47" s="1221"/>
      <c r="G47" s="1221"/>
      <c r="H47" s="1221"/>
      <c r="I47" s="1221"/>
      <c r="J47" s="1222"/>
      <c r="K47" s="63">
        <v>74182</v>
      </c>
      <c r="L47" s="64">
        <v>69842</v>
      </c>
      <c r="M47" s="64">
        <v>66507</v>
      </c>
      <c r="N47" s="64">
        <v>61378</v>
      </c>
      <c r="O47" s="65">
        <v>60203</v>
      </c>
      <c r="P47" s="48"/>
      <c r="Q47" s="48"/>
      <c r="R47" s="48"/>
      <c r="S47" s="48"/>
      <c r="T47" s="48"/>
      <c r="U47" s="48"/>
    </row>
    <row r="48" spans="1:21" ht="30.75" customHeight="1" x14ac:dyDescent="0.2">
      <c r="A48" s="48"/>
      <c r="B48" s="1239"/>
      <c r="C48" s="1240"/>
      <c r="D48" s="62"/>
      <c r="E48" s="1221" t="s">
        <v>15</v>
      </c>
      <c r="F48" s="1221"/>
      <c r="G48" s="1221"/>
      <c r="H48" s="1221"/>
      <c r="I48" s="1221"/>
      <c r="J48" s="1222"/>
      <c r="K48" s="63">
        <v>57351</v>
      </c>
      <c r="L48" s="64">
        <v>56443</v>
      </c>
      <c r="M48" s="64">
        <v>53308</v>
      </c>
      <c r="N48" s="64">
        <v>48636</v>
      </c>
      <c r="O48" s="65">
        <v>43151</v>
      </c>
      <c r="P48" s="48"/>
      <c r="Q48" s="48"/>
      <c r="R48" s="48"/>
      <c r="S48" s="48"/>
      <c r="T48" s="48"/>
      <c r="U48" s="48"/>
    </row>
    <row r="49" spans="1:21" ht="30.75" customHeight="1" x14ac:dyDescent="0.2">
      <c r="A49" s="48"/>
      <c r="B49" s="1239"/>
      <c r="C49" s="1240"/>
      <c r="D49" s="62"/>
      <c r="E49" s="1221" t="s">
        <v>16</v>
      </c>
      <c r="F49" s="1221"/>
      <c r="G49" s="1221"/>
      <c r="H49" s="1221"/>
      <c r="I49" s="1221"/>
      <c r="J49" s="1222"/>
      <c r="K49" s="63" t="s">
        <v>524</v>
      </c>
      <c r="L49" s="64" t="s">
        <v>524</v>
      </c>
      <c r="M49" s="64" t="s">
        <v>524</v>
      </c>
      <c r="N49" s="64" t="s">
        <v>524</v>
      </c>
      <c r="O49" s="65" t="s">
        <v>524</v>
      </c>
      <c r="P49" s="48"/>
      <c r="Q49" s="48"/>
      <c r="R49" s="48"/>
      <c r="S49" s="48"/>
      <c r="T49" s="48"/>
      <c r="U49" s="48"/>
    </row>
    <row r="50" spans="1:21" ht="30.75" customHeight="1" x14ac:dyDescent="0.2">
      <c r="A50" s="48"/>
      <c r="B50" s="1239"/>
      <c r="C50" s="1240"/>
      <c r="D50" s="62"/>
      <c r="E50" s="1221" t="s">
        <v>17</v>
      </c>
      <c r="F50" s="1221"/>
      <c r="G50" s="1221"/>
      <c r="H50" s="1221"/>
      <c r="I50" s="1221"/>
      <c r="J50" s="1222"/>
      <c r="K50" s="63">
        <v>1653</v>
      </c>
      <c r="L50" s="64">
        <v>1654</v>
      </c>
      <c r="M50" s="64">
        <v>1655</v>
      </c>
      <c r="N50" s="64">
        <v>2556</v>
      </c>
      <c r="O50" s="65">
        <v>3804</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524</v>
      </c>
      <c r="L51" s="64" t="s">
        <v>524</v>
      </c>
      <c r="M51" s="64" t="s">
        <v>524</v>
      </c>
      <c r="N51" s="64" t="s">
        <v>524</v>
      </c>
      <c r="O51" s="65">
        <v>3</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179633</v>
      </c>
      <c r="L52" s="64">
        <v>179831</v>
      </c>
      <c r="M52" s="64">
        <v>183591</v>
      </c>
      <c r="N52" s="64">
        <v>175855</v>
      </c>
      <c r="O52" s="65">
        <v>166684</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101782</v>
      </c>
      <c r="L53" s="69">
        <v>79736</v>
      </c>
      <c r="M53" s="69">
        <v>81413</v>
      </c>
      <c r="N53" s="69">
        <v>93876</v>
      </c>
      <c r="O53" s="70">
        <v>92175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7" t="s">
        <v>25</v>
      </c>
      <c r="C57" s="1228"/>
      <c r="D57" s="1231" t="s">
        <v>26</v>
      </c>
      <c r="E57" s="1232"/>
      <c r="F57" s="1232"/>
      <c r="G57" s="1232"/>
      <c r="H57" s="1232"/>
      <c r="I57" s="1232"/>
      <c r="J57" s="1233"/>
      <c r="K57" s="83">
        <v>100786</v>
      </c>
      <c r="L57" s="84">
        <v>91390</v>
      </c>
      <c r="M57" s="84">
        <v>98140</v>
      </c>
      <c r="N57" s="84">
        <v>128350</v>
      </c>
      <c r="O57" s="85">
        <v>141795</v>
      </c>
    </row>
    <row r="58" spans="1:21" ht="31.5" customHeight="1" thickBot="1" x14ac:dyDescent="0.25">
      <c r="B58" s="1229"/>
      <c r="C58" s="1230"/>
      <c r="D58" s="1234" t="s">
        <v>27</v>
      </c>
      <c r="E58" s="1235"/>
      <c r="F58" s="1235"/>
      <c r="G58" s="1235"/>
      <c r="H58" s="1235"/>
      <c r="I58" s="1235"/>
      <c r="J58" s="1236"/>
      <c r="K58" s="86">
        <v>387531</v>
      </c>
      <c r="L58" s="87">
        <v>382960</v>
      </c>
      <c r="M58" s="87">
        <v>410840</v>
      </c>
      <c r="N58" s="87">
        <v>419943</v>
      </c>
      <c r="O58" s="88">
        <v>416891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BbFDCu7+GLU/8bTJSrsejJAUflzlUXy6kJNLWi0flrgMNWWDBqGWwia7ZOdoheXVlpAW3Nu4N56aK08+BuOA==" saltValue="D0Q1EK5YHPeLaybQC2Pj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57" t="s">
        <v>30</v>
      </c>
      <c r="C41" s="1258"/>
      <c r="D41" s="102"/>
      <c r="E41" s="1259" t="s">
        <v>31</v>
      </c>
      <c r="F41" s="1259"/>
      <c r="G41" s="1259"/>
      <c r="H41" s="1260"/>
      <c r="I41" s="103">
        <v>2587859</v>
      </c>
      <c r="J41" s="104">
        <v>2599222</v>
      </c>
      <c r="K41" s="104">
        <v>2639495</v>
      </c>
      <c r="L41" s="104">
        <v>2671095</v>
      </c>
      <c r="M41" s="105">
        <v>2678080</v>
      </c>
    </row>
    <row r="42" spans="2:13" ht="27.75" customHeight="1" x14ac:dyDescent="0.2">
      <c r="B42" s="1247"/>
      <c r="C42" s="1248"/>
      <c r="D42" s="106"/>
      <c r="E42" s="1251" t="s">
        <v>32</v>
      </c>
      <c r="F42" s="1251"/>
      <c r="G42" s="1251"/>
      <c r="H42" s="1252"/>
      <c r="I42" s="107">
        <v>11072</v>
      </c>
      <c r="J42" s="108">
        <v>27605</v>
      </c>
      <c r="K42" s="108">
        <v>41831</v>
      </c>
      <c r="L42" s="108">
        <v>95988</v>
      </c>
      <c r="M42" s="109">
        <v>91230</v>
      </c>
    </row>
    <row r="43" spans="2:13" ht="27.75" customHeight="1" x14ac:dyDescent="0.2">
      <c r="B43" s="1247"/>
      <c r="C43" s="1248"/>
      <c r="D43" s="106"/>
      <c r="E43" s="1251" t="s">
        <v>33</v>
      </c>
      <c r="F43" s="1251"/>
      <c r="G43" s="1251"/>
      <c r="H43" s="1252"/>
      <c r="I43" s="107">
        <v>572183</v>
      </c>
      <c r="J43" s="108">
        <v>552351</v>
      </c>
      <c r="K43" s="108">
        <v>520361</v>
      </c>
      <c r="L43" s="108">
        <v>493202</v>
      </c>
      <c r="M43" s="109">
        <v>467958</v>
      </c>
    </row>
    <row r="44" spans="2:13" ht="27.75" customHeight="1" x14ac:dyDescent="0.2">
      <c r="B44" s="1247"/>
      <c r="C44" s="1248"/>
      <c r="D44" s="106"/>
      <c r="E44" s="1251" t="s">
        <v>34</v>
      </c>
      <c r="F44" s="1251"/>
      <c r="G44" s="1251"/>
      <c r="H44" s="1252"/>
      <c r="I44" s="107">
        <v>590</v>
      </c>
      <c r="J44" s="108">
        <v>296</v>
      </c>
      <c r="K44" s="108">
        <v>105</v>
      </c>
      <c r="L44" s="108" t="s">
        <v>524</v>
      </c>
      <c r="M44" s="109" t="s">
        <v>524</v>
      </c>
    </row>
    <row r="45" spans="2:13" ht="27.75" customHeight="1" x14ac:dyDescent="0.2">
      <c r="B45" s="1247"/>
      <c r="C45" s="1248"/>
      <c r="D45" s="106"/>
      <c r="E45" s="1251" t="s">
        <v>35</v>
      </c>
      <c r="F45" s="1251"/>
      <c r="G45" s="1251"/>
      <c r="H45" s="1252"/>
      <c r="I45" s="107">
        <v>143758</v>
      </c>
      <c r="J45" s="108">
        <v>227722</v>
      </c>
      <c r="K45" s="108">
        <v>207077</v>
      </c>
      <c r="L45" s="108">
        <v>204782</v>
      </c>
      <c r="M45" s="109">
        <v>205583</v>
      </c>
    </row>
    <row r="46" spans="2:13" ht="27.75" customHeight="1" x14ac:dyDescent="0.2">
      <c r="B46" s="1247"/>
      <c r="C46" s="1248"/>
      <c r="D46" s="110"/>
      <c r="E46" s="1251" t="s">
        <v>36</v>
      </c>
      <c r="F46" s="1251"/>
      <c r="G46" s="1251"/>
      <c r="H46" s="1252"/>
      <c r="I46" s="107">
        <v>64639</v>
      </c>
      <c r="J46" s="108">
        <v>57500</v>
      </c>
      <c r="K46" s="108">
        <v>50501</v>
      </c>
      <c r="L46" s="108">
        <v>38574</v>
      </c>
      <c r="M46" s="109">
        <v>39544</v>
      </c>
    </row>
    <row r="47" spans="2:13" ht="27.75" customHeight="1" x14ac:dyDescent="0.2">
      <c r="B47" s="1247"/>
      <c r="C47" s="1248"/>
      <c r="D47" s="111"/>
      <c r="E47" s="1261" t="s">
        <v>37</v>
      </c>
      <c r="F47" s="1262"/>
      <c r="G47" s="1262"/>
      <c r="H47" s="1263"/>
      <c r="I47" s="107" t="s">
        <v>524</v>
      </c>
      <c r="J47" s="108" t="s">
        <v>524</v>
      </c>
      <c r="K47" s="108" t="s">
        <v>524</v>
      </c>
      <c r="L47" s="108" t="s">
        <v>524</v>
      </c>
      <c r="M47" s="109" t="s">
        <v>524</v>
      </c>
    </row>
    <row r="48" spans="2:13" ht="27.75" customHeight="1" x14ac:dyDescent="0.2">
      <c r="B48" s="1247"/>
      <c r="C48" s="1248"/>
      <c r="D48" s="106"/>
      <c r="E48" s="1251" t="s">
        <v>38</v>
      </c>
      <c r="F48" s="1251"/>
      <c r="G48" s="1251"/>
      <c r="H48" s="1252"/>
      <c r="I48" s="107" t="s">
        <v>524</v>
      </c>
      <c r="J48" s="108" t="s">
        <v>524</v>
      </c>
      <c r="K48" s="108" t="s">
        <v>524</v>
      </c>
      <c r="L48" s="108" t="s">
        <v>524</v>
      </c>
      <c r="M48" s="109" t="s">
        <v>524</v>
      </c>
    </row>
    <row r="49" spans="2:13" ht="27.75" customHeight="1" x14ac:dyDescent="0.2">
      <c r="B49" s="1249"/>
      <c r="C49" s="1250"/>
      <c r="D49" s="106"/>
      <c r="E49" s="1251" t="s">
        <v>39</v>
      </c>
      <c r="F49" s="1251"/>
      <c r="G49" s="1251"/>
      <c r="H49" s="1252"/>
      <c r="I49" s="107" t="s">
        <v>524</v>
      </c>
      <c r="J49" s="108" t="s">
        <v>524</v>
      </c>
      <c r="K49" s="108" t="s">
        <v>524</v>
      </c>
      <c r="L49" s="108" t="s">
        <v>524</v>
      </c>
      <c r="M49" s="109" t="s">
        <v>524</v>
      </c>
    </row>
    <row r="50" spans="2:13" ht="27.75" customHeight="1" x14ac:dyDescent="0.2">
      <c r="B50" s="1245" t="s">
        <v>40</v>
      </c>
      <c r="C50" s="1246"/>
      <c r="D50" s="112"/>
      <c r="E50" s="1251" t="s">
        <v>41</v>
      </c>
      <c r="F50" s="1251"/>
      <c r="G50" s="1251"/>
      <c r="H50" s="1252"/>
      <c r="I50" s="107">
        <v>132395</v>
      </c>
      <c r="J50" s="108">
        <v>155643</v>
      </c>
      <c r="K50" s="108">
        <v>182347</v>
      </c>
      <c r="L50" s="108">
        <v>181000</v>
      </c>
      <c r="M50" s="109">
        <v>183880</v>
      </c>
    </row>
    <row r="51" spans="2:13" ht="27.75" customHeight="1" x14ac:dyDescent="0.2">
      <c r="B51" s="1247"/>
      <c r="C51" s="1248"/>
      <c r="D51" s="106"/>
      <c r="E51" s="1251" t="s">
        <v>42</v>
      </c>
      <c r="F51" s="1251"/>
      <c r="G51" s="1251"/>
      <c r="H51" s="1252"/>
      <c r="I51" s="107">
        <v>706008</v>
      </c>
      <c r="J51" s="108">
        <v>715000</v>
      </c>
      <c r="K51" s="108">
        <v>746716</v>
      </c>
      <c r="L51" s="108">
        <v>777314</v>
      </c>
      <c r="M51" s="109">
        <v>777426</v>
      </c>
    </row>
    <row r="52" spans="2:13" ht="27.75" customHeight="1" x14ac:dyDescent="0.2">
      <c r="B52" s="1249"/>
      <c r="C52" s="1250"/>
      <c r="D52" s="106"/>
      <c r="E52" s="1251" t="s">
        <v>43</v>
      </c>
      <c r="F52" s="1251"/>
      <c r="G52" s="1251"/>
      <c r="H52" s="1252"/>
      <c r="I52" s="107">
        <v>1403720</v>
      </c>
      <c r="J52" s="108">
        <v>1392552</v>
      </c>
      <c r="K52" s="108">
        <v>1377858</v>
      </c>
      <c r="L52" s="108">
        <v>1367852</v>
      </c>
      <c r="M52" s="109">
        <v>1348979</v>
      </c>
    </row>
    <row r="53" spans="2:13" ht="27.75" customHeight="1" thickBot="1" x14ac:dyDescent="0.25">
      <c r="B53" s="1253" t="s">
        <v>44</v>
      </c>
      <c r="C53" s="1254"/>
      <c r="D53" s="113"/>
      <c r="E53" s="1255" t="s">
        <v>45</v>
      </c>
      <c r="F53" s="1255"/>
      <c r="G53" s="1255"/>
      <c r="H53" s="1256"/>
      <c r="I53" s="114">
        <v>1137979</v>
      </c>
      <c r="J53" s="115">
        <v>1201501</v>
      </c>
      <c r="K53" s="115">
        <v>1152448</v>
      </c>
      <c r="L53" s="115">
        <v>1177474</v>
      </c>
      <c r="M53" s="116">
        <v>1172110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g/j7QyUzlN1BTly92X3lnALlboDARlk315+qIe7SdOS68l8WpZJhWSCCLee3xCny+OkIHCrx+/quD2QVb+Y9Q==" saltValue="F8zYROlb7KO5m9RJf178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56AD-8794-4C25-AEB6-6CB1A8229D8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272" t="s">
        <v>48</v>
      </c>
      <c r="D55" s="1272"/>
      <c r="E55" s="1273"/>
      <c r="F55" s="128">
        <v>21690</v>
      </c>
      <c r="G55" s="128">
        <v>7965</v>
      </c>
      <c r="H55" s="129">
        <v>11352</v>
      </c>
    </row>
    <row r="56" spans="2:8" ht="52.5" customHeight="1" x14ac:dyDescent="0.2">
      <c r="B56" s="130"/>
      <c r="C56" s="1274" t="s">
        <v>49</v>
      </c>
      <c r="D56" s="1274"/>
      <c r="E56" s="1275"/>
      <c r="F56" s="131" t="s">
        <v>524</v>
      </c>
      <c r="G56" s="131" t="s">
        <v>524</v>
      </c>
      <c r="H56" s="132" t="s">
        <v>524</v>
      </c>
    </row>
    <row r="57" spans="2:8" ht="53.25" customHeight="1" x14ac:dyDescent="0.2">
      <c r="B57" s="130"/>
      <c r="C57" s="1276" t="s">
        <v>50</v>
      </c>
      <c r="D57" s="1276"/>
      <c r="E57" s="1277"/>
      <c r="F57" s="133">
        <v>14530</v>
      </c>
      <c r="G57" s="133">
        <v>16740</v>
      </c>
      <c r="H57" s="134">
        <v>17419</v>
      </c>
    </row>
    <row r="58" spans="2:8" ht="45.75" customHeight="1" x14ac:dyDescent="0.2">
      <c r="B58" s="135"/>
      <c r="C58" s="1264" t="s">
        <v>634</v>
      </c>
      <c r="D58" s="1265"/>
      <c r="E58" s="1266"/>
      <c r="F58" s="136">
        <v>9494</v>
      </c>
      <c r="G58" s="136">
        <v>9499</v>
      </c>
      <c r="H58" s="137">
        <v>9501</v>
      </c>
    </row>
    <row r="59" spans="2:8" ht="45.75" customHeight="1" x14ac:dyDescent="0.2">
      <c r="B59" s="135"/>
      <c r="C59" s="1264" t="s">
        <v>635</v>
      </c>
      <c r="D59" s="1265"/>
      <c r="E59" s="1266"/>
      <c r="F59" s="136"/>
      <c r="G59" s="136">
        <v>2581</v>
      </c>
      <c r="H59" s="137">
        <v>2581</v>
      </c>
    </row>
    <row r="60" spans="2:8" ht="45.75" customHeight="1" x14ac:dyDescent="0.2">
      <c r="B60" s="135"/>
      <c r="C60" s="1264" t="s">
        <v>636</v>
      </c>
      <c r="D60" s="1265"/>
      <c r="E60" s="1266"/>
      <c r="F60" s="136">
        <v>1656</v>
      </c>
      <c r="G60" s="136">
        <v>1688</v>
      </c>
      <c r="H60" s="137">
        <v>1880</v>
      </c>
    </row>
    <row r="61" spans="2:8" ht="45.75" customHeight="1" x14ac:dyDescent="0.2">
      <c r="B61" s="135"/>
      <c r="C61" s="1264" t="s">
        <v>637</v>
      </c>
      <c r="D61" s="1265"/>
      <c r="E61" s="1266"/>
      <c r="F61" s="136">
        <v>30</v>
      </c>
      <c r="G61" s="136">
        <v>219</v>
      </c>
      <c r="H61" s="137">
        <v>512</v>
      </c>
    </row>
    <row r="62" spans="2:8" ht="45.75" customHeight="1" thickBot="1" x14ac:dyDescent="0.25">
      <c r="B62" s="138"/>
      <c r="C62" s="1267" t="s">
        <v>638</v>
      </c>
      <c r="D62" s="1268"/>
      <c r="E62" s="1269"/>
      <c r="F62" s="139">
        <v>117</v>
      </c>
      <c r="G62" s="139">
        <v>351</v>
      </c>
      <c r="H62" s="140">
        <v>504</v>
      </c>
    </row>
    <row r="63" spans="2:8" ht="52.5" customHeight="1" thickBot="1" x14ac:dyDescent="0.25">
      <c r="B63" s="141"/>
      <c r="C63" s="1270" t="s">
        <v>51</v>
      </c>
      <c r="D63" s="1270"/>
      <c r="E63" s="1271"/>
      <c r="F63" s="142">
        <v>36220</v>
      </c>
      <c r="G63" s="142">
        <v>24705</v>
      </c>
      <c r="H63" s="143">
        <v>28772</v>
      </c>
    </row>
    <row r="64" spans="2:8" ht="15" customHeight="1" x14ac:dyDescent="0.2"/>
  </sheetData>
  <sheetProtection algorithmName="SHA-512" hashValue="dZ9EuGqY0TczWQb8zOjlBG/1fECk5hoPRnfkYTP9BKW/8Mbjiy7ik5O6GMuvIQHDQyjoMZ5WVyd4nntfCAZdYg==" saltValue="fM6kY5Ds36qjMeP9jmMI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F67D-220D-4CCE-993D-EF9FD0283DD6}">
  <sheetPr>
    <pageSetUpPr fitToPage="1"/>
  </sheetPr>
  <dimension ref="A1:WZM160"/>
  <sheetViews>
    <sheetView showGridLines="0" zoomScale="80" zoomScaleNormal="80" workbookViewId="0"/>
  </sheetViews>
  <sheetFormatPr defaultColWidth="0" defaultRowHeight="0" customHeight="1" zeroHeight="1" x14ac:dyDescent="0.2"/>
  <cols>
    <col min="1" max="1" width="6.36328125" style="1278" customWidth="1"/>
    <col min="2" max="107" width="2.453125" style="1278" customWidth="1"/>
    <col min="108" max="108" width="6.08984375" style="1280" customWidth="1"/>
    <col min="109" max="109" width="5.90625" style="1279" customWidth="1"/>
    <col min="110" max="110" width="19.08984375" style="1278" hidden="1"/>
    <col min="111" max="115" width="12.6328125" style="1278" hidden="1"/>
    <col min="116" max="349" width="8.6328125" style="1278" hidden="1"/>
    <col min="350" max="355" width="14.90625" style="1278" hidden="1"/>
    <col min="356" max="357" width="15.90625" style="1278" hidden="1"/>
    <col min="358" max="363" width="16.08984375" style="1278" hidden="1"/>
    <col min="364" max="364" width="6.08984375" style="1278" hidden="1"/>
    <col min="365" max="365" width="3" style="1278" hidden="1"/>
    <col min="366" max="605" width="8.6328125" style="1278" hidden="1"/>
    <col min="606" max="611" width="14.90625" style="1278" hidden="1"/>
    <col min="612" max="613" width="15.90625" style="1278" hidden="1"/>
    <col min="614" max="619" width="16.08984375" style="1278" hidden="1"/>
    <col min="620" max="620" width="6.08984375" style="1278" hidden="1"/>
    <col min="621" max="621" width="3" style="1278" hidden="1"/>
    <col min="622" max="861" width="8.6328125" style="1278" hidden="1"/>
    <col min="862" max="867" width="14.90625" style="1278" hidden="1"/>
    <col min="868" max="869" width="15.90625" style="1278" hidden="1"/>
    <col min="870" max="875" width="16.08984375" style="1278" hidden="1"/>
    <col min="876" max="876" width="6.08984375" style="1278" hidden="1"/>
    <col min="877" max="877" width="3" style="1278" hidden="1"/>
    <col min="878" max="1117" width="8.6328125" style="1278" hidden="1"/>
    <col min="1118" max="1123" width="14.90625" style="1278" hidden="1"/>
    <col min="1124" max="1125" width="15.90625" style="1278" hidden="1"/>
    <col min="1126" max="1131" width="16.08984375" style="1278" hidden="1"/>
    <col min="1132" max="1132" width="6.08984375" style="1278" hidden="1"/>
    <col min="1133" max="1133" width="3" style="1278" hidden="1"/>
    <col min="1134" max="1373" width="8.6328125" style="1278" hidden="1"/>
    <col min="1374" max="1379" width="14.90625" style="1278" hidden="1"/>
    <col min="1380" max="1381" width="15.90625" style="1278" hidden="1"/>
    <col min="1382" max="1387" width="16.08984375" style="1278" hidden="1"/>
    <col min="1388" max="1388" width="6.08984375" style="1278" hidden="1"/>
    <col min="1389" max="1389" width="3" style="1278" hidden="1"/>
    <col min="1390" max="1629" width="8.6328125" style="1278" hidden="1"/>
    <col min="1630" max="1635" width="14.90625" style="1278" hidden="1"/>
    <col min="1636" max="1637" width="15.90625" style="1278" hidden="1"/>
    <col min="1638" max="1643" width="16.08984375" style="1278" hidden="1"/>
    <col min="1644" max="1644" width="6.08984375" style="1278" hidden="1"/>
    <col min="1645" max="1645" width="3" style="1278" hidden="1"/>
    <col min="1646" max="1885" width="8.6328125" style="1278" hidden="1"/>
    <col min="1886" max="1891" width="14.90625" style="1278" hidden="1"/>
    <col min="1892" max="1893" width="15.90625" style="1278" hidden="1"/>
    <col min="1894" max="1899" width="16.08984375" style="1278" hidden="1"/>
    <col min="1900" max="1900" width="6.08984375" style="1278" hidden="1"/>
    <col min="1901" max="1901" width="3" style="1278" hidden="1"/>
    <col min="1902" max="2141" width="8.6328125" style="1278" hidden="1"/>
    <col min="2142" max="2147" width="14.90625" style="1278" hidden="1"/>
    <col min="2148" max="2149" width="15.90625" style="1278" hidden="1"/>
    <col min="2150" max="2155" width="16.08984375" style="1278" hidden="1"/>
    <col min="2156" max="2156" width="6.08984375" style="1278" hidden="1"/>
    <col min="2157" max="2157" width="3" style="1278" hidden="1"/>
    <col min="2158" max="2397" width="8.6328125" style="1278" hidden="1"/>
    <col min="2398" max="2403" width="14.90625" style="1278" hidden="1"/>
    <col min="2404" max="2405" width="15.90625" style="1278" hidden="1"/>
    <col min="2406" max="2411" width="16.08984375" style="1278" hidden="1"/>
    <col min="2412" max="2412" width="6.08984375" style="1278" hidden="1"/>
    <col min="2413" max="2413" width="3" style="1278" hidden="1"/>
    <col min="2414" max="2653" width="8.6328125" style="1278" hidden="1"/>
    <col min="2654" max="2659" width="14.90625" style="1278" hidden="1"/>
    <col min="2660" max="2661" width="15.90625" style="1278" hidden="1"/>
    <col min="2662" max="2667" width="16.08984375" style="1278" hidden="1"/>
    <col min="2668" max="2668" width="6.08984375" style="1278" hidden="1"/>
    <col min="2669" max="2669" width="3" style="1278" hidden="1"/>
    <col min="2670" max="2909" width="8.6328125" style="1278" hidden="1"/>
    <col min="2910" max="2915" width="14.90625" style="1278" hidden="1"/>
    <col min="2916" max="2917" width="15.90625" style="1278" hidden="1"/>
    <col min="2918" max="2923" width="16.08984375" style="1278" hidden="1"/>
    <col min="2924" max="2924" width="6.08984375" style="1278" hidden="1"/>
    <col min="2925" max="2925" width="3" style="1278" hidden="1"/>
    <col min="2926" max="3165" width="8.6328125" style="1278" hidden="1"/>
    <col min="3166" max="3171" width="14.90625" style="1278" hidden="1"/>
    <col min="3172" max="3173" width="15.90625" style="1278" hidden="1"/>
    <col min="3174" max="3179" width="16.08984375" style="1278" hidden="1"/>
    <col min="3180" max="3180" width="6.08984375" style="1278" hidden="1"/>
    <col min="3181" max="3181" width="3" style="1278" hidden="1"/>
    <col min="3182" max="3421" width="8.6328125" style="1278" hidden="1"/>
    <col min="3422" max="3427" width="14.90625" style="1278" hidden="1"/>
    <col min="3428" max="3429" width="15.90625" style="1278" hidden="1"/>
    <col min="3430" max="3435" width="16.08984375" style="1278" hidden="1"/>
    <col min="3436" max="3436" width="6.08984375" style="1278" hidden="1"/>
    <col min="3437" max="3437" width="3" style="1278" hidden="1"/>
    <col min="3438" max="3677" width="8.6328125" style="1278" hidden="1"/>
    <col min="3678" max="3683" width="14.90625" style="1278" hidden="1"/>
    <col min="3684" max="3685" width="15.90625" style="1278" hidden="1"/>
    <col min="3686" max="3691" width="16.08984375" style="1278" hidden="1"/>
    <col min="3692" max="3692" width="6.08984375" style="1278" hidden="1"/>
    <col min="3693" max="3693" width="3" style="1278" hidden="1"/>
    <col min="3694" max="3933" width="8.6328125" style="1278" hidden="1"/>
    <col min="3934" max="3939" width="14.90625" style="1278" hidden="1"/>
    <col min="3940" max="3941" width="15.90625" style="1278" hidden="1"/>
    <col min="3942" max="3947" width="16.08984375" style="1278" hidden="1"/>
    <col min="3948" max="3948" width="6.08984375" style="1278" hidden="1"/>
    <col min="3949" max="3949" width="3" style="1278" hidden="1"/>
    <col min="3950" max="4189" width="8.6328125" style="1278" hidden="1"/>
    <col min="4190" max="4195" width="14.90625" style="1278" hidden="1"/>
    <col min="4196" max="4197" width="15.90625" style="1278" hidden="1"/>
    <col min="4198" max="4203" width="16.08984375" style="1278" hidden="1"/>
    <col min="4204" max="4204" width="6.08984375" style="1278" hidden="1"/>
    <col min="4205" max="4205" width="3" style="1278" hidden="1"/>
    <col min="4206" max="4445" width="8.6328125" style="1278" hidden="1"/>
    <col min="4446" max="4451" width="14.90625" style="1278" hidden="1"/>
    <col min="4452" max="4453" width="15.90625" style="1278" hidden="1"/>
    <col min="4454" max="4459" width="16.08984375" style="1278" hidden="1"/>
    <col min="4460" max="4460" width="6.08984375" style="1278" hidden="1"/>
    <col min="4461" max="4461" width="3" style="1278" hidden="1"/>
    <col min="4462" max="4701" width="8.6328125" style="1278" hidden="1"/>
    <col min="4702" max="4707" width="14.90625" style="1278" hidden="1"/>
    <col min="4708" max="4709" width="15.90625" style="1278" hidden="1"/>
    <col min="4710" max="4715" width="16.08984375" style="1278" hidden="1"/>
    <col min="4716" max="4716" width="6.08984375" style="1278" hidden="1"/>
    <col min="4717" max="4717" width="3" style="1278" hidden="1"/>
    <col min="4718" max="4957" width="8.6328125" style="1278" hidden="1"/>
    <col min="4958" max="4963" width="14.90625" style="1278" hidden="1"/>
    <col min="4964" max="4965" width="15.90625" style="1278" hidden="1"/>
    <col min="4966" max="4971" width="16.08984375" style="1278" hidden="1"/>
    <col min="4972" max="4972" width="6.08984375" style="1278" hidden="1"/>
    <col min="4973" max="4973" width="3" style="1278" hidden="1"/>
    <col min="4974" max="5213" width="8.6328125" style="1278" hidden="1"/>
    <col min="5214" max="5219" width="14.90625" style="1278" hidden="1"/>
    <col min="5220" max="5221" width="15.90625" style="1278" hidden="1"/>
    <col min="5222" max="5227" width="16.08984375" style="1278" hidden="1"/>
    <col min="5228" max="5228" width="6.08984375" style="1278" hidden="1"/>
    <col min="5229" max="5229" width="3" style="1278" hidden="1"/>
    <col min="5230" max="5469" width="8.6328125" style="1278" hidden="1"/>
    <col min="5470" max="5475" width="14.90625" style="1278" hidden="1"/>
    <col min="5476" max="5477" width="15.90625" style="1278" hidden="1"/>
    <col min="5478" max="5483" width="16.08984375" style="1278" hidden="1"/>
    <col min="5484" max="5484" width="6.08984375" style="1278" hidden="1"/>
    <col min="5485" max="5485" width="3" style="1278" hidden="1"/>
    <col min="5486" max="5725" width="8.6328125" style="1278" hidden="1"/>
    <col min="5726" max="5731" width="14.90625" style="1278" hidden="1"/>
    <col min="5732" max="5733" width="15.90625" style="1278" hidden="1"/>
    <col min="5734" max="5739" width="16.08984375" style="1278" hidden="1"/>
    <col min="5740" max="5740" width="6.08984375" style="1278" hidden="1"/>
    <col min="5741" max="5741" width="3" style="1278" hidden="1"/>
    <col min="5742" max="5981" width="8.6328125" style="1278" hidden="1"/>
    <col min="5982" max="5987" width="14.90625" style="1278" hidden="1"/>
    <col min="5988" max="5989" width="15.90625" style="1278" hidden="1"/>
    <col min="5990" max="5995" width="16.08984375" style="1278" hidden="1"/>
    <col min="5996" max="5996" width="6.08984375" style="1278" hidden="1"/>
    <col min="5997" max="5997" width="3" style="1278" hidden="1"/>
    <col min="5998" max="6237" width="8.6328125" style="1278" hidden="1"/>
    <col min="6238" max="6243" width="14.90625" style="1278" hidden="1"/>
    <col min="6244" max="6245" width="15.90625" style="1278" hidden="1"/>
    <col min="6246" max="6251" width="16.08984375" style="1278" hidden="1"/>
    <col min="6252" max="6252" width="6.08984375" style="1278" hidden="1"/>
    <col min="6253" max="6253" width="3" style="1278" hidden="1"/>
    <col min="6254" max="6493" width="8.6328125" style="1278" hidden="1"/>
    <col min="6494" max="6499" width="14.90625" style="1278" hidden="1"/>
    <col min="6500" max="6501" width="15.90625" style="1278" hidden="1"/>
    <col min="6502" max="6507" width="16.08984375" style="1278" hidden="1"/>
    <col min="6508" max="6508" width="6.08984375" style="1278" hidden="1"/>
    <col min="6509" max="6509" width="3" style="1278" hidden="1"/>
    <col min="6510" max="6749" width="8.6328125" style="1278" hidden="1"/>
    <col min="6750" max="6755" width="14.90625" style="1278" hidden="1"/>
    <col min="6756" max="6757" width="15.90625" style="1278" hidden="1"/>
    <col min="6758" max="6763" width="16.08984375" style="1278" hidden="1"/>
    <col min="6764" max="6764" width="6.08984375" style="1278" hidden="1"/>
    <col min="6765" max="6765" width="3" style="1278" hidden="1"/>
    <col min="6766" max="7005" width="8.6328125" style="1278" hidden="1"/>
    <col min="7006" max="7011" width="14.90625" style="1278" hidden="1"/>
    <col min="7012" max="7013" width="15.90625" style="1278" hidden="1"/>
    <col min="7014" max="7019" width="16.08984375" style="1278" hidden="1"/>
    <col min="7020" max="7020" width="6.08984375" style="1278" hidden="1"/>
    <col min="7021" max="7021" width="3" style="1278" hidden="1"/>
    <col min="7022" max="7261" width="8.6328125" style="1278" hidden="1"/>
    <col min="7262" max="7267" width="14.90625" style="1278" hidden="1"/>
    <col min="7268" max="7269" width="15.90625" style="1278" hidden="1"/>
    <col min="7270" max="7275" width="16.08984375" style="1278" hidden="1"/>
    <col min="7276" max="7276" width="6.08984375" style="1278" hidden="1"/>
    <col min="7277" max="7277" width="3" style="1278" hidden="1"/>
    <col min="7278" max="7517" width="8.6328125" style="1278" hidden="1"/>
    <col min="7518" max="7523" width="14.90625" style="1278" hidden="1"/>
    <col min="7524" max="7525" width="15.90625" style="1278" hidden="1"/>
    <col min="7526" max="7531" width="16.08984375" style="1278" hidden="1"/>
    <col min="7532" max="7532" width="6.08984375" style="1278" hidden="1"/>
    <col min="7533" max="7533" width="3" style="1278" hidden="1"/>
    <col min="7534" max="7773" width="8.6328125" style="1278" hidden="1"/>
    <col min="7774" max="7779" width="14.90625" style="1278" hidden="1"/>
    <col min="7780" max="7781" width="15.90625" style="1278" hidden="1"/>
    <col min="7782" max="7787" width="16.08984375" style="1278" hidden="1"/>
    <col min="7788" max="7788" width="6.08984375" style="1278" hidden="1"/>
    <col min="7789" max="7789" width="3" style="1278" hidden="1"/>
    <col min="7790" max="8029" width="8.6328125" style="1278" hidden="1"/>
    <col min="8030" max="8035" width="14.90625" style="1278" hidden="1"/>
    <col min="8036" max="8037" width="15.90625" style="1278" hidden="1"/>
    <col min="8038" max="8043" width="16.08984375" style="1278" hidden="1"/>
    <col min="8044" max="8044" width="6.08984375" style="1278" hidden="1"/>
    <col min="8045" max="8045" width="3" style="1278" hidden="1"/>
    <col min="8046" max="8285" width="8.6328125" style="1278" hidden="1"/>
    <col min="8286" max="8291" width="14.90625" style="1278" hidden="1"/>
    <col min="8292" max="8293" width="15.90625" style="1278" hidden="1"/>
    <col min="8294" max="8299" width="16.08984375" style="1278" hidden="1"/>
    <col min="8300" max="8300" width="6.08984375" style="1278" hidden="1"/>
    <col min="8301" max="8301" width="3" style="1278" hidden="1"/>
    <col min="8302" max="8541" width="8.6328125" style="1278" hidden="1"/>
    <col min="8542" max="8547" width="14.90625" style="1278" hidden="1"/>
    <col min="8548" max="8549" width="15.90625" style="1278" hidden="1"/>
    <col min="8550" max="8555" width="16.08984375" style="1278" hidden="1"/>
    <col min="8556" max="8556" width="6.08984375" style="1278" hidden="1"/>
    <col min="8557" max="8557" width="3" style="1278" hidden="1"/>
    <col min="8558" max="8797" width="8.6328125" style="1278" hidden="1"/>
    <col min="8798" max="8803" width="14.90625" style="1278" hidden="1"/>
    <col min="8804" max="8805" width="15.90625" style="1278" hidden="1"/>
    <col min="8806" max="8811" width="16.08984375" style="1278" hidden="1"/>
    <col min="8812" max="8812" width="6.08984375" style="1278" hidden="1"/>
    <col min="8813" max="8813" width="3" style="1278" hidden="1"/>
    <col min="8814" max="9053" width="8.6328125" style="1278" hidden="1"/>
    <col min="9054" max="9059" width="14.90625" style="1278" hidden="1"/>
    <col min="9060" max="9061" width="15.90625" style="1278" hidden="1"/>
    <col min="9062" max="9067" width="16.08984375" style="1278" hidden="1"/>
    <col min="9068" max="9068" width="6.08984375" style="1278" hidden="1"/>
    <col min="9069" max="9069" width="3" style="1278" hidden="1"/>
    <col min="9070" max="9309" width="8.6328125" style="1278" hidden="1"/>
    <col min="9310" max="9315" width="14.90625" style="1278" hidden="1"/>
    <col min="9316" max="9317" width="15.90625" style="1278" hidden="1"/>
    <col min="9318" max="9323" width="16.08984375" style="1278" hidden="1"/>
    <col min="9324" max="9324" width="6.08984375" style="1278" hidden="1"/>
    <col min="9325" max="9325" width="3" style="1278" hidden="1"/>
    <col min="9326" max="9565" width="8.6328125" style="1278" hidden="1"/>
    <col min="9566" max="9571" width="14.90625" style="1278" hidden="1"/>
    <col min="9572" max="9573" width="15.90625" style="1278" hidden="1"/>
    <col min="9574" max="9579" width="16.08984375" style="1278" hidden="1"/>
    <col min="9580" max="9580" width="6.08984375" style="1278" hidden="1"/>
    <col min="9581" max="9581" width="3" style="1278" hidden="1"/>
    <col min="9582" max="9821" width="8.6328125" style="1278" hidden="1"/>
    <col min="9822" max="9827" width="14.90625" style="1278" hidden="1"/>
    <col min="9828" max="9829" width="15.90625" style="1278" hidden="1"/>
    <col min="9830" max="9835" width="16.08984375" style="1278" hidden="1"/>
    <col min="9836" max="9836" width="6.08984375" style="1278" hidden="1"/>
    <col min="9837" max="9837" width="3" style="1278" hidden="1"/>
    <col min="9838" max="10077" width="8.6328125" style="1278" hidden="1"/>
    <col min="10078" max="10083" width="14.90625" style="1278" hidden="1"/>
    <col min="10084" max="10085" width="15.90625" style="1278" hidden="1"/>
    <col min="10086" max="10091" width="16.08984375" style="1278" hidden="1"/>
    <col min="10092" max="10092" width="6.08984375" style="1278" hidden="1"/>
    <col min="10093" max="10093" width="3" style="1278" hidden="1"/>
    <col min="10094" max="10333" width="8.6328125" style="1278" hidden="1"/>
    <col min="10334" max="10339" width="14.90625" style="1278" hidden="1"/>
    <col min="10340" max="10341" width="15.90625" style="1278" hidden="1"/>
    <col min="10342" max="10347" width="16.08984375" style="1278" hidden="1"/>
    <col min="10348" max="10348" width="6.08984375" style="1278" hidden="1"/>
    <col min="10349" max="10349" width="3" style="1278" hidden="1"/>
    <col min="10350" max="10589" width="8.6328125" style="1278" hidden="1"/>
    <col min="10590" max="10595" width="14.90625" style="1278" hidden="1"/>
    <col min="10596" max="10597" width="15.90625" style="1278" hidden="1"/>
    <col min="10598" max="10603" width="16.08984375" style="1278" hidden="1"/>
    <col min="10604" max="10604" width="6.08984375" style="1278" hidden="1"/>
    <col min="10605" max="10605" width="3" style="1278" hidden="1"/>
    <col min="10606" max="10845" width="8.6328125" style="1278" hidden="1"/>
    <col min="10846" max="10851" width="14.90625" style="1278" hidden="1"/>
    <col min="10852" max="10853" width="15.90625" style="1278" hidden="1"/>
    <col min="10854" max="10859" width="16.08984375" style="1278" hidden="1"/>
    <col min="10860" max="10860" width="6.08984375" style="1278" hidden="1"/>
    <col min="10861" max="10861" width="3" style="1278" hidden="1"/>
    <col min="10862" max="11101" width="8.6328125" style="1278" hidden="1"/>
    <col min="11102" max="11107" width="14.90625" style="1278" hidden="1"/>
    <col min="11108" max="11109" width="15.90625" style="1278" hidden="1"/>
    <col min="11110" max="11115" width="16.08984375" style="1278" hidden="1"/>
    <col min="11116" max="11116" width="6.08984375" style="1278" hidden="1"/>
    <col min="11117" max="11117" width="3" style="1278" hidden="1"/>
    <col min="11118" max="11357" width="8.6328125" style="1278" hidden="1"/>
    <col min="11358" max="11363" width="14.90625" style="1278" hidden="1"/>
    <col min="11364" max="11365" width="15.90625" style="1278" hidden="1"/>
    <col min="11366" max="11371" width="16.08984375" style="1278" hidden="1"/>
    <col min="11372" max="11372" width="6.08984375" style="1278" hidden="1"/>
    <col min="11373" max="11373" width="3" style="1278" hidden="1"/>
    <col min="11374" max="11613" width="8.6328125" style="1278" hidden="1"/>
    <col min="11614" max="11619" width="14.90625" style="1278" hidden="1"/>
    <col min="11620" max="11621" width="15.90625" style="1278" hidden="1"/>
    <col min="11622" max="11627" width="16.08984375" style="1278" hidden="1"/>
    <col min="11628" max="11628" width="6.08984375" style="1278" hidden="1"/>
    <col min="11629" max="11629" width="3" style="1278" hidden="1"/>
    <col min="11630" max="11869" width="8.6328125" style="1278" hidden="1"/>
    <col min="11870" max="11875" width="14.90625" style="1278" hidden="1"/>
    <col min="11876" max="11877" width="15.90625" style="1278" hidden="1"/>
    <col min="11878" max="11883" width="16.08984375" style="1278" hidden="1"/>
    <col min="11884" max="11884" width="6.08984375" style="1278" hidden="1"/>
    <col min="11885" max="11885" width="3" style="1278" hidden="1"/>
    <col min="11886" max="12125" width="8.6328125" style="1278" hidden="1"/>
    <col min="12126" max="12131" width="14.90625" style="1278" hidden="1"/>
    <col min="12132" max="12133" width="15.90625" style="1278" hidden="1"/>
    <col min="12134" max="12139" width="16.08984375" style="1278" hidden="1"/>
    <col min="12140" max="12140" width="6.08984375" style="1278" hidden="1"/>
    <col min="12141" max="12141" width="3" style="1278" hidden="1"/>
    <col min="12142" max="12381" width="8.6328125" style="1278" hidden="1"/>
    <col min="12382" max="12387" width="14.90625" style="1278" hidden="1"/>
    <col min="12388" max="12389" width="15.90625" style="1278" hidden="1"/>
    <col min="12390" max="12395" width="16.08984375" style="1278" hidden="1"/>
    <col min="12396" max="12396" width="6.08984375" style="1278" hidden="1"/>
    <col min="12397" max="12397" width="3" style="1278" hidden="1"/>
    <col min="12398" max="12637" width="8.6328125" style="1278" hidden="1"/>
    <col min="12638" max="12643" width="14.90625" style="1278" hidden="1"/>
    <col min="12644" max="12645" width="15.90625" style="1278" hidden="1"/>
    <col min="12646" max="12651" width="16.08984375" style="1278" hidden="1"/>
    <col min="12652" max="12652" width="6.08984375" style="1278" hidden="1"/>
    <col min="12653" max="12653" width="3" style="1278" hidden="1"/>
    <col min="12654" max="12893" width="8.6328125" style="1278" hidden="1"/>
    <col min="12894" max="12899" width="14.90625" style="1278" hidden="1"/>
    <col min="12900" max="12901" width="15.90625" style="1278" hidden="1"/>
    <col min="12902" max="12907" width="16.08984375" style="1278" hidden="1"/>
    <col min="12908" max="12908" width="6.08984375" style="1278" hidden="1"/>
    <col min="12909" max="12909" width="3" style="1278" hidden="1"/>
    <col min="12910" max="13149" width="8.6328125" style="1278" hidden="1"/>
    <col min="13150" max="13155" width="14.90625" style="1278" hidden="1"/>
    <col min="13156" max="13157" width="15.90625" style="1278" hidden="1"/>
    <col min="13158" max="13163" width="16.08984375" style="1278" hidden="1"/>
    <col min="13164" max="13164" width="6.08984375" style="1278" hidden="1"/>
    <col min="13165" max="13165" width="3" style="1278" hidden="1"/>
    <col min="13166" max="13405" width="8.6328125" style="1278" hidden="1"/>
    <col min="13406" max="13411" width="14.90625" style="1278" hidden="1"/>
    <col min="13412" max="13413" width="15.90625" style="1278" hidden="1"/>
    <col min="13414" max="13419" width="16.08984375" style="1278" hidden="1"/>
    <col min="13420" max="13420" width="6.08984375" style="1278" hidden="1"/>
    <col min="13421" max="13421" width="3" style="1278" hidden="1"/>
    <col min="13422" max="13661" width="8.6328125" style="1278" hidden="1"/>
    <col min="13662" max="13667" width="14.90625" style="1278" hidden="1"/>
    <col min="13668" max="13669" width="15.90625" style="1278" hidden="1"/>
    <col min="13670" max="13675" width="16.08984375" style="1278" hidden="1"/>
    <col min="13676" max="13676" width="6.08984375" style="1278" hidden="1"/>
    <col min="13677" max="13677" width="3" style="1278" hidden="1"/>
    <col min="13678" max="13917" width="8.6328125" style="1278" hidden="1"/>
    <col min="13918" max="13923" width="14.90625" style="1278" hidden="1"/>
    <col min="13924" max="13925" width="15.90625" style="1278" hidden="1"/>
    <col min="13926" max="13931" width="16.08984375" style="1278" hidden="1"/>
    <col min="13932" max="13932" width="6.08984375" style="1278" hidden="1"/>
    <col min="13933" max="13933" width="3" style="1278" hidden="1"/>
    <col min="13934" max="14173" width="8.6328125" style="1278" hidden="1"/>
    <col min="14174" max="14179" width="14.90625" style="1278" hidden="1"/>
    <col min="14180" max="14181" width="15.90625" style="1278" hidden="1"/>
    <col min="14182" max="14187" width="16.08984375" style="1278" hidden="1"/>
    <col min="14188" max="14188" width="6.08984375" style="1278" hidden="1"/>
    <col min="14189" max="14189" width="3" style="1278" hidden="1"/>
    <col min="14190" max="14429" width="8.6328125" style="1278" hidden="1"/>
    <col min="14430" max="14435" width="14.90625" style="1278" hidden="1"/>
    <col min="14436" max="14437" width="15.90625" style="1278" hidden="1"/>
    <col min="14438" max="14443" width="16.08984375" style="1278" hidden="1"/>
    <col min="14444" max="14444" width="6.08984375" style="1278" hidden="1"/>
    <col min="14445" max="14445" width="3" style="1278" hidden="1"/>
    <col min="14446" max="14685" width="8.6328125" style="1278" hidden="1"/>
    <col min="14686" max="14691" width="14.90625" style="1278" hidden="1"/>
    <col min="14692" max="14693" width="15.90625" style="1278" hidden="1"/>
    <col min="14694" max="14699" width="16.08984375" style="1278" hidden="1"/>
    <col min="14700" max="14700" width="6.08984375" style="1278" hidden="1"/>
    <col min="14701" max="14701" width="3" style="1278" hidden="1"/>
    <col min="14702" max="14941" width="8.6328125" style="1278" hidden="1"/>
    <col min="14942" max="14947" width="14.90625" style="1278" hidden="1"/>
    <col min="14948" max="14949" width="15.90625" style="1278" hidden="1"/>
    <col min="14950" max="14955" width="16.08984375" style="1278" hidden="1"/>
    <col min="14956" max="14956" width="6.08984375" style="1278" hidden="1"/>
    <col min="14957" max="14957" width="3" style="1278" hidden="1"/>
    <col min="14958" max="15197" width="8.6328125" style="1278" hidden="1"/>
    <col min="15198" max="15203" width="14.90625" style="1278" hidden="1"/>
    <col min="15204" max="15205" width="15.90625" style="1278" hidden="1"/>
    <col min="15206" max="15211" width="16.08984375" style="1278" hidden="1"/>
    <col min="15212" max="15212" width="6.08984375" style="1278" hidden="1"/>
    <col min="15213" max="15213" width="3" style="1278" hidden="1"/>
    <col min="15214" max="15453" width="8.6328125" style="1278" hidden="1"/>
    <col min="15454" max="15459" width="14.90625" style="1278" hidden="1"/>
    <col min="15460" max="15461" width="15.90625" style="1278" hidden="1"/>
    <col min="15462" max="15467" width="16.08984375" style="1278" hidden="1"/>
    <col min="15468" max="15468" width="6.08984375" style="1278" hidden="1"/>
    <col min="15469" max="15469" width="3" style="1278" hidden="1"/>
    <col min="15470" max="15709" width="8.6328125" style="1278" hidden="1"/>
    <col min="15710" max="15715" width="14.90625" style="1278" hidden="1"/>
    <col min="15716" max="15717" width="15.90625" style="1278" hidden="1"/>
    <col min="15718" max="15723" width="16.08984375" style="1278" hidden="1"/>
    <col min="15724" max="15724" width="6.08984375" style="1278" hidden="1"/>
    <col min="15725" max="15725" width="3" style="1278" hidden="1"/>
    <col min="15726" max="15965" width="8.6328125" style="1278" hidden="1"/>
    <col min="15966" max="15971" width="14.90625" style="1278" hidden="1"/>
    <col min="15972" max="15973" width="15.90625" style="1278" hidden="1"/>
    <col min="15974" max="15979" width="16.08984375" style="1278" hidden="1"/>
    <col min="15980" max="15980" width="6.08984375" style="1278" hidden="1"/>
    <col min="15981" max="15981" width="3" style="1278" hidden="1"/>
    <col min="15982" max="16221" width="8.6328125" style="1278" hidden="1"/>
    <col min="16222" max="16227" width="14.90625" style="1278" hidden="1"/>
    <col min="16228" max="16229" width="15.90625" style="1278" hidden="1"/>
    <col min="16230" max="16235" width="16.08984375" style="1278" hidden="1"/>
    <col min="16236" max="16236" width="6.08984375" style="1278" hidden="1"/>
    <col min="16237" max="16237" width="3" style="1278" hidden="1"/>
    <col min="16238" max="16384" width="8.6328125" style="1278" hidden="1"/>
  </cols>
  <sheetData>
    <row r="1" spans="1:143" ht="42.75" customHeight="1" x14ac:dyDescent="0.2">
      <c r="A1" s="1346"/>
      <c r="B1" s="1345"/>
      <c r="DD1" s="1278"/>
      <c r="DE1" s="1278"/>
    </row>
    <row r="2" spans="1:143" ht="25.5" customHeight="1" x14ac:dyDescent="0.2">
      <c r="A2" s="1344"/>
      <c r="C2" s="1344"/>
      <c r="O2" s="1344"/>
      <c r="P2" s="1344"/>
      <c r="Q2" s="1344"/>
      <c r="R2" s="1344"/>
      <c r="S2" s="1344"/>
      <c r="T2" s="1344"/>
      <c r="U2" s="1344"/>
      <c r="V2" s="1344"/>
      <c r="W2" s="1344"/>
      <c r="X2" s="1344"/>
      <c r="Y2" s="1344"/>
      <c r="Z2" s="1344"/>
      <c r="AA2" s="1344"/>
      <c r="AB2" s="1344"/>
      <c r="AC2" s="1344"/>
      <c r="AD2" s="1344"/>
      <c r="AE2" s="1344"/>
      <c r="AF2" s="1344"/>
      <c r="AG2" s="1344"/>
      <c r="AH2" s="1344"/>
      <c r="AI2" s="1344"/>
      <c r="AU2" s="1344"/>
      <c r="BG2" s="1344"/>
      <c r="BS2" s="1344"/>
      <c r="CE2" s="1344"/>
      <c r="CQ2" s="1344"/>
      <c r="DD2" s="1278"/>
      <c r="DE2" s="1278"/>
    </row>
    <row r="3" spans="1:143" ht="25.5" customHeight="1" x14ac:dyDescent="0.2">
      <c r="A3" s="1344"/>
      <c r="C3" s="1344"/>
      <c r="O3" s="1344"/>
      <c r="P3" s="1344"/>
      <c r="Q3" s="1344"/>
      <c r="R3" s="1344"/>
      <c r="S3" s="1344"/>
      <c r="T3" s="1344"/>
      <c r="U3" s="1344"/>
      <c r="V3" s="1344"/>
      <c r="W3" s="1344"/>
      <c r="X3" s="1344"/>
      <c r="Y3" s="1344"/>
      <c r="Z3" s="1344"/>
      <c r="AA3" s="1344"/>
      <c r="AB3" s="1344"/>
      <c r="AC3" s="1344"/>
      <c r="AD3" s="1344"/>
      <c r="AE3" s="1344"/>
      <c r="AF3" s="1344"/>
      <c r="AG3" s="1344"/>
      <c r="AH3" s="1344"/>
      <c r="AI3" s="1344"/>
      <c r="AU3" s="1344"/>
      <c r="BG3" s="1344"/>
      <c r="BS3" s="1344"/>
      <c r="CE3" s="1344"/>
      <c r="CQ3" s="1344"/>
      <c r="DD3" s="1278"/>
      <c r="DE3" s="1278"/>
    </row>
    <row r="4" spans="1:143" s="292" customFormat="1" ht="13" x14ac:dyDescent="0.2">
      <c r="A4" s="1344"/>
      <c r="B4" s="1344"/>
      <c r="C4" s="1344"/>
      <c r="D4" s="1344"/>
      <c r="E4" s="1344"/>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c r="AP4" s="1344"/>
      <c r="AQ4" s="1344"/>
      <c r="AR4" s="1344"/>
      <c r="AS4" s="1344"/>
      <c r="AT4" s="1344"/>
      <c r="AU4" s="1344"/>
      <c r="AV4" s="1344"/>
      <c r="AW4" s="1344"/>
      <c r="AX4" s="1344"/>
      <c r="AY4" s="1344"/>
      <c r="AZ4" s="1344"/>
      <c r="BA4" s="1344"/>
      <c r="BB4" s="1344"/>
      <c r="BC4" s="1344"/>
      <c r="BD4" s="1344"/>
      <c r="BE4" s="1344"/>
      <c r="BF4" s="1344"/>
      <c r="BG4" s="1344"/>
      <c r="BH4" s="1344"/>
      <c r="BI4" s="1344"/>
      <c r="BJ4" s="1344"/>
      <c r="BK4" s="1344"/>
      <c r="BL4" s="1344"/>
      <c r="BM4" s="1344"/>
      <c r="BN4" s="1344"/>
      <c r="BO4" s="1344"/>
      <c r="BP4" s="1344"/>
      <c r="BQ4" s="1344"/>
      <c r="BR4" s="1344"/>
      <c r="BS4" s="1344"/>
      <c r="BT4" s="1344"/>
      <c r="BU4" s="1344"/>
      <c r="BV4" s="1344"/>
      <c r="BW4" s="1344"/>
      <c r="BX4" s="1344"/>
      <c r="BY4" s="1344"/>
      <c r="BZ4" s="1344"/>
      <c r="CA4" s="1344"/>
      <c r="CB4" s="1344"/>
      <c r="CC4" s="1344"/>
      <c r="CD4" s="1344"/>
      <c r="CE4" s="1344"/>
      <c r="CF4" s="1344"/>
      <c r="CG4" s="1344"/>
      <c r="CH4" s="1344"/>
      <c r="CI4" s="1344"/>
      <c r="CJ4" s="1344"/>
      <c r="CK4" s="1344"/>
      <c r="CL4" s="1344"/>
      <c r="CM4" s="1344"/>
      <c r="CN4" s="1344"/>
      <c r="CO4" s="1344"/>
      <c r="CP4" s="1344"/>
      <c r="CQ4" s="1344"/>
      <c r="CR4" s="1344"/>
      <c r="CS4" s="1344"/>
      <c r="CT4" s="1344"/>
      <c r="CU4" s="1344"/>
      <c r="CV4" s="1344"/>
      <c r="CW4" s="1344"/>
      <c r="CX4" s="1344"/>
      <c r="CY4" s="1344"/>
      <c r="CZ4" s="1344"/>
      <c r="DA4" s="1344"/>
      <c r="DB4" s="1344"/>
      <c r="DC4" s="1344"/>
      <c r="DD4" s="1344"/>
      <c r="DE4" s="1344"/>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44"/>
      <c r="B5" s="1344"/>
      <c r="C5" s="1344"/>
      <c r="D5" s="1344"/>
      <c r="E5" s="1344"/>
      <c r="F5" s="1344"/>
      <c r="G5" s="1344"/>
      <c r="H5" s="1344"/>
      <c r="I5" s="1344"/>
      <c r="J5" s="1344"/>
      <c r="K5" s="1344"/>
      <c r="L5" s="1344"/>
      <c r="M5" s="1344"/>
      <c r="N5" s="1344"/>
      <c r="O5" s="1344"/>
      <c r="P5" s="1344"/>
      <c r="Q5" s="1344"/>
      <c r="R5" s="1344"/>
      <c r="S5" s="1344"/>
      <c r="T5" s="1344"/>
      <c r="U5" s="1344"/>
      <c r="V5" s="1344"/>
      <c r="W5" s="1344"/>
      <c r="X5" s="1344"/>
      <c r="Y5" s="1344"/>
      <c r="Z5" s="1344"/>
      <c r="AA5" s="1344"/>
      <c r="AB5" s="1344"/>
      <c r="AC5" s="1344"/>
      <c r="AD5" s="1344"/>
      <c r="AE5" s="1344"/>
      <c r="AF5" s="1344"/>
      <c r="AG5" s="1344"/>
      <c r="AH5" s="1344"/>
      <c r="AI5" s="1344"/>
      <c r="AJ5" s="1344"/>
      <c r="AK5" s="1344"/>
      <c r="AL5" s="1344"/>
      <c r="AM5" s="1344"/>
      <c r="AN5" s="1344"/>
      <c r="AO5" s="1344"/>
      <c r="AP5" s="1344"/>
      <c r="AQ5" s="1344"/>
      <c r="AR5" s="1344"/>
      <c r="AS5" s="1344"/>
      <c r="AT5" s="1344"/>
      <c r="AU5" s="1344"/>
      <c r="AV5" s="1344"/>
      <c r="AW5" s="1344"/>
      <c r="AX5" s="1344"/>
      <c r="AY5" s="1344"/>
      <c r="AZ5" s="1344"/>
      <c r="BA5" s="1344"/>
      <c r="BB5" s="1344"/>
      <c r="BC5" s="1344"/>
      <c r="BD5" s="1344"/>
      <c r="BE5" s="1344"/>
      <c r="BF5" s="1344"/>
      <c r="BG5" s="1344"/>
      <c r="BH5" s="1344"/>
      <c r="BI5" s="1344"/>
      <c r="BJ5" s="1344"/>
      <c r="BK5" s="1344"/>
      <c r="BL5" s="1344"/>
      <c r="BM5" s="1344"/>
      <c r="BN5" s="1344"/>
      <c r="BO5" s="1344"/>
      <c r="BP5" s="1344"/>
      <c r="BQ5" s="1344"/>
      <c r="BR5" s="1344"/>
      <c r="BS5" s="1344"/>
      <c r="BT5" s="1344"/>
      <c r="BU5" s="1344"/>
      <c r="BV5" s="1344"/>
      <c r="BW5" s="1344"/>
      <c r="BX5" s="1344"/>
      <c r="BY5" s="1344"/>
      <c r="BZ5" s="1344"/>
      <c r="CA5" s="1344"/>
      <c r="CB5" s="1344"/>
      <c r="CC5" s="1344"/>
      <c r="CD5" s="1344"/>
      <c r="CE5" s="1344"/>
      <c r="CF5" s="1344"/>
      <c r="CG5" s="1344"/>
      <c r="CH5" s="1344"/>
      <c r="CI5" s="1344"/>
      <c r="CJ5" s="1344"/>
      <c r="CK5" s="1344"/>
      <c r="CL5" s="1344"/>
      <c r="CM5" s="1344"/>
      <c r="CN5" s="1344"/>
      <c r="CO5" s="1344"/>
      <c r="CP5" s="1344"/>
      <c r="CQ5" s="1344"/>
      <c r="CR5" s="1344"/>
      <c r="CS5" s="1344"/>
      <c r="CT5" s="1344"/>
      <c r="CU5" s="1344"/>
      <c r="CV5" s="1344"/>
      <c r="CW5" s="1344"/>
      <c r="CX5" s="1344"/>
      <c r="CY5" s="1344"/>
      <c r="CZ5" s="1344"/>
      <c r="DA5" s="1344"/>
      <c r="DB5" s="1344"/>
      <c r="DC5" s="1344"/>
      <c r="DD5" s="1344"/>
      <c r="DE5" s="1344"/>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44"/>
      <c r="B6" s="1344"/>
      <c r="C6" s="1344"/>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c r="AF6" s="1344"/>
      <c r="AG6" s="1344"/>
      <c r="AH6" s="1344"/>
      <c r="AI6" s="1344"/>
      <c r="AJ6" s="1344"/>
      <c r="AK6" s="1344"/>
      <c r="AL6" s="1344"/>
      <c r="AM6" s="1344"/>
      <c r="AN6" s="1344"/>
      <c r="AO6" s="1344"/>
      <c r="AP6" s="1344"/>
      <c r="AQ6" s="1344"/>
      <c r="AR6" s="1344"/>
      <c r="AS6" s="1344"/>
      <c r="AT6" s="1344"/>
      <c r="AU6" s="1344"/>
      <c r="AV6" s="1344"/>
      <c r="AW6" s="1344"/>
      <c r="AX6" s="1344"/>
      <c r="AY6" s="1344"/>
      <c r="AZ6" s="1344"/>
      <c r="BA6" s="1344"/>
      <c r="BB6" s="1344"/>
      <c r="BC6" s="1344"/>
      <c r="BD6" s="1344"/>
      <c r="BE6" s="1344"/>
      <c r="BF6" s="1344"/>
      <c r="BG6" s="1344"/>
      <c r="BH6" s="1344"/>
      <c r="BI6" s="1344"/>
      <c r="BJ6" s="1344"/>
      <c r="BK6" s="1344"/>
      <c r="BL6" s="1344"/>
      <c r="BM6" s="1344"/>
      <c r="BN6" s="1344"/>
      <c r="BO6" s="1344"/>
      <c r="BP6" s="1344"/>
      <c r="BQ6" s="1344"/>
      <c r="BR6" s="1344"/>
      <c r="BS6" s="1344"/>
      <c r="BT6" s="1344"/>
      <c r="BU6" s="1344"/>
      <c r="BV6" s="1344"/>
      <c r="BW6" s="1344"/>
      <c r="BX6" s="1344"/>
      <c r="BY6" s="1344"/>
      <c r="BZ6" s="1344"/>
      <c r="CA6" s="1344"/>
      <c r="CB6" s="1344"/>
      <c r="CC6" s="1344"/>
      <c r="CD6" s="1344"/>
      <c r="CE6" s="1344"/>
      <c r="CF6" s="1344"/>
      <c r="CG6" s="1344"/>
      <c r="CH6" s="1344"/>
      <c r="CI6" s="1344"/>
      <c r="CJ6" s="1344"/>
      <c r="CK6" s="1344"/>
      <c r="CL6" s="1344"/>
      <c r="CM6" s="1344"/>
      <c r="CN6" s="1344"/>
      <c r="CO6" s="1344"/>
      <c r="CP6" s="1344"/>
      <c r="CQ6" s="1344"/>
      <c r="CR6" s="1344"/>
      <c r="CS6" s="1344"/>
      <c r="CT6" s="1344"/>
      <c r="CU6" s="1344"/>
      <c r="CV6" s="1344"/>
      <c r="CW6" s="1344"/>
      <c r="CX6" s="1344"/>
      <c r="CY6" s="1344"/>
      <c r="CZ6" s="1344"/>
      <c r="DA6" s="1344"/>
      <c r="DB6" s="1344"/>
      <c r="DC6" s="1344"/>
      <c r="DD6" s="1344"/>
      <c r="DE6" s="1344"/>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44"/>
      <c r="B7" s="1344"/>
      <c r="C7" s="1344"/>
      <c r="D7" s="1344"/>
      <c r="E7" s="1344"/>
      <c r="F7" s="1344"/>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4"/>
      <c r="AK7" s="1344"/>
      <c r="AL7" s="1344"/>
      <c r="AM7" s="1344"/>
      <c r="AN7" s="1344"/>
      <c r="AO7" s="1344"/>
      <c r="AP7" s="1344"/>
      <c r="AQ7" s="1344"/>
      <c r="AR7" s="1344"/>
      <c r="AS7" s="1344"/>
      <c r="AT7" s="1344"/>
      <c r="AU7" s="1344"/>
      <c r="AV7" s="1344"/>
      <c r="AW7" s="1344"/>
      <c r="AX7" s="1344"/>
      <c r="AY7" s="1344"/>
      <c r="AZ7" s="1344"/>
      <c r="BA7" s="1344"/>
      <c r="BB7" s="1344"/>
      <c r="BC7" s="1344"/>
      <c r="BD7" s="1344"/>
      <c r="BE7" s="1344"/>
      <c r="BF7" s="1344"/>
      <c r="BG7" s="1344"/>
      <c r="BH7" s="1344"/>
      <c r="BI7" s="1344"/>
      <c r="BJ7" s="1344"/>
      <c r="BK7" s="1344"/>
      <c r="BL7" s="1344"/>
      <c r="BM7" s="1344"/>
      <c r="BN7" s="1344"/>
      <c r="BO7" s="1344"/>
      <c r="BP7" s="1344"/>
      <c r="BQ7" s="1344"/>
      <c r="BR7" s="1344"/>
      <c r="BS7" s="1344"/>
      <c r="BT7" s="1344"/>
      <c r="BU7" s="1344"/>
      <c r="BV7" s="1344"/>
      <c r="BW7" s="1344"/>
      <c r="BX7" s="1344"/>
      <c r="BY7" s="1344"/>
      <c r="BZ7" s="1344"/>
      <c r="CA7" s="1344"/>
      <c r="CB7" s="1344"/>
      <c r="CC7" s="1344"/>
      <c r="CD7" s="1344"/>
      <c r="CE7" s="1344"/>
      <c r="CF7" s="1344"/>
      <c r="CG7" s="1344"/>
      <c r="CH7" s="1344"/>
      <c r="CI7" s="1344"/>
      <c r="CJ7" s="1344"/>
      <c r="CK7" s="1344"/>
      <c r="CL7" s="1344"/>
      <c r="CM7" s="1344"/>
      <c r="CN7" s="1344"/>
      <c r="CO7" s="1344"/>
      <c r="CP7" s="1344"/>
      <c r="CQ7" s="1344"/>
      <c r="CR7" s="1344"/>
      <c r="CS7" s="1344"/>
      <c r="CT7" s="1344"/>
      <c r="CU7" s="1344"/>
      <c r="CV7" s="1344"/>
      <c r="CW7" s="1344"/>
      <c r="CX7" s="1344"/>
      <c r="CY7" s="1344"/>
      <c r="CZ7" s="1344"/>
      <c r="DA7" s="1344"/>
      <c r="DB7" s="1344"/>
      <c r="DC7" s="1344"/>
      <c r="DD7" s="1344"/>
      <c r="DE7" s="1344"/>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44"/>
      <c r="B8" s="1344"/>
      <c r="C8" s="1344"/>
      <c r="D8" s="1344"/>
      <c r="E8" s="1344"/>
      <c r="F8" s="1344"/>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4"/>
      <c r="BB8" s="1344"/>
      <c r="BC8" s="1344"/>
      <c r="BD8" s="1344"/>
      <c r="BE8" s="1344"/>
      <c r="BF8" s="1344"/>
      <c r="BG8" s="1344"/>
      <c r="BH8" s="1344"/>
      <c r="BI8" s="1344"/>
      <c r="BJ8" s="1344"/>
      <c r="BK8" s="1344"/>
      <c r="BL8" s="1344"/>
      <c r="BM8" s="1344"/>
      <c r="BN8" s="1344"/>
      <c r="BO8" s="1344"/>
      <c r="BP8" s="1344"/>
      <c r="BQ8" s="1344"/>
      <c r="BR8" s="1344"/>
      <c r="BS8" s="1344"/>
      <c r="BT8" s="1344"/>
      <c r="BU8" s="1344"/>
      <c r="BV8" s="1344"/>
      <c r="BW8" s="1344"/>
      <c r="BX8" s="1344"/>
      <c r="BY8" s="1344"/>
      <c r="BZ8" s="1344"/>
      <c r="CA8" s="1344"/>
      <c r="CB8" s="1344"/>
      <c r="CC8" s="1344"/>
      <c r="CD8" s="1344"/>
      <c r="CE8" s="1344"/>
      <c r="CF8" s="1344"/>
      <c r="CG8" s="1344"/>
      <c r="CH8" s="1344"/>
      <c r="CI8" s="1344"/>
      <c r="CJ8" s="1344"/>
      <c r="CK8" s="1344"/>
      <c r="CL8" s="1344"/>
      <c r="CM8" s="1344"/>
      <c r="CN8" s="1344"/>
      <c r="CO8" s="1344"/>
      <c r="CP8" s="1344"/>
      <c r="CQ8" s="1344"/>
      <c r="CR8" s="1344"/>
      <c r="CS8" s="1344"/>
      <c r="CT8" s="1344"/>
      <c r="CU8" s="1344"/>
      <c r="CV8" s="1344"/>
      <c r="CW8" s="1344"/>
      <c r="CX8" s="1344"/>
      <c r="CY8" s="1344"/>
      <c r="CZ8" s="1344"/>
      <c r="DA8" s="1344"/>
      <c r="DB8" s="1344"/>
      <c r="DC8" s="1344"/>
      <c r="DD8" s="1344"/>
      <c r="DE8" s="1344"/>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44"/>
      <c r="B9" s="1344"/>
      <c r="C9" s="1344"/>
      <c r="D9" s="1344"/>
      <c r="E9" s="1344"/>
      <c r="F9" s="1344"/>
      <c r="G9" s="1344"/>
      <c r="H9" s="1344"/>
      <c r="I9" s="1344"/>
      <c r="J9" s="1344"/>
      <c r="K9" s="1344"/>
      <c r="L9" s="1344"/>
      <c r="M9" s="1344"/>
      <c r="N9" s="1344"/>
      <c r="O9" s="1344"/>
      <c r="P9" s="1344"/>
      <c r="Q9" s="1344"/>
      <c r="R9" s="1344"/>
      <c r="S9" s="1344"/>
      <c r="T9" s="1344"/>
      <c r="U9" s="1344"/>
      <c r="V9" s="1344"/>
      <c r="W9" s="1344"/>
      <c r="X9" s="1344"/>
      <c r="Y9" s="1344"/>
      <c r="Z9" s="1344"/>
      <c r="AA9" s="1344"/>
      <c r="AB9" s="1344"/>
      <c r="AC9" s="1344"/>
      <c r="AD9" s="1344"/>
      <c r="AE9" s="1344"/>
      <c r="AF9" s="1344"/>
      <c r="AG9" s="1344"/>
      <c r="AH9" s="1344"/>
      <c r="AI9" s="1344"/>
      <c r="AJ9" s="1344"/>
      <c r="AK9" s="1344"/>
      <c r="AL9" s="1344"/>
      <c r="AM9" s="1344"/>
      <c r="AN9" s="1344"/>
      <c r="AO9" s="1344"/>
      <c r="AP9" s="1344"/>
      <c r="AQ9" s="1344"/>
      <c r="AR9" s="1344"/>
      <c r="AS9" s="1344"/>
      <c r="AT9" s="1344"/>
      <c r="AU9" s="1344"/>
      <c r="AV9" s="1344"/>
      <c r="AW9" s="1344"/>
      <c r="AX9" s="1344"/>
      <c r="AY9" s="1344"/>
      <c r="AZ9" s="1344"/>
      <c r="BA9" s="1344"/>
      <c r="BB9" s="1344"/>
      <c r="BC9" s="1344"/>
      <c r="BD9" s="1344"/>
      <c r="BE9" s="1344"/>
      <c r="BF9" s="1344"/>
      <c r="BG9" s="1344"/>
      <c r="BH9" s="1344"/>
      <c r="BI9" s="1344"/>
      <c r="BJ9" s="1344"/>
      <c r="BK9" s="1344"/>
      <c r="BL9" s="1344"/>
      <c r="BM9" s="1344"/>
      <c r="BN9" s="1344"/>
      <c r="BO9" s="1344"/>
      <c r="BP9" s="1344"/>
      <c r="BQ9" s="1344"/>
      <c r="BR9" s="1344"/>
      <c r="BS9" s="1344"/>
      <c r="BT9" s="1344"/>
      <c r="BU9" s="1344"/>
      <c r="BV9" s="1344"/>
      <c r="BW9" s="1344"/>
      <c r="BX9" s="1344"/>
      <c r="BY9" s="1344"/>
      <c r="BZ9" s="1344"/>
      <c r="CA9" s="1344"/>
      <c r="CB9" s="1344"/>
      <c r="CC9" s="1344"/>
      <c r="CD9" s="1344"/>
      <c r="CE9" s="1344"/>
      <c r="CF9" s="1344"/>
      <c r="CG9" s="1344"/>
      <c r="CH9" s="1344"/>
      <c r="CI9" s="1344"/>
      <c r="CJ9" s="1344"/>
      <c r="CK9" s="1344"/>
      <c r="CL9" s="1344"/>
      <c r="CM9" s="1344"/>
      <c r="CN9" s="1344"/>
      <c r="CO9" s="1344"/>
      <c r="CP9" s="1344"/>
      <c r="CQ9" s="1344"/>
      <c r="CR9" s="1344"/>
      <c r="CS9" s="1344"/>
      <c r="CT9" s="1344"/>
      <c r="CU9" s="1344"/>
      <c r="CV9" s="1344"/>
      <c r="CW9" s="1344"/>
      <c r="CX9" s="1344"/>
      <c r="CY9" s="1344"/>
      <c r="CZ9" s="1344"/>
      <c r="DA9" s="1344"/>
      <c r="DB9" s="1344"/>
      <c r="DC9" s="1344"/>
      <c r="DD9" s="1344"/>
      <c r="DE9" s="1344"/>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44"/>
      <c r="B10" s="134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4"/>
      <c r="Y10" s="1344"/>
      <c r="Z10" s="1344"/>
      <c r="AA10" s="1344"/>
      <c r="AB10" s="1344"/>
      <c r="AC10" s="1344"/>
      <c r="AD10" s="1344"/>
      <c r="AE10" s="1344"/>
      <c r="AF10" s="1344"/>
      <c r="AG10" s="1344"/>
      <c r="AH10" s="1344"/>
      <c r="AI10" s="1344"/>
      <c r="AJ10" s="1344"/>
      <c r="AK10" s="1344"/>
      <c r="AL10" s="1344"/>
      <c r="AM10" s="1344"/>
      <c r="AN10" s="1344"/>
      <c r="AO10" s="1344"/>
      <c r="AP10" s="1344"/>
      <c r="AQ10" s="1344"/>
      <c r="AR10" s="1344"/>
      <c r="AS10" s="1344"/>
      <c r="AT10" s="1344"/>
      <c r="AU10" s="1344"/>
      <c r="AV10" s="1344"/>
      <c r="AW10" s="1344"/>
      <c r="AX10" s="1344"/>
      <c r="AY10" s="1344"/>
      <c r="AZ10" s="1344"/>
      <c r="BA10" s="1344"/>
      <c r="BB10" s="1344"/>
      <c r="BC10" s="1344"/>
      <c r="BD10" s="1344"/>
      <c r="BE10" s="1344"/>
      <c r="BF10" s="1344"/>
      <c r="BG10" s="1344"/>
      <c r="BH10" s="1344"/>
      <c r="BI10" s="1344"/>
      <c r="BJ10" s="1344"/>
      <c r="BK10" s="1344"/>
      <c r="BL10" s="1344"/>
      <c r="BM10" s="1344"/>
      <c r="BN10" s="1344"/>
      <c r="BO10" s="1344"/>
      <c r="BP10" s="1344"/>
      <c r="BQ10" s="1344"/>
      <c r="BR10" s="1344"/>
      <c r="BS10" s="1344"/>
      <c r="BT10" s="1344"/>
      <c r="BU10" s="1344"/>
      <c r="BV10" s="1344"/>
      <c r="BW10" s="1344"/>
      <c r="BX10" s="1344"/>
      <c r="BY10" s="1344"/>
      <c r="BZ10" s="1344"/>
      <c r="CA10" s="1344"/>
      <c r="CB10" s="1344"/>
      <c r="CC10" s="1344"/>
      <c r="CD10" s="1344"/>
      <c r="CE10" s="1344"/>
      <c r="CF10" s="1344"/>
      <c r="CG10" s="1344"/>
      <c r="CH10" s="1344"/>
      <c r="CI10" s="1344"/>
      <c r="CJ10" s="1344"/>
      <c r="CK10" s="1344"/>
      <c r="CL10" s="1344"/>
      <c r="CM10" s="1344"/>
      <c r="CN10" s="1344"/>
      <c r="CO10" s="1344"/>
      <c r="CP10" s="1344"/>
      <c r="CQ10" s="1344"/>
      <c r="CR10" s="1344"/>
      <c r="CS10" s="1344"/>
      <c r="CT10" s="1344"/>
      <c r="CU10" s="1344"/>
      <c r="CV10" s="1344"/>
      <c r="CW10" s="1344"/>
      <c r="CX10" s="1344"/>
      <c r="CY10" s="1344"/>
      <c r="CZ10" s="1344"/>
      <c r="DA10" s="1344"/>
      <c r="DB10" s="1344"/>
      <c r="DC10" s="1344"/>
      <c r="DD10" s="1344"/>
      <c r="DE10" s="1344"/>
      <c r="DF10" s="293"/>
      <c r="DG10" s="293"/>
      <c r="DH10" s="293"/>
      <c r="DI10" s="293"/>
      <c r="DJ10" s="293"/>
      <c r="DK10" s="293"/>
      <c r="DL10" s="293"/>
      <c r="DM10" s="293"/>
      <c r="DN10" s="293"/>
      <c r="DO10" s="293"/>
      <c r="DP10" s="293"/>
      <c r="DQ10" s="293"/>
      <c r="DR10" s="293"/>
      <c r="DS10" s="293"/>
      <c r="DT10" s="293"/>
      <c r="DU10" s="293"/>
      <c r="DV10" s="293"/>
      <c r="DW10" s="293"/>
      <c r="EM10" s="292" t="s">
        <v>651</v>
      </c>
    </row>
    <row r="11" spans="1:143" s="292" customFormat="1" ht="13" x14ac:dyDescent="0.2">
      <c r="A11" s="1344"/>
      <c r="B11" s="1344"/>
      <c r="C11" s="1344"/>
      <c r="D11" s="1344"/>
      <c r="E11" s="1344"/>
      <c r="F11" s="1344"/>
      <c r="G11" s="1344"/>
      <c r="H11" s="1344"/>
      <c r="I11" s="1344"/>
      <c r="J11" s="1344"/>
      <c r="K11" s="1344"/>
      <c r="L11" s="1344"/>
      <c r="M11" s="1344"/>
      <c r="N11" s="1344"/>
      <c r="O11" s="1344"/>
      <c r="P11" s="1344"/>
      <c r="Q11" s="1344"/>
      <c r="R11" s="1344"/>
      <c r="S11" s="1344"/>
      <c r="T11" s="1344"/>
      <c r="U11" s="1344"/>
      <c r="V11" s="1344"/>
      <c r="W11" s="1344"/>
      <c r="X11" s="1344"/>
      <c r="Y11" s="1344"/>
      <c r="Z11" s="1344"/>
      <c r="AA11" s="1344"/>
      <c r="AB11" s="1344"/>
      <c r="AC11" s="1344"/>
      <c r="AD11" s="1344"/>
      <c r="AE11" s="1344"/>
      <c r="AF11" s="1344"/>
      <c r="AG11" s="1344"/>
      <c r="AH11" s="1344"/>
      <c r="AI11" s="1344"/>
      <c r="AJ11" s="1344"/>
      <c r="AK11" s="1344"/>
      <c r="AL11" s="1344"/>
      <c r="AM11" s="1344"/>
      <c r="AN11" s="1344"/>
      <c r="AO11" s="1344"/>
      <c r="AP11" s="1344"/>
      <c r="AQ11" s="1344"/>
      <c r="AR11" s="1344"/>
      <c r="AS11" s="1344"/>
      <c r="AT11" s="1344"/>
      <c r="AU11" s="1344"/>
      <c r="AV11" s="1344"/>
      <c r="AW11" s="1344"/>
      <c r="AX11" s="1344"/>
      <c r="AY11" s="1344"/>
      <c r="AZ11" s="1344"/>
      <c r="BA11" s="1344"/>
      <c r="BB11" s="1344"/>
      <c r="BC11" s="1344"/>
      <c r="BD11" s="1344"/>
      <c r="BE11" s="1344"/>
      <c r="BF11" s="1344"/>
      <c r="BG11" s="1344"/>
      <c r="BH11" s="1344"/>
      <c r="BI11" s="1344"/>
      <c r="BJ11" s="1344"/>
      <c r="BK11" s="1344"/>
      <c r="BL11" s="1344"/>
      <c r="BM11" s="1344"/>
      <c r="BN11" s="1344"/>
      <c r="BO11" s="1344"/>
      <c r="BP11" s="1344"/>
      <c r="BQ11" s="1344"/>
      <c r="BR11" s="1344"/>
      <c r="BS11" s="1344"/>
      <c r="BT11" s="1344"/>
      <c r="BU11" s="1344"/>
      <c r="BV11" s="1344"/>
      <c r="BW11" s="1344"/>
      <c r="BX11" s="1344"/>
      <c r="BY11" s="1344"/>
      <c r="BZ11" s="1344"/>
      <c r="CA11" s="1344"/>
      <c r="CB11" s="1344"/>
      <c r="CC11" s="1344"/>
      <c r="CD11" s="1344"/>
      <c r="CE11" s="1344"/>
      <c r="CF11" s="1344"/>
      <c r="CG11" s="1344"/>
      <c r="CH11" s="1344"/>
      <c r="CI11" s="1344"/>
      <c r="CJ11" s="1344"/>
      <c r="CK11" s="1344"/>
      <c r="CL11" s="1344"/>
      <c r="CM11" s="1344"/>
      <c r="CN11" s="1344"/>
      <c r="CO11" s="1344"/>
      <c r="CP11" s="1344"/>
      <c r="CQ11" s="1344"/>
      <c r="CR11" s="1344"/>
      <c r="CS11" s="1344"/>
      <c r="CT11" s="1344"/>
      <c r="CU11" s="1344"/>
      <c r="CV11" s="1344"/>
      <c r="CW11" s="1344"/>
      <c r="CX11" s="1344"/>
      <c r="CY11" s="1344"/>
      <c r="CZ11" s="1344"/>
      <c r="DA11" s="1344"/>
      <c r="DB11" s="1344"/>
      <c r="DC11" s="1344"/>
      <c r="DD11" s="1344"/>
      <c r="DE11" s="1344"/>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44"/>
      <c r="B12" s="1344"/>
      <c r="C12" s="1344"/>
      <c r="D12" s="1344"/>
      <c r="E12" s="1344"/>
      <c r="F12" s="1344"/>
      <c r="G12" s="1344"/>
      <c r="H12" s="1344"/>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44"/>
      <c r="AJ12" s="1344"/>
      <c r="AK12" s="1344"/>
      <c r="AL12" s="1344"/>
      <c r="AM12" s="1344"/>
      <c r="AN12" s="1344"/>
      <c r="AO12" s="1344"/>
      <c r="AP12" s="1344"/>
      <c r="AQ12" s="1344"/>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c r="BL12" s="1344"/>
      <c r="BM12" s="1344"/>
      <c r="BN12" s="1344"/>
      <c r="BO12" s="1344"/>
      <c r="BP12" s="1344"/>
      <c r="BQ12" s="1344"/>
      <c r="BR12" s="1344"/>
      <c r="BS12" s="1344"/>
      <c r="BT12" s="1344"/>
      <c r="BU12" s="1344"/>
      <c r="BV12" s="1344"/>
      <c r="BW12" s="1344"/>
      <c r="BX12" s="1344"/>
      <c r="BY12" s="1344"/>
      <c r="BZ12" s="1344"/>
      <c r="CA12" s="1344"/>
      <c r="CB12" s="1344"/>
      <c r="CC12" s="1344"/>
      <c r="CD12" s="1344"/>
      <c r="CE12" s="1344"/>
      <c r="CF12" s="1344"/>
      <c r="CG12" s="1344"/>
      <c r="CH12" s="1344"/>
      <c r="CI12" s="1344"/>
      <c r="CJ12" s="1344"/>
      <c r="CK12" s="1344"/>
      <c r="CL12" s="1344"/>
      <c r="CM12" s="1344"/>
      <c r="CN12" s="1344"/>
      <c r="CO12" s="1344"/>
      <c r="CP12" s="1344"/>
      <c r="CQ12" s="1344"/>
      <c r="CR12" s="1344"/>
      <c r="CS12" s="1344"/>
      <c r="CT12" s="1344"/>
      <c r="CU12" s="1344"/>
      <c r="CV12" s="1344"/>
      <c r="CW12" s="1344"/>
      <c r="CX12" s="1344"/>
      <c r="CY12" s="1344"/>
      <c r="CZ12" s="1344"/>
      <c r="DA12" s="1344"/>
      <c r="DB12" s="1344"/>
      <c r="DC12" s="1344"/>
      <c r="DD12" s="1344"/>
      <c r="DE12" s="1344"/>
      <c r="DF12" s="293"/>
      <c r="DG12" s="293"/>
      <c r="DH12" s="293"/>
      <c r="DI12" s="293"/>
      <c r="DJ12" s="293"/>
      <c r="DK12" s="293"/>
      <c r="DL12" s="293"/>
      <c r="DM12" s="293"/>
      <c r="DN12" s="293"/>
      <c r="DO12" s="293"/>
      <c r="DP12" s="293"/>
      <c r="DQ12" s="293"/>
      <c r="DR12" s="293"/>
      <c r="DS12" s="293"/>
      <c r="DT12" s="293"/>
      <c r="DU12" s="293"/>
      <c r="DV12" s="293"/>
      <c r="DW12" s="293"/>
      <c r="EM12" s="292" t="s">
        <v>651</v>
      </c>
    </row>
    <row r="13" spans="1:143" s="292" customFormat="1" ht="13" x14ac:dyDescent="0.2">
      <c r="A13" s="1344"/>
      <c r="B13" s="1344"/>
      <c r="C13" s="1344"/>
      <c r="D13" s="1344"/>
      <c r="E13" s="1344"/>
      <c r="F13" s="1344"/>
      <c r="G13" s="1344"/>
      <c r="H13" s="1344"/>
      <c r="I13" s="1344"/>
      <c r="J13" s="1344"/>
      <c r="K13" s="1344"/>
      <c r="L13" s="1344"/>
      <c r="M13" s="1344"/>
      <c r="N13" s="1344"/>
      <c r="O13" s="1344"/>
      <c r="P13" s="1344"/>
      <c r="Q13" s="1344"/>
      <c r="R13" s="1344"/>
      <c r="S13" s="1344"/>
      <c r="T13" s="1344"/>
      <c r="U13" s="1344"/>
      <c r="V13" s="1344"/>
      <c r="W13" s="1344"/>
      <c r="X13" s="1344"/>
      <c r="Y13" s="1344"/>
      <c r="Z13" s="1344"/>
      <c r="AA13" s="1344"/>
      <c r="AB13" s="1344"/>
      <c r="AC13" s="1344"/>
      <c r="AD13" s="1344"/>
      <c r="AE13" s="1344"/>
      <c r="AF13" s="1344"/>
      <c r="AG13" s="1344"/>
      <c r="AH13" s="1344"/>
      <c r="AI13" s="1344"/>
      <c r="AJ13" s="1344"/>
      <c r="AK13" s="1344"/>
      <c r="AL13" s="1344"/>
      <c r="AM13" s="1344"/>
      <c r="AN13" s="1344"/>
      <c r="AO13" s="1344"/>
      <c r="AP13" s="1344"/>
      <c r="AQ13" s="1344"/>
      <c r="AR13" s="1344"/>
      <c r="AS13" s="1344"/>
      <c r="AT13" s="1344"/>
      <c r="AU13" s="1344"/>
      <c r="AV13" s="1344"/>
      <c r="AW13" s="1344"/>
      <c r="AX13" s="1344"/>
      <c r="AY13" s="1344"/>
      <c r="AZ13" s="1344"/>
      <c r="BA13" s="1344"/>
      <c r="BB13" s="1344"/>
      <c r="BC13" s="1344"/>
      <c r="BD13" s="1344"/>
      <c r="BE13" s="1344"/>
      <c r="BF13" s="1344"/>
      <c r="BG13" s="1344"/>
      <c r="BH13" s="1344"/>
      <c r="BI13" s="1344"/>
      <c r="BJ13" s="1344"/>
      <c r="BK13" s="1344"/>
      <c r="BL13" s="1344"/>
      <c r="BM13" s="1344"/>
      <c r="BN13" s="1344"/>
      <c r="BO13" s="1344"/>
      <c r="BP13" s="1344"/>
      <c r="BQ13" s="1344"/>
      <c r="BR13" s="1344"/>
      <c r="BS13" s="1344"/>
      <c r="BT13" s="1344"/>
      <c r="BU13" s="1344"/>
      <c r="BV13" s="1344"/>
      <c r="BW13" s="1344"/>
      <c r="BX13" s="1344"/>
      <c r="BY13" s="1344"/>
      <c r="BZ13" s="1344"/>
      <c r="CA13" s="1344"/>
      <c r="CB13" s="1344"/>
      <c r="CC13" s="1344"/>
      <c r="CD13" s="1344"/>
      <c r="CE13" s="1344"/>
      <c r="CF13" s="1344"/>
      <c r="CG13" s="1344"/>
      <c r="CH13" s="1344"/>
      <c r="CI13" s="1344"/>
      <c r="CJ13" s="1344"/>
      <c r="CK13" s="1344"/>
      <c r="CL13" s="1344"/>
      <c r="CM13" s="1344"/>
      <c r="CN13" s="1344"/>
      <c r="CO13" s="1344"/>
      <c r="CP13" s="1344"/>
      <c r="CQ13" s="1344"/>
      <c r="CR13" s="1344"/>
      <c r="CS13" s="1344"/>
      <c r="CT13" s="1344"/>
      <c r="CU13" s="1344"/>
      <c r="CV13" s="1344"/>
      <c r="CW13" s="1344"/>
      <c r="CX13" s="1344"/>
      <c r="CY13" s="1344"/>
      <c r="CZ13" s="1344"/>
      <c r="DA13" s="1344"/>
      <c r="DB13" s="1344"/>
      <c r="DC13" s="1344"/>
      <c r="DD13" s="1344"/>
      <c r="DE13" s="1344"/>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44"/>
      <c r="B14" s="1344"/>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4"/>
      <c r="AO14" s="1344"/>
      <c r="AP14" s="1344"/>
      <c r="AQ14" s="1344"/>
      <c r="AR14" s="1344"/>
      <c r="AS14" s="1344"/>
      <c r="AT14" s="1344"/>
      <c r="AU14" s="1344"/>
      <c r="AV14" s="1344"/>
      <c r="AW14" s="1344"/>
      <c r="AX14" s="1344"/>
      <c r="AY14" s="1344"/>
      <c r="AZ14" s="1344"/>
      <c r="BA14" s="1344"/>
      <c r="BB14" s="1344"/>
      <c r="BC14" s="1344"/>
      <c r="BD14" s="1344"/>
      <c r="BE14" s="1344"/>
      <c r="BF14" s="1344"/>
      <c r="BG14" s="1344"/>
      <c r="BH14" s="1344"/>
      <c r="BI14" s="1344"/>
      <c r="BJ14" s="1344"/>
      <c r="BK14" s="1344"/>
      <c r="BL14" s="1344"/>
      <c r="BM14" s="1344"/>
      <c r="BN14" s="1344"/>
      <c r="BO14" s="1344"/>
      <c r="BP14" s="1344"/>
      <c r="BQ14" s="1344"/>
      <c r="BR14" s="1344"/>
      <c r="BS14" s="1344"/>
      <c r="BT14" s="1344"/>
      <c r="BU14" s="1344"/>
      <c r="BV14" s="1344"/>
      <c r="BW14" s="1344"/>
      <c r="BX14" s="1344"/>
      <c r="BY14" s="1344"/>
      <c r="BZ14" s="1344"/>
      <c r="CA14" s="1344"/>
      <c r="CB14" s="1344"/>
      <c r="CC14" s="1344"/>
      <c r="CD14" s="1344"/>
      <c r="CE14" s="1344"/>
      <c r="CF14" s="1344"/>
      <c r="CG14" s="1344"/>
      <c r="CH14" s="1344"/>
      <c r="CI14" s="1344"/>
      <c r="CJ14" s="1344"/>
      <c r="CK14" s="1344"/>
      <c r="CL14" s="1344"/>
      <c r="CM14" s="1344"/>
      <c r="CN14" s="1344"/>
      <c r="CO14" s="1344"/>
      <c r="CP14" s="1344"/>
      <c r="CQ14" s="1344"/>
      <c r="CR14" s="1344"/>
      <c r="CS14" s="1344"/>
      <c r="CT14" s="1344"/>
      <c r="CU14" s="1344"/>
      <c r="CV14" s="1344"/>
      <c r="CW14" s="1344"/>
      <c r="CX14" s="1344"/>
      <c r="CY14" s="1344"/>
      <c r="CZ14" s="1344"/>
      <c r="DA14" s="1344"/>
      <c r="DB14" s="1344"/>
      <c r="DC14" s="1344"/>
      <c r="DD14" s="1344"/>
      <c r="DE14" s="1344"/>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8"/>
      <c r="B15" s="1344"/>
      <c r="C15" s="1344"/>
      <c r="D15" s="1344"/>
      <c r="E15" s="1344"/>
      <c r="F15" s="1344"/>
      <c r="G15" s="1344"/>
      <c r="H15" s="1344"/>
      <c r="I15" s="1344"/>
      <c r="J15" s="1344"/>
      <c r="K15" s="1344"/>
      <c r="L15" s="1344"/>
      <c r="M15" s="1344"/>
      <c r="N15" s="1344"/>
      <c r="O15" s="1344"/>
      <c r="P15" s="1344"/>
      <c r="Q15" s="1344"/>
      <c r="R15" s="1344"/>
      <c r="S15" s="1344"/>
      <c r="T15" s="1344"/>
      <c r="U15" s="1344"/>
      <c r="V15" s="1344"/>
      <c r="W15" s="1344"/>
      <c r="X15" s="1344"/>
      <c r="Y15" s="1344"/>
      <c r="Z15" s="1344"/>
      <c r="AA15" s="1344"/>
      <c r="AB15" s="1344"/>
      <c r="AC15" s="1344"/>
      <c r="AD15" s="1344"/>
      <c r="AE15" s="1344"/>
      <c r="AF15" s="1344"/>
      <c r="AG15" s="1344"/>
      <c r="AH15" s="1344"/>
      <c r="AI15" s="1344"/>
      <c r="AJ15" s="1344"/>
      <c r="AK15" s="1344"/>
      <c r="AL15" s="1344"/>
      <c r="AM15" s="1344"/>
      <c r="AN15" s="1344"/>
      <c r="AO15" s="1344"/>
      <c r="AP15" s="1344"/>
      <c r="AQ15" s="1344"/>
      <c r="AR15" s="1344"/>
      <c r="AS15" s="1344"/>
      <c r="AT15" s="1344"/>
      <c r="AU15" s="1344"/>
      <c r="AV15" s="1344"/>
      <c r="AW15" s="1344"/>
      <c r="AX15" s="1344"/>
      <c r="AY15" s="1344"/>
      <c r="AZ15" s="1344"/>
      <c r="BA15" s="1344"/>
      <c r="BB15" s="1344"/>
      <c r="BC15" s="1344"/>
      <c r="BD15" s="1344"/>
      <c r="BE15" s="1344"/>
      <c r="BF15" s="1344"/>
      <c r="BG15" s="1344"/>
      <c r="BH15" s="1344"/>
      <c r="BI15" s="1344"/>
      <c r="BJ15" s="1344"/>
      <c r="BK15" s="1344"/>
      <c r="BL15" s="1344"/>
      <c r="BM15" s="1344"/>
      <c r="BN15" s="1344"/>
      <c r="BO15" s="1344"/>
      <c r="BP15" s="1344"/>
      <c r="BQ15" s="1344"/>
      <c r="BR15" s="1344"/>
      <c r="BS15" s="1344"/>
      <c r="BT15" s="1344"/>
      <c r="BU15" s="1344"/>
      <c r="BV15" s="1344"/>
      <c r="BW15" s="1344"/>
      <c r="BX15" s="1344"/>
      <c r="BY15" s="1344"/>
      <c r="BZ15" s="1344"/>
      <c r="CA15" s="1344"/>
      <c r="CB15" s="1344"/>
      <c r="CC15" s="1344"/>
      <c r="CD15" s="1344"/>
      <c r="CE15" s="1344"/>
      <c r="CF15" s="1344"/>
      <c r="CG15" s="1344"/>
      <c r="CH15" s="1344"/>
      <c r="CI15" s="1344"/>
      <c r="CJ15" s="1344"/>
      <c r="CK15" s="1344"/>
      <c r="CL15" s="1344"/>
      <c r="CM15" s="1344"/>
      <c r="CN15" s="1344"/>
      <c r="CO15" s="1344"/>
      <c r="CP15" s="1344"/>
      <c r="CQ15" s="1344"/>
      <c r="CR15" s="1344"/>
      <c r="CS15" s="1344"/>
      <c r="CT15" s="1344"/>
      <c r="CU15" s="1344"/>
      <c r="CV15" s="1344"/>
      <c r="CW15" s="1344"/>
      <c r="CX15" s="1344"/>
      <c r="CY15" s="1344"/>
      <c r="CZ15" s="1344"/>
      <c r="DA15" s="1344"/>
      <c r="DB15" s="1344"/>
      <c r="DC15" s="1344"/>
      <c r="DD15" s="1344"/>
      <c r="DE15" s="1344"/>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8"/>
      <c r="B16" s="1344"/>
      <c r="C16" s="1344"/>
      <c r="D16" s="1344"/>
      <c r="E16" s="1344"/>
      <c r="F16" s="1344"/>
      <c r="G16" s="1344"/>
      <c r="H16" s="1344"/>
      <c r="I16" s="1344"/>
      <c r="J16" s="1344"/>
      <c r="K16" s="1344"/>
      <c r="L16" s="1344"/>
      <c r="M16" s="1344"/>
      <c r="N16" s="1344"/>
      <c r="O16" s="1344"/>
      <c r="P16" s="1344"/>
      <c r="Q16" s="1344"/>
      <c r="R16" s="1344"/>
      <c r="S16" s="1344"/>
      <c r="T16" s="1344"/>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c r="BC16" s="1344"/>
      <c r="BD16" s="1344"/>
      <c r="BE16" s="1344"/>
      <c r="BF16" s="1344"/>
      <c r="BG16" s="1344"/>
      <c r="BH16" s="1344"/>
      <c r="BI16" s="1344"/>
      <c r="BJ16" s="1344"/>
      <c r="BK16" s="1344"/>
      <c r="BL16" s="1344"/>
      <c r="BM16" s="1344"/>
      <c r="BN16" s="1344"/>
      <c r="BO16" s="1344"/>
      <c r="BP16" s="1344"/>
      <c r="BQ16" s="1344"/>
      <c r="BR16" s="1344"/>
      <c r="BS16" s="1344"/>
      <c r="BT16" s="1344"/>
      <c r="BU16" s="1344"/>
      <c r="BV16" s="1344"/>
      <c r="BW16" s="1344"/>
      <c r="BX16" s="1344"/>
      <c r="BY16" s="1344"/>
      <c r="BZ16" s="1344"/>
      <c r="CA16" s="1344"/>
      <c r="CB16" s="1344"/>
      <c r="CC16" s="1344"/>
      <c r="CD16" s="1344"/>
      <c r="CE16" s="1344"/>
      <c r="CF16" s="1344"/>
      <c r="CG16" s="1344"/>
      <c r="CH16" s="1344"/>
      <c r="CI16" s="1344"/>
      <c r="CJ16" s="1344"/>
      <c r="CK16" s="1344"/>
      <c r="CL16" s="1344"/>
      <c r="CM16" s="1344"/>
      <c r="CN16" s="1344"/>
      <c r="CO16" s="1344"/>
      <c r="CP16" s="1344"/>
      <c r="CQ16" s="1344"/>
      <c r="CR16" s="1344"/>
      <c r="CS16" s="1344"/>
      <c r="CT16" s="1344"/>
      <c r="CU16" s="1344"/>
      <c r="CV16" s="1344"/>
      <c r="CW16" s="1344"/>
      <c r="CX16" s="1344"/>
      <c r="CY16" s="1344"/>
      <c r="CZ16" s="1344"/>
      <c r="DA16" s="1344"/>
      <c r="DB16" s="1344"/>
      <c r="DC16" s="1344"/>
      <c r="DD16" s="1344"/>
      <c r="DE16" s="1344"/>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8"/>
      <c r="B17" s="1344"/>
      <c r="C17" s="1344"/>
      <c r="D17" s="1344"/>
      <c r="E17" s="1344"/>
      <c r="F17" s="1344"/>
      <c r="G17" s="1344"/>
      <c r="H17" s="1344"/>
      <c r="I17" s="1344"/>
      <c r="J17" s="1344"/>
      <c r="K17" s="1344"/>
      <c r="L17" s="1344"/>
      <c r="M17" s="1344"/>
      <c r="N17" s="1344"/>
      <c r="O17" s="1344"/>
      <c r="P17" s="1344"/>
      <c r="Q17" s="1344"/>
      <c r="R17" s="1344"/>
      <c r="S17" s="1344"/>
      <c r="T17" s="1344"/>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D17" s="1344"/>
      <c r="BE17" s="1344"/>
      <c r="BF17" s="1344"/>
      <c r="BG17" s="1344"/>
      <c r="BH17" s="1344"/>
      <c r="BI17" s="1344"/>
      <c r="BJ17" s="1344"/>
      <c r="BK17" s="1344"/>
      <c r="BL17" s="1344"/>
      <c r="BM17" s="1344"/>
      <c r="BN17" s="1344"/>
      <c r="BO17" s="1344"/>
      <c r="BP17" s="1344"/>
      <c r="BQ17" s="1344"/>
      <c r="BR17" s="1344"/>
      <c r="BS17" s="1344"/>
      <c r="BT17" s="1344"/>
      <c r="BU17" s="1344"/>
      <c r="BV17" s="1344"/>
      <c r="BW17" s="1344"/>
      <c r="BX17" s="1344"/>
      <c r="BY17" s="1344"/>
      <c r="BZ17" s="1344"/>
      <c r="CA17" s="1344"/>
      <c r="CB17" s="1344"/>
      <c r="CC17" s="1344"/>
      <c r="CD17" s="1344"/>
      <c r="CE17" s="1344"/>
      <c r="CF17" s="1344"/>
      <c r="CG17" s="1344"/>
      <c r="CH17" s="1344"/>
      <c r="CI17" s="1344"/>
      <c r="CJ17" s="1344"/>
      <c r="CK17" s="1344"/>
      <c r="CL17" s="1344"/>
      <c r="CM17" s="1344"/>
      <c r="CN17" s="1344"/>
      <c r="CO17" s="1344"/>
      <c r="CP17" s="1344"/>
      <c r="CQ17" s="1344"/>
      <c r="CR17" s="1344"/>
      <c r="CS17" s="1344"/>
      <c r="CT17" s="1344"/>
      <c r="CU17" s="1344"/>
      <c r="CV17" s="1344"/>
      <c r="CW17" s="1344"/>
      <c r="CX17" s="1344"/>
      <c r="CY17" s="1344"/>
      <c r="CZ17" s="1344"/>
      <c r="DA17" s="1344"/>
      <c r="DB17" s="1344"/>
      <c r="DC17" s="1344"/>
      <c r="DD17" s="1344"/>
      <c r="DE17" s="1344"/>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8"/>
      <c r="B18" s="1344"/>
      <c r="C18" s="1344"/>
      <c r="D18" s="1344"/>
      <c r="E18" s="1344"/>
      <c r="F18" s="1344"/>
      <c r="G18" s="1344"/>
      <c r="H18" s="1344"/>
      <c r="I18" s="1344"/>
      <c r="J18" s="1344"/>
      <c r="K18" s="1344"/>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4"/>
      <c r="CM18" s="1344"/>
      <c r="CN18" s="1344"/>
      <c r="CO18" s="1344"/>
      <c r="CP18" s="1344"/>
      <c r="CQ18" s="1344"/>
      <c r="CR18" s="1344"/>
      <c r="CS18" s="1344"/>
      <c r="CT18" s="1344"/>
      <c r="CU18" s="1344"/>
      <c r="CV18" s="1344"/>
      <c r="CW18" s="1344"/>
      <c r="CX18" s="1344"/>
      <c r="CY18" s="1344"/>
      <c r="CZ18" s="1344"/>
      <c r="DA18" s="1344"/>
      <c r="DB18" s="1344"/>
      <c r="DC18" s="1344"/>
      <c r="DD18" s="1344"/>
      <c r="DE18" s="1344"/>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8"/>
      <c r="DE19" s="1278"/>
    </row>
    <row r="20" spans="1:351" ht="13" x14ac:dyDescent="0.2">
      <c r="DD20" s="1278"/>
      <c r="DE20" s="1278"/>
    </row>
    <row r="21" spans="1:351" ht="16.5" x14ac:dyDescent="0.2">
      <c r="B21" s="1343"/>
      <c r="C21" s="1339"/>
      <c r="D21" s="1339"/>
      <c r="E21" s="1339"/>
      <c r="F21" s="1339"/>
      <c r="G21" s="1339"/>
      <c r="H21" s="1339"/>
      <c r="I21" s="1339"/>
      <c r="J21" s="1339"/>
      <c r="K21" s="1339"/>
      <c r="L21" s="1339"/>
      <c r="M21" s="1339"/>
      <c r="N21" s="1342"/>
      <c r="O21" s="1339"/>
      <c r="P21" s="1339"/>
      <c r="Q21" s="1339"/>
      <c r="R21" s="1339"/>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c r="AT21" s="1342"/>
      <c r="AU21" s="1339"/>
      <c r="AV21" s="1339"/>
      <c r="AW21" s="1339"/>
      <c r="AX21" s="1339"/>
      <c r="AY21" s="1339"/>
      <c r="AZ21" s="1339"/>
      <c r="BA21" s="1339"/>
      <c r="BB21" s="1339"/>
      <c r="BC21" s="1339"/>
      <c r="BD21" s="1339"/>
      <c r="BE21" s="1339"/>
      <c r="BF21" s="1342"/>
      <c r="BG21" s="1339"/>
      <c r="BH21" s="1339"/>
      <c r="BI21" s="1339"/>
      <c r="BJ21" s="1339"/>
      <c r="BK21" s="1339"/>
      <c r="BL21" s="1339"/>
      <c r="BM21" s="1339"/>
      <c r="BN21" s="1339"/>
      <c r="BO21" s="1339"/>
      <c r="BP21" s="1339"/>
      <c r="BQ21" s="1339"/>
      <c r="BR21" s="1342"/>
      <c r="BS21" s="1339"/>
      <c r="BT21" s="1339"/>
      <c r="BU21" s="1339"/>
      <c r="BV21" s="1339"/>
      <c r="BW21" s="1339"/>
      <c r="BX21" s="1339"/>
      <c r="BY21" s="1339"/>
      <c r="BZ21" s="1339"/>
      <c r="CA21" s="1339"/>
      <c r="CB21" s="1339"/>
      <c r="CC21" s="1339"/>
      <c r="CD21" s="1342"/>
      <c r="CE21" s="1339"/>
      <c r="CF21" s="1339"/>
      <c r="CG21" s="1339"/>
      <c r="CH21" s="1339"/>
      <c r="CI21" s="1339"/>
      <c r="CJ21" s="1339"/>
      <c r="CK21" s="1339"/>
      <c r="CL21" s="1339"/>
      <c r="CM21" s="1339"/>
      <c r="CN21" s="1339"/>
      <c r="CO21" s="1339"/>
      <c r="CP21" s="1342"/>
      <c r="CQ21" s="1339"/>
      <c r="CR21" s="1339"/>
      <c r="CS21" s="1339"/>
      <c r="CT21" s="1339"/>
      <c r="CU21" s="1339"/>
      <c r="CV21" s="1339"/>
      <c r="CW21" s="1339"/>
      <c r="CX21" s="1339"/>
      <c r="CY21" s="1339"/>
      <c r="CZ21" s="1339"/>
      <c r="DA21" s="1339"/>
      <c r="DB21" s="1342"/>
      <c r="DC21" s="1339"/>
      <c r="DD21" s="1338"/>
      <c r="DE21" s="1278"/>
      <c r="MM21" s="1341"/>
    </row>
    <row r="22" spans="1:351" ht="16.5" x14ac:dyDescent="0.2">
      <c r="B22" s="1279"/>
      <c r="MM22" s="1341"/>
    </row>
    <row r="23" spans="1:351" ht="13" x14ac:dyDescent="0.2">
      <c r="B23" s="1279"/>
    </row>
    <row r="24" spans="1:351" ht="13" x14ac:dyDescent="0.2">
      <c r="B24" s="1279"/>
    </row>
    <row r="25" spans="1:351" ht="13" x14ac:dyDescent="0.2">
      <c r="B25" s="1279"/>
    </row>
    <row r="26" spans="1:351" ht="13" x14ac:dyDescent="0.2">
      <c r="B26" s="1279"/>
    </row>
    <row r="27" spans="1:351" ht="13" x14ac:dyDescent="0.2">
      <c r="B27" s="1279"/>
    </row>
    <row r="28" spans="1:351" ht="13" x14ac:dyDescent="0.2">
      <c r="B28" s="1279"/>
    </row>
    <row r="29" spans="1:351" ht="13" x14ac:dyDescent="0.2">
      <c r="B29" s="1279"/>
    </row>
    <row r="30" spans="1:351" ht="13" x14ac:dyDescent="0.2">
      <c r="B30" s="1279"/>
    </row>
    <row r="31" spans="1:351" ht="13" x14ac:dyDescent="0.2">
      <c r="B31" s="1279"/>
    </row>
    <row r="32" spans="1:351" ht="13" x14ac:dyDescent="0.2">
      <c r="B32" s="1279"/>
    </row>
    <row r="33" spans="2:109" ht="13" x14ac:dyDescent="0.2">
      <c r="B33" s="1279"/>
    </row>
    <row r="34" spans="2:109" ht="13" x14ac:dyDescent="0.2">
      <c r="B34" s="1279"/>
    </row>
    <row r="35" spans="2:109" ht="13" x14ac:dyDescent="0.2">
      <c r="B35" s="1279"/>
    </row>
    <row r="36" spans="2:109" ht="13" x14ac:dyDescent="0.2">
      <c r="B36" s="1279"/>
    </row>
    <row r="37" spans="2:109" ht="13" x14ac:dyDescent="0.2">
      <c r="B37" s="1279"/>
    </row>
    <row r="38" spans="2:109" ht="13" x14ac:dyDescent="0.2">
      <c r="B38" s="1279"/>
    </row>
    <row r="39" spans="2:109" ht="13" x14ac:dyDescent="0.2">
      <c r="B39" s="1284"/>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2"/>
    </row>
    <row r="40" spans="2:109" ht="13" x14ac:dyDescent="0.2">
      <c r="B40" s="1320"/>
      <c r="DD40" s="1320"/>
      <c r="DE40" s="1278"/>
    </row>
    <row r="41" spans="2:109" ht="16.5" x14ac:dyDescent="0.2">
      <c r="B41" s="1340" t="s">
        <v>650</v>
      </c>
      <c r="C41" s="1339"/>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39"/>
      <c r="AE41" s="1339"/>
      <c r="AF41" s="1339"/>
      <c r="AG41" s="1339"/>
      <c r="AH41" s="1339"/>
      <c r="AI41" s="1339"/>
      <c r="AJ41" s="1339"/>
      <c r="AK41" s="1339"/>
      <c r="AL41" s="1339"/>
      <c r="AM41" s="1339"/>
      <c r="AN41" s="1339"/>
      <c r="AO41" s="1339"/>
      <c r="AP41" s="1339"/>
      <c r="AQ41" s="1339"/>
      <c r="AR41" s="1339"/>
      <c r="AS41" s="1339"/>
      <c r="AT41" s="1339"/>
      <c r="AU41" s="1339"/>
      <c r="AV41" s="1339"/>
      <c r="AW41" s="1339"/>
      <c r="AX41" s="1339"/>
      <c r="AY41" s="1339"/>
      <c r="AZ41" s="1339"/>
      <c r="BA41" s="1339"/>
      <c r="BB41" s="1339"/>
      <c r="BC41" s="1339"/>
      <c r="BD41" s="1339"/>
      <c r="BE41" s="1339"/>
      <c r="BF41" s="1339"/>
      <c r="BG41" s="1339"/>
      <c r="BH41" s="1339"/>
      <c r="BI41" s="1339"/>
      <c r="BJ41" s="1339"/>
      <c r="BK41" s="1339"/>
      <c r="BL41" s="1339"/>
      <c r="BM41" s="1339"/>
      <c r="BN41" s="1339"/>
      <c r="BO41" s="1339"/>
      <c r="BP41" s="1339"/>
      <c r="BQ41" s="1339"/>
      <c r="BR41" s="1339"/>
      <c r="BS41" s="1339"/>
      <c r="BT41" s="1339"/>
      <c r="BU41" s="1339"/>
      <c r="BV41" s="1339"/>
      <c r="BW41" s="1339"/>
      <c r="BX41" s="1339"/>
      <c r="BY41" s="1339"/>
      <c r="BZ41" s="1339"/>
      <c r="CA41" s="1339"/>
      <c r="CB41" s="1339"/>
      <c r="CC41" s="1339"/>
      <c r="CD41" s="1339"/>
      <c r="CE41" s="1339"/>
      <c r="CF41" s="1339"/>
      <c r="CG41" s="1339"/>
      <c r="CH41" s="1339"/>
      <c r="CI41" s="1339"/>
      <c r="CJ41" s="1339"/>
      <c r="CK41" s="1339"/>
      <c r="CL41" s="1339"/>
      <c r="CM41" s="1339"/>
      <c r="CN41" s="1339"/>
      <c r="CO41" s="1339"/>
      <c r="CP41" s="1339"/>
      <c r="CQ41" s="1339"/>
      <c r="CR41" s="1339"/>
      <c r="CS41" s="1339"/>
      <c r="CT41" s="1339"/>
      <c r="CU41" s="1339"/>
      <c r="CV41" s="1339"/>
      <c r="CW41" s="1339"/>
      <c r="CX41" s="1339"/>
      <c r="CY41" s="1339"/>
      <c r="CZ41" s="1339"/>
      <c r="DA41" s="1339"/>
      <c r="DB41" s="1339"/>
      <c r="DC41" s="1339"/>
      <c r="DD41" s="1338"/>
    </row>
    <row r="42" spans="2:109" ht="13" x14ac:dyDescent="0.2">
      <c r="B42" s="1279"/>
      <c r="G42" s="1316"/>
      <c r="I42" s="1315"/>
      <c r="J42" s="1315"/>
      <c r="K42" s="1315"/>
      <c r="AM42" s="1316"/>
      <c r="AN42" s="1316" t="s">
        <v>646</v>
      </c>
      <c r="AP42" s="1315"/>
      <c r="AQ42" s="1315"/>
      <c r="AR42" s="1315"/>
      <c r="AY42" s="1316"/>
      <c r="BA42" s="1315"/>
      <c r="BB42" s="1315"/>
      <c r="BC42" s="1315"/>
      <c r="BK42" s="1316"/>
      <c r="BM42" s="1315"/>
      <c r="BN42" s="1315"/>
      <c r="BO42" s="1315"/>
      <c r="BW42" s="1316"/>
      <c r="BY42" s="1315"/>
      <c r="BZ42" s="1315"/>
      <c r="CA42" s="1315"/>
      <c r="CI42" s="1316"/>
      <c r="CK42" s="1315"/>
      <c r="CL42" s="1315"/>
      <c r="CM42" s="1315"/>
      <c r="CU42" s="1316"/>
      <c r="CW42" s="1315"/>
      <c r="CX42" s="1315"/>
      <c r="CY42" s="1315"/>
    </row>
    <row r="43" spans="2:109" ht="13.5" customHeight="1" x14ac:dyDescent="0.2">
      <c r="B43" s="1279"/>
      <c r="AN43" s="1337" t="s">
        <v>649</v>
      </c>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6"/>
      <c r="CX43" s="1336"/>
      <c r="CY43" s="1336"/>
      <c r="CZ43" s="1336"/>
      <c r="DA43" s="1336"/>
      <c r="DB43" s="1336"/>
      <c r="DC43" s="1335"/>
    </row>
    <row r="44" spans="2:109" ht="13" x14ac:dyDescent="0.2">
      <c r="B44" s="1279"/>
      <c r="AN44" s="1334"/>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2"/>
    </row>
    <row r="45" spans="2:109" ht="13" x14ac:dyDescent="0.2">
      <c r="B45" s="1279"/>
      <c r="AN45" s="1334"/>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2"/>
    </row>
    <row r="46" spans="2:109" ht="13" x14ac:dyDescent="0.2">
      <c r="B46" s="1279"/>
      <c r="AN46" s="1334"/>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2"/>
    </row>
    <row r="47" spans="2:109" ht="13" x14ac:dyDescent="0.2">
      <c r="B47" s="1279"/>
      <c r="AN47" s="1331"/>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29"/>
    </row>
    <row r="48" spans="2:109" ht="13" x14ac:dyDescent="0.2">
      <c r="B48" s="1279"/>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ht="13" x14ac:dyDescent="0.2">
      <c r="B49" s="1279"/>
      <c r="AN49" s="1278" t="s">
        <v>644</v>
      </c>
    </row>
    <row r="50" spans="1:109" ht="13" x14ac:dyDescent="0.2">
      <c r="B50" s="1279"/>
      <c r="G50" s="1291"/>
      <c r="H50" s="1291"/>
      <c r="I50" s="1291"/>
      <c r="J50" s="1291"/>
      <c r="K50" s="1300"/>
      <c r="L50" s="1300"/>
      <c r="M50" s="1299"/>
      <c r="N50" s="1299"/>
      <c r="AN50" s="1298"/>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6"/>
      <c r="BP50" s="1288" t="s">
        <v>565</v>
      </c>
      <c r="BQ50" s="1288"/>
      <c r="BR50" s="1288"/>
      <c r="BS50" s="1288"/>
      <c r="BT50" s="1288"/>
      <c r="BU50" s="1288"/>
      <c r="BV50" s="1288"/>
      <c r="BW50" s="1288"/>
      <c r="BX50" s="1288" t="s">
        <v>566</v>
      </c>
      <c r="BY50" s="1288"/>
      <c r="BZ50" s="1288"/>
      <c r="CA50" s="1288"/>
      <c r="CB50" s="1288"/>
      <c r="CC50" s="1288"/>
      <c r="CD50" s="1288"/>
      <c r="CE50" s="1288"/>
      <c r="CF50" s="1288" t="s">
        <v>567</v>
      </c>
      <c r="CG50" s="1288"/>
      <c r="CH50" s="1288"/>
      <c r="CI50" s="1288"/>
      <c r="CJ50" s="1288"/>
      <c r="CK50" s="1288"/>
      <c r="CL50" s="1288"/>
      <c r="CM50" s="1288"/>
      <c r="CN50" s="1288" t="s">
        <v>568</v>
      </c>
      <c r="CO50" s="1288"/>
      <c r="CP50" s="1288"/>
      <c r="CQ50" s="1288"/>
      <c r="CR50" s="1288"/>
      <c r="CS50" s="1288"/>
      <c r="CT50" s="1288"/>
      <c r="CU50" s="1288"/>
      <c r="CV50" s="1288" t="s">
        <v>569</v>
      </c>
      <c r="CW50" s="1288"/>
      <c r="CX50" s="1288"/>
      <c r="CY50" s="1288"/>
      <c r="CZ50" s="1288"/>
      <c r="DA50" s="1288"/>
      <c r="DB50" s="1288"/>
      <c r="DC50" s="1288"/>
    </row>
    <row r="51" spans="1:109" ht="13.5" customHeight="1" x14ac:dyDescent="0.2">
      <c r="B51" s="1279"/>
      <c r="G51" s="1295"/>
      <c r="H51" s="1295"/>
      <c r="I51" s="1328"/>
      <c r="J51" s="1328"/>
      <c r="K51" s="1294"/>
      <c r="L51" s="1294"/>
      <c r="M51" s="1294"/>
      <c r="N51" s="1294"/>
      <c r="AM51" s="1293"/>
      <c r="AN51" s="1287" t="s">
        <v>643</v>
      </c>
      <c r="AO51" s="1287"/>
      <c r="AP51" s="1287"/>
      <c r="AQ51" s="1287"/>
      <c r="AR51" s="1287"/>
      <c r="AS51" s="1287"/>
      <c r="AT51" s="1287"/>
      <c r="AU51" s="1287"/>
      <c r="AV51" s="1287"/>
      <c r="AW51" s="1287"/>
      <c r="AX51" s="1287"/>
      <c r="AY51" s="1287"/>
      <c r="AZ51" s="1287"/>
      <c r="BA51" s="1287"/>
      <c r="BB51" s="1287" t="s">
        <v>641</v>
      </c>
      <c r="BC51" s="1287"/>
      <c r="BD51" s="1287"/>
      <c r="BE51" s="1287"/>
      <c r="BF51" s="1287"/>
      <c r="BG51" s="1287"/>
      <c r="BH51" s="1287"/>
      <c r="BI51" s="1287"/>
      <c r="BJ51" s="1287"/>
      <c r="BK51" s="1287"/>
      <c r="BL51" s="1287"/>
      <c r="BM51" s="1287"/>
      <c r="BN51" s="1287"/>
      <c r="BO51" s="1287"/>
      <c r="BP51" s="1286">
        <v>160.69999999999999</v>
      </c>
      <c r="BQ51" s="1286"/>
      <c r="BR51" s="1286"/>
      <c r="BS51" s="1286"/>
      <c r="BT51" s="1286"/>
      <c r="BU51" s="1286"/>
      <c r="BV51" s="1286"/>
      <c r="BW51" s="1286"/>
      <c r="BX51" s="1286">
        <v>145.6</v>
      </c>
      <c r="BY51" s="1286"/>
      <c r="BZ51" s="1286"/>
      <c r="CA51" s="1286"/>
      <c r="CB51" s="1286"/>
      <c r="CC51" s="1286"/>
      <c r="CD51" s="1286"/>
      <c r="CE51" s="1286"/>
      <c r="CF51" s="1286">
        <v>138.5</v>
      </c>
      <c r="CG51" s="1286"/>
      <c r="CH51" s="1286"/>
      <c r="CI51" s="1286"/>
      <c r="CJ51" s="1286"/>
      <c r="CK51" s="1286"/>
      <c r="CL51" s="1286"/>
      <c r="CM51" s="1286"/>
      <c r="CN51" s="1286">
        <v>140.4</v>
      </c>
      <c r="CO51" s="1286"/>
      <c r="CP51" s="1286"/>
      <c r="CQ51" s="1286"/>
      <c r="CR51" s="1286"/>
      <c r="CS51" s="1286"/>
      <c r="CT51" s="1286"/>
      <c r="CU51" s="1286"/>
      <c r="CV51" s="1286">
        <v>137.4</v>
      </c>
      <c r="CW51" s="1286"/>
      <c r="CX51" s="1286"/>
      <c r="CY51" s="1286"/>
      <c r="CZ51" s="1286"/>
      <c r="DA51" s="1286"/>
      <c r="DB51" s="1286"/>
      <c r="DC51" s="1286"/>
    </row>
    <row r="52" spans="1:109" ht="13" x14ac:dyDescent="0.2">
      <c r="B52" s="1279"/>
      <c r="G52" s="1295"/>
      <c r="H52" s="1295"/>
      <c r="I52" s="1328"/>
      <c r="J52" s="1328"/>
      <c r="K52" s="1294"/>
      <c r="L52" s="1294"/>
      <c r="M52" s="1294"/>
      <c r="N52" s="1294"/>
      <c r="AM52" s="1293"/>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 x14ac:dyDescent="0.2">
      <c r="A53" s="1315"/>
      <c r="B53" s="1279"/>
      <c r="G53" s="1295"/>
      <c r="H53" s="1295"/>
      <c r="I53" s="1291"/>
      <c r="J53" s="1291"/>
      <c r="K53" s="1294"/>
      <c r="L53" s="1294"/>
      <c r="M53" s="1294"/>
      <c r="N53" s="1294"/>
      <c r="AM53" s="1293"/>
      <c r="AN53" s="1287"/>
      <c r="AO53" s="1287"/>
      <c r="AP53" s="1287"/>
      <c r="AQ53" s="1287"/>
      <c r="AR53" s="1287"/>
      <c r="AS53" s="1287"/>
      <c r="AT53" s="1287"/>
      <c r="AU53" s="1287"/>
      <c r="AV53" s="1287"/>
      <c r="AW53" s="1287"/>
      <c r="AX53" s="1287"/>
      <c r="AY53" s="1287"/>
      <c r="AZ53" s="1287"/>
      <c r="BA53" s="1287"/>
      <c r="BB53" s="1287" t="s">
        <v>648</v>
      </c>
      <c r="BC53" s="1287"/>
      <c r="BD53" s="1287"/>
      <c r="BE53" s="1287"/>
      <c r="BF53" s="1287"/>
      <c r="BG53" s="1287"/>
      <c r="BH53" s="1287"/>
      <c r="BI53" s="1287"/>
      <c r="BJ53" s="1287"/>
      <c r="BK53" s="1287"/>
      <c r="BL53" s="1287"/>
      <c r="BM53" s="1287"/>
      <c r="BN53" s="1287"/>
      <c r="BO53" s="1287"/>
      <c r="BP53" s="1286">
        <v>54.5</v>
      </c>
      <c r="BQ53" s="1286"/>
      <c r="BR53" s="1286"/>
      <c r="BS53" s="1286"/>
      <c r="BT53" s="1286"/>
      <c r="BU53" s="1286"/>
      <c r="BV53" s="1286"/>
      <c r="BW53" s="1286"/>
      <c r="BX53" s="1286">
        <v>55.2</v>
      </c>
      <c r="BY53" s="1286"/>
      <c r="BZ53" s="1286"/>
      <c r="CA53" s="1286"/>
      <c r="CB53" s="1286"/>
      <c r="CC53" s="1286"/>
      <c r="CD53" s="1286"/>
      <c r="CE53" s="1286"/>
      <c r="CF53" s="1286">
        <v>56.4</v>
      </c>
      <c r="CG53" s="1286"/>
      <c r="CH53" s="1286"/>
      <c r="CI53" s="1286"/>
      <c r="CJ53" s="1286"/>
      <c r="CK53" s="1286"/>
      <c r="CL53" s="1286"/>
      <c r="CM53" s="1286"/>
      <c r="CN53" s="1286">
        <v>55.4</v>
      </c>
      <c r="CO53" s="1286"/>
      <c r="CP53" s="1286"/>
      <c r="CQ53" s="1286"/>
      <c r="CR53" s="1286"/>
      <c r="CS53" s="1286"/>
      <c r="CT53" s="1286"/>
      <c r="CU53" s="1286"/>
      <c r="CV53" s="1286">
        <v>55.3</v>
      </c>
      <c r="CW53" s="1286"/>
      <c r="CX53" s="1286"/>
      <c r="CY53" s="1286"/>
      <c r="CZ53" s="1286"/>
      <c r="DA53" s="1286"/>
      <c r="DB53" s="1286"/>
      <c r="DC53" s="1286"/>
    </row>
    <row r="54" spans="1:109" ht="13" x14ac:dyDescent="0.2">
      <c r="A54" s="1315"/>
      <c r="B54" s="1279"/>
      <c r="G54" s="1295"/>
      <c r="H54" s="1295"/>
      <c r="I54" s="1291"/>
      <c r="J54" s="1291"/>
      <c r="K54" s="1294"/>
      <c r="L54" s="1294"/>
      <c r="M54" s="1294"/>
      <c r="N54" s="1294"/>
      <c r="AM54" s="1293"/>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 x14ac:dyDescent="0.2">
      <c r="A55" s="1315"/>
      <c r="B55" s="1279"/>
      <c r="G55" s="1291"/>
      <c r="H55" s="1291"/>
      <c r="I55" s="1291"/>
      <c r="J55" s="1291"/>
      <c r="K55" s="1294"/>
      <c r="L55" s="1294"/>
      <c r="M55" s="1294"/>
      <c r="N55" s="1294"/>
      <c r="AN55" s="1288" t="s">
        <v>642</v>
      </c>
      <c r="AO55" s="1288"/>
      <c r="AP55" s="1288"/>
      <c r="AQ55" s="1288"/>
      <c r="AR55" s="1288"/>
      <c r="AS55" s="1288"/>
      <c r="AT55" s="1288"/>
      <c r="AU55" s="1288"/>
      <c r="AV55" s="1288"/>
      <c r="AW55" s="1288"/>
      <c r="AX55" s="1288"/>
      <c r="AY55" s="1288"/>
      <c r="AZ55" s="1288"/>
      <c r="BA55" s="1288"/>
      <c r="BB55" s="1287" t="s">
        <v>641</v>
      </c>
      <c r="BC55" s="1287"/>
      <c r="BD55" s="1287"/>
      <c r="BE55" s="1287"/>
      <c r="BF55" s="1287"/>
      <c r="BG55" s="1287"/>
      <c r="BH55" s="1287"/>
      <c r="BI55" s="1287"/>
      <c r="BJ55" s="1287"/>
      <c r="BK55" s="1287"/>
      <c r="BL55" s="1287"/>
      <c r="BM55" s="1287"/>
      <c r="BN55" s="1287"/>
      <c r="BO55" s="1287"/>
      <c r="BP55" s="1286">
        <v>115.7</v>
      </c>
      <c r="BQ55" s="1286"/>
      <c r="BR55" s="1286"/>
      <c r="BS55" s="1286"/>
      <c r="BT55" s="1286"/>
      <c r="BU55" s="1286"/>
      <c r="BV55" s="1286"/>
      <c r="BW55" s="1286"/>
      <c r="BX55" s="1286">
        <v>106</v>
      </c>
      <c r="BY55" s="1286"/>
      <c r="BZ55" s="1286"/>
      <c r="CA55" s="1286"/>
      <c r="CB55" s="1286"/>
      <c r="CC55" s="1286"/>
      <c r="CD55" s="1286"/>
      <c r="CE55" s="1286"/>
      <c r="CF55" s="1286">
        <v>97.6</v>
      </c>
      <c r="CG55" s="1286"/>
      <c r="CH55" s="1286"/>
      <c r="CI55" s="1286"/>
      <c r="CJ55" s="1286"/>
      <c r="CK55" s="1286"/>
      <c r="CL55" s="1286"/>
      <c r="CM55" s="1286"/>
      <c r="CN55" s="1286">
        <v>91.6</v>
      </c>
      <c r="CO55" s="1286"/>
      <c r="CP55" s="1286"/>
      <c r="CQ55" s="1286"/>
      <c r="CR55" s="1286"/>
      <c r="CS55" s="1286"/>
      <c r="CT55" s="1286"/>
      <c r="CU55" s="1286"/>
      <c r="CV55" s="1286">
        <v>86</v>
      </c>
      <c r="CW55" s="1286"/>
      <c r="CX55" s="1286"/>
      <c r="CY55" s="1286"/>
      <c r="CZ55" s="1286"/>
      <c r="DA55" s="1286"/>
      <c r="DB55" s="1286"/>
      <c r="DC55" s="1286"/>
    </row>
    <row r="56" spans="1:109" ht="13" x14ac:dyDescent="0.2">
      <c r="A56" s="1315"/>
      <c r="B56" s="1279"/>
      <c r="G56" s="1291"/>
      <c r="H56" s="1291"/>
      <c r="I56" s="1291"/>
      <c r="J56" s="1291"/>
      <c r="K56" s="1294"/>
      <c r="L56" s="1294"/>
      <c r="M56" s="1294"/>
      <c r="N56" s="1294"/>
      <c r="AN56" s="1288"/>
      <c r="AO56" s="1288"/>
      <c r="AP56" s="1288"/>
      <c r="AQ56" s="1288"/>
      <c r="AR56" s="1288"/>
      <c r="AS56" s="1288"/>
      <c r="AT56" s="1288"/>
      <c r="AU56" s="1288"/>
      <c r="AV56" s="1288"/>
      <c r="AW56" s="1288"/>
      <c r="AX56" s="1288"/>
      <c r="AY56" s="1288"/>
      <c r="AZ56" s="1288"/>
      <c r="BA56" s="1288"/>
      <c r="BB56" s="1287"/>
      <c r="BC56" s="1287"/>
      <c r="BD56" s="1287"/>
      <c r="BE56" s="1287"/>
      <c r="BF56" s="1287"/>
      <c r="BG56" s="1287"/>
      <c r="BH56" s="1287"/>
      <c r="BI56" s="1287"/>
      <c r="BJ56" s="1287"/>
      <c r="BK56" s="1287"/>
      <c r="BL56" s="1287"/>
      <c r="BM56" s="1287"/>
      <c r="BN56" s="1287"/>
      <c r="BO56" s="1287"/>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1315" customFormat="1" ht="13" x14ac:dyDescent="0.2">
      <c r="B57" s="1321"/>
      <c r="G57" s="1291"/>
      <c r="H57" s="1291"/>
      <c r="I57" s="1290"/>
      <c r="J57" s="1290"/>
      <c r="K57" s="1294"/>
      <c r="L57" s="1294"/>
      <c r="M57" s="1294"/>
      <c r="N57" s="1294"/>
      <c r="AM57" s="1278"/>
      <c r="AN57" s="1288"/>
      <c r="AO57" s="1288"/>
      <c r="AP57" s="1288"/>
      <c r="AQ57" s="1288"/>
      <c r="AR57" s="1288"/>
      <c r="AS57" s="1288"/>
      <c r="AT57" s="1288"/>
      <c r="AU57" s="1288"/>
      <c r="AV57" s="1288"/>
      <c r="AW57" s="1288"/>
      <c r="AX57" s="1288"/>
      <c r="AY57" s="1288"/>
      <c r="AZ57" s="1288"/>
      <c r="BA57" s="1288"/>
      <c r="BB57" s="1287" t="s">
        <v>648</v>
      </c>
      <c r="BC57" s="1287"/>
      <c r="BD57" s="1287"/>
      <c r="BE57" s="1287"/>
      <c r="BF57" s="1287"/>
      <c r="BG57" s="1287"/>
      <c r="BH57" s="1287"/>
      <c r="BI57" s="1287"/>
      <c r="BJ57" s="1287"/>
      <c r="BK57" s="1287"/>
      <c r="BL57" s="1287"/>
      <c r="BM57" s="1287"/>
      <c r="BN57" s="1287"/>
      <c r="BO57" s="1287"/>
      <c r="BP57" s="1286">
        <v>61</v>
      </c>
      <c r="BQ57" s="1286"/>
      <c r="BR57" s="1286"/>
      <c r="BS57" s="1286"/>
      <c r="BT57" s="1286"/>
      <c r="BU57" s="1286"/>
      <c r="BV57" s="1286"/>
      <c r="BW57" s="1286"/>
      <c r="BX57" s="1286">
        <v>62</v>
      </c>
      <c r="BY57" s="1286"/>
      <c r="BZ57" s="1286"/>
      <c r="CA57" s="1286"/>
      <c r="CB57" s="1286"/>
      <c r="CC57" s="1286"/>
      <c r="CD57" s="1286"/>
      <c r="CE57" s="1286"/>
      <c r="CF57" s="1286">
        <v>62.9</v>
      </c>
      <c r="CG57" s="1286"/>
      <c r="CH57" s="1286"/>
      <c r="CI57" s="1286"/>
      <c r="CJ57" s="1286"/>
      <c r="CK57" s="1286"/>
      <c r="CL57" s="1286"/>
      <c r="CM57" s="1286"/>
      <c r="CN57" s="1286">
        <v>63.4</v>
      </c>
      <c r="CO57" s="1286"/>
      <c r="CP57" s="1286"/>
      <c r="CQ57" s="1286"/>
      <c r="CR57" s="1286"/>
      <c r="CS57" s="1286"/>
      <c r="CT57" s="1286"/>
      <c r="CU57" s="1286"/>
      <c r="CV57" s="1286">
        <v>64.2</v>
      </c>
      <c r="CW57" s="1286"/>
      <c r="CX57" s="1286"/>
      <c r="CY57" s="1286"/>
      <c r="CZ57" s="1286"/>
      <c r="DA57" s="1286"/>
      <c r="DB57" s="1286"/>
      <c r="DC57" s="1286"/>
      <c r="DD57" s="1326"/>
      <c r="DE57" s="1321"/>
    </row>
    <row r="58" spans="1:109" s="1315" customFormat="1" ht="13" x14ac:dyDescent="0.2">
      <c r="A58" s="1278"/>
      <c r="B58" s="1321"/>
      <c r="G58" s="1291"/>
      <c r="H58" s="1291"/>
      <c r="I58" s="1290"/>
      <c r="J58" s="1290"/>
      <c r="K58" s="1294"/>
      <c r="L58" s="1294"/>
      <c r="M58" s="1294"/>
      <c r="N58" s="1294"/>
      <c r="AM58" s="1278"/>
      <c r="AN58" s="1288"/>
      <c r="AO58" s="1288"/>
      <c r="AP58" s="1288"/>
      <c r="AQ58" s="1288"/>
      <c r="AR58" s="1288"/>
      <c r="AS58" s="1288"/>
      <c r="AT58" s="1288"/>
      <c r="AU58" s="1288"/>
      <c r="AV58" s="1288"/>
      <c r="AW58" s="1288"/>
      <c r="AX58" s="1288"/>
      <c r="AY58" s="1288"/>
      <c r="AZ58" s="1288"/>
      <c r="BA58" s="1288"/>
      <c r="BB58" s="1287"/>
      <c r="BC58" s="1287"/>
      <c r="BD58" s="1287"/>
      <c r="BE58" s="1287"/>
      <c r="BF58" s="1287"/>
      <c r="BG58" s="1287"/>
      <c r="BH58" s="1287"/>
      <c r="BI58" s="1287"/>
      <c r="BJ58" s="1287"/>
      <c r="BK58" s="1287"/>
      <c r="BL58" s="1287"/>
      <c r="BM58" s="1287"/>
      <c r="BN58" s="1287"/>
      <c r="BO58" s="1287"/>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1326"/>
      <c r="DE58" s="1321"/>
    </row>
    <row r="59" spans="1:109" s="1315" customFormat="1" ht="13" x14ac:dyDescent="0.2">
      <c r="A59" s="1278"/>
      <c r="B59" s="1321"/>
      <c r="K59" s="1327"/>
      <c r="L59" s="1327"/>
      <c r="M59" s="1327"/>
      <c r="N59" s="1327"/>
      <c r="AQ59" s="1327"/>
      <c r="AR59" s="1327"/>
      <c r="AS59" s="1327"/>
      <c r="AT59" s="1327"/>
      <c r="BC59" s="1327"/>
      <c r="BD59" s="1327"/>
      <c r="BE59" s="1327"/>
      <c r="BF59" s="1327"/>
      <c r="BO59" s="1327"/>
      <c r="BP59" s="1327"/>
      <c r="BQ59" s="1327"/>
      <c r="BR59" s="1327"/>
      <c r="CA59" s="1327"/>
      <c r="CB59" s="1327"/>
      <c r="CC59" s="1327"/>
      <c r="CD59" s="1327"/>
      <c r="CM59" s="1327"/>
      <c r="CN59" s="1327"/>
      <c r="CO59" s="1327"/>
      <c r="CP59" s="1327"/>
      <c r="CY59" s="1327"/>
      <c r="CZ59" s="1327"/>
      <c r="DA59" s="1327"/>
      <c r="DB59" s="1327"/>
      <c r="DC59" s="1327"/>
      <c r="DD59" s="1326"/>
      <c r="DE59" s="1321"/>
    </row>
    <row r="60" spans="1:109" s="1315" customFormat="1" ht="13" x14ac:dyDescent="0.2">
      <c r="A60" s="1278"/>
      <c r="B60" s="1321"/>
      <c r="K60" s="1327"/>
      <c r="L60" s="1327"/>
      <c r="M60" s="1327"/>
      <c r="N60" s="1327"/>
      <c r="AQ60" s="1327"/>
      <c r="AR60" s="1327"/>
      <c r="AS60" s="1327"/>
      <c r="AT60" s="1327"/>
      <c r="BC60" s="1327"/>
      <c r="BD60" s="1327"/>
      <c r="BE60" s="1327"/>
      <c r="BF60" s="1327"/>
      <c r="BO60" s="1327"/>
      <c r="BP60" s="1327"/>
      <c r="BQ60" s="1327"/>
      <c r="BR60" s="1327"/>
      <c r="CA60" s="1327"/>
      <c r="CB60" s="1327"/>
      <c r="CC60" s="1327"/>
      <c r="CD60" s="1327"/>
      <c r="CM60" s="1327"/>
      <c r="CN60" s="1327"/>
      <c r="CO60" s="1327"/>
      <c r="CP60" s="1327"/>
      <c r="CY60" s="1327"/>
      <c r="CZ60" s="1327"/>
      <c r="DA60" s="1327"/>
      <c r="DB60" s="1327"/>
      <c r="DC60" s="1327"/>
      <c r="DD60" s="1326"/>
      <c r="DE60" s="1321"/>
    </row>
    <row r="61" spans="1:109" s="1315" customFormat="1" ht="13" x14ac:dyDescent="0.2">
      <c r="A61" s="1278"/>
      <c r="B61" s="1325"/>
      <c r="C61" s="1324"/>
      <c r="D61" s="1324"/>
      <c r="E61" s="1324"/>
      <c r="F61" s="1324"/>
      <c r="G61" s="1324"/>
      <c r="H61" s="1324"/>
      <c r="I61" s="1324"/>
      <c r="J61" s="1324"/>
      <c r="K61" s="1324"/>
      <c r="L61" s="1324"/>
      <c r="M61" s="1323"/>
      <c r="N61" s="1323"/>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3"/>
      <c r="AT61" s="1323"/>
      <c r="AU61" s="1324"/>
      <c r="AV61" s="1324"/>
      <c r="AW61" s="1324"/>
      <c r="AX61" s="1324"/>
      <c r="AY61" s="1324"/>
      <c r="AZ61" s="1324"/>
      <c r="BA61" s="1324"/>
      <c r="BB61" s="1324"/>
      <c r="BC61" s="1324"/>
      <c r="BD61" s="1324"/>
      <c r="BE61" s="1323"/>
      <c r="BF61" s="1323"/>
      <c r="BG61" s="1324"/>
      <c r="BH61" s="1324"/>
      <c r="BI61" s="1324"/>
      <c r="BJ61" s="1324"/>
      <c r="BK61" s="1324"/>
      <c r="BL61" s="1324"/>
      <c r="BM61" s="1324"/>
      <c r="BN61" s="1324"/>
      <c r="BO61" s="1324"/>
      <c r="BP61" s="1324"/>
      <c r="BQ61" s="1323"/>
      <c r="BR61" s="1323"/>
      <c r="BS61" s="1324"/>
      <c r="BT61" s="1324"/>
      <c r="BU61" s="1324"/>
      <c r="BV61" s="1324"/>
      <c r="BW61" s="1324"/>
      <c r="BX61" s="1324"/>
      <c r="BY61" s="1324"/>
      <c r="BZ61" s="1324"/>
      <c r="CA61" s="1324"/>
      <c r="CB61" s="1324"/>
      <c r="CC61" s="1323"/>
      <c r="CD61" s="1323"/>
      <c r="CE61" s="1324"/>
      <c r="CF61" s="1324"/>
      <c r="CG61" s="1324"/>
      <c r="CH61" s="1324"/>
      <c r="CI61" s="1324"/>
      <c r="CJ61" s="1324"/>
      <c r="CK61" s="1324"/>
      <c r="CL61" s="1324"/>
      <c r="CM61" s="1324"/>
      <c r="CN61" s="1324"/>
      <c r="CO61" s="1323"/>
      <c r="CP61" s="1323"/>
      <c r="CQ61" s="1324"/>
      <c r="CR61" s="1324"/>
      <c r="CS61" s="1324"/>
      <c r="CT61" s="1324"/>
      <c r="CU61" s="1324"/>
      <c r="CV61" s="1324"/>
      <c r="CW61" s="1324"/>
      <c r="CX61" s="1324"/>
      <c r="CY61" s="1324"/>
      <c r="CZ61" s="1324"/>
      <c r="DA61" s="1323"/>
      <c r="DB61" s="1323"/>
      <c r="DC61" s="1323"/>
      <c r="DD61" s="1322"/>
      <c r="DE61" s="1321"/>
    </row>
    <row r="62" spans="1:109" ht="13" x14ac:dyDescent="0.2">
      <c r="B62" s="1320"/>
      <c r="C62" s="1320"/>
      <c r="D62" s="1320"/>
      <c r="E62" s="1320"/>
      <c r="F62" s="1320"/>
      <c r="G62" s="1320"/>
      <c r="H62" s="1320"/>
      <c r="I62" s="1320"/>
      <c r="J62" s="1320"/>
      <c r="K62" s="1320"/>
      <c r="L62" s="1320"/>
      <c r="M62" s="1320"/>
      <c r="N62" s="1320"/>
      <c r="O62" s="1320"/>
      <c r="P62" s="1320"/>
      <c r="Q62" s="1320"/>
      <c r="R62" s="1320"/>
      <c r="S62" s="1320"/>
      <c r="T62" s="1320"/>
      <c r="U62" s="1320"/>
      <c r="V62" s="1320"/>
      <c r="W62" s="1320"/>
      <c r="X62" s="1320"/>
      <c r="Y62" s="1320"/>
      <c r="Z62" s="1320"/>
      <c r="AA62" s="1320"/>
      <c r="AB62" s="1320"/>
      <c r="AC62" s="1320"/>
      <c r="AD62" s="1320"/>
      <c r="AE62" s="1320"/>
      <c r="AF62" s="1320"/>
      <c r="AG62" s="1320"/>
      <c r="AH62" s="1320"/>
      <c r="AI62" s="1320"/>
      <c r="AJ62" s="1320"/>
      <c r="AK62" s="1320"/>
      <c r="AL62" s="1320"/>
      <c r="AM62" s="1320"/>
      <c r="AN62" s="1320"/>
      <c r="AO62" s="1320"/>
      <c r="AP62" s="1320"/>
      <c r="AQ62" s="1320"/>
      <c r="AR62" s="1320"/>
      <c r="AS62" s="1320"/>
      <c r="AT62" s="1320"/>
      <c r="AU62" s="1320"/>
      <c r="AV62" s="1320"/>
      <c r="AW62" s="1320"/>
      <c r="AX62" s="1320"/>
      <c r="AY62" s="1320"/>
      <c r="AZ62" s="1320"/>
      <c r="BA62" s="1320"/>
      <c r="BB62" s="1320"/>
      <c r="BC62" s="1320"/>
      <c r="BD62" s="1320"/>
      <c r="BE62" s="1320"/>
      <c r="BF62" s="1320"/>
      <c r="BG62" s="1320"/>
      <c r="BH62" s="1320"/>
      <c r="BI62" s="1320"/>
      <c r="BJ62" s="1320"/>
      <c r="BK62" s="1320"/>
      <c r="BL62" s="1320"/>
      <c r="BM62" s="1320"/>
      <c r="BN62" s="1320"/>
      <c r="BO62" s="1320"/>
      <c r="BP62" s="1320"/>
      <c r="BQ62" s="1320"/>
      <c r="BR62" s="1320"/>
      <c r="BS62" s="1320"/>
      <c r="BT62" s="1320"/>
      <c r="BU62" s="1320"/>
      <c r="BV62" s="1320"/>
      <c r="BW62" s="1320"/>
      <c r="BX62" s="1320"/>
      <c r="BY62" s="1320"/>
      <c r="BZ62" s="1320"/>
      <c r="CA62" s="1320"/>
      <c r="CB62" s="1320"/>
      <c r="CC62" s="1320"/>
      <c r="CD62" s="1320"/>
      <c r="CE62" s="1320"/>
      <c r="CF62" s="1320"/>
      <c r="CG62" s="1320"/>
      <c r="CH62" s="1320"/>
      <c r="CI62" s="1320"/>
      <c r="CJ62" s="1320"/>
      <c r="CK62" s="1320"/>
      <c r="CL62" s="1320"/>
      <c r="CM62" s="1320"/>
      <c r="CN62" s="1320"/>
      <c r="CO62" s="1320"/>
      <c r="CP62" s="1320"/>
      <c r="CQ62" s="1320"/>
      <c r="CR62" s="1320"/>
      <c r="CS62" s="1320"/>
      <c r="CT62" s="1320"/>
      <c r="CU62" s="1320"/>
      <c r="CV62" s="1320"/>
      <c r="CW62" s="1320"/>
      <c r="CX62" s="1320"/>
      <c r="CY62" s="1320"/>
      <c r="CZ62" s="1320"/>
      <c r="DA62" s="1320"/>
      <c r="DB62" s="1320"/>
      <c r="DC62" s="1320"/>
      <c r="DD62" s="1320"/>
      <c r="DE62" s="1278"/>
    </row>
    <row r="63" spans="1:109" ht="16.5" x14ac:dyDescent="0.2">
      <c r="B63" s="1319" t="s">
        <v>647</v>
      </c>
    </row>
    <row r="64" spans="1:109" ht="13" x14ac:dyDescent="0.2">
      <c r="B64" s="1279"/>
      <c r="G64" s="1316"/>
      <c r="I64" s="1318"/>
      <c r="J64" s="1318"/>
      <c r="K64" s="1318"/>
      <c r="L64" s="1318"/>
      <c r="M64" s="1318"/>
      <c r="N64" s="1317"/>
      <c r="AM64" s="1316"/>
      <c r="AN64" s="1316" t="s">
        <v>646</v>
      </c>
      <c r="AP64" s="1315"/>
      <c r="AQ64" s="1315"/>
      <c r="AR64" s="1315"/>
      <c r="AY64" s="1316"/>
      <c r="BA64" s="1315"/>
      <c r="BB64" s="1315"/>
      <c r="BC64" s="1315"/>
      <c r="BK64" s="1316"/>
      <c r="BM64" s="1315"/>
      <c r="BN64" s="1315"/>
      <c r="BO64" s="1315"/>
      <c r="BW64" s="1316"/>
      <c r="BY64" s="1315"/>
      <c r="BZ64" s="1315"/>
      <c r="CA64" s="1315"/>
      <c r="CI64" s="1316"/>
      <c r="CK64" s="1315"/>
      <c r="CL64" s="1315"/>
      <c r="CM64" s="1315"/>
      <c r="CU64" s="1316"/>
      <c r="CW64" s="1315"/>
      <c r="CX64" s="1315"/>
      <c r="CY64" s="1315"/>
    </row>
    <row r="65" spans="2:107" ht="13.5" customHeight="1" x14ac:dyDescent="0.2">
      <c r="B65" s="1279"/>
      <c r="AN65" s="1314" t="s">
        <v>645</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2"/>
    </row>
    <row r="66" spans="2:107" ht="13" x14ac:dyDescent="0.2">
      <c r="B66" s="1279"/>
      <c r="AN66" s="1311"/>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09"/>
    </row>
    <row r="67" spans="2:107" ht="13" x14ac:dyDescent="0.2">
      <c r="B67" s="1279"/>
      <c r="AN67" s="1311"/>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09"/>
    </row>
    <row r="68" spans="2:107" ht="13" x14ac:dyDescent="0.2">
      <c r="B68" s="1279"/>
      <c r="AN68" s="1311"/>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09"/>
    </row>
    <row r="69" spans="2:107" ht="13" x14ac:dyDescent="0.2">
      <c r="B69" s="1279"/>
      <c r="AN69" s="1308"/>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6"/>
    </row>
    <row r="70" spans="2:107" ht="13" x14ac:dyDescent="0.2">
      <c r="B70" s="1279"/>
      <c r="H70" s="1305"/>
      <c r="I70" s="1305"/>
      <c r="J70" s="1303"/>
      <c r="K70" s="1303"/>
      <c r="L70" s="1302"/>
      <c r="M70" s="1303"/>
      <c r="N70" s="1302"/>
      <c r="AN70" s="1293"/>
      <c r="AO70" s="1293"/>
      <c r="AP70" s="1293"/>
      <c r="AZ70" s="1293"/>
      <c r="BA70" s="1293"/>
      <c r="BB70" s="1293"/>
      <c r="BL70" s="1293"/>
      <c r="BM70" s="1293"/>
      <c r="BN70" s="1293"/>
      <c r="BX70" s="1293"/>
      <c r="BY70" s="1293"/>
      <c r="BZ70" s="1293"/>
      <c r="CJ70" s="1293"/>
      <c r="CK70" s="1293"/>
      <c r="CL70" s="1293"/>
      <c r="CV70" s="1293"/>
      <c r="CW70" s="1293"/>
      <c r="CX70" s="1293"/>
    </row>
    <row r="71" spans="2:107" ht="13" x14ac:dyDescent="0.2">
      <c r="B71" s="1279"/>
      <c r="G71" s="1301"/>
      <c r="I71" s="1304"/>
      <c r="J71" s="1303"/>
      <c r="K71" s="1303"/>
      <c r="L71" s="1302"/>
      <c r="M71" s="1303"/>
      <c r="N71" s="1302"/>
      <c r="AM71" s="1301"/>
      <c r="AN71" s="1278" t="s">
        <v>644</v>
      </c>
    </row>
    <row r="72" spans="2:107" ht="13" x14ac:dyDescent="0.2">
      <c r="B72" s="1279"/>
      <c r="G72" s="1291"/>
      <c r="H72" s="1291"/>
      <c r="I72" s="1291"/>
      <c r="J72" s="1291"/>
      <c r="K72" s="1300"/>
      <c r="L72" s="1300"/>
      <c r="M72" s="1299"/>
      <c r="N72" s="1299"/>
      <c r="AN72" s="1298"/>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6"/>
      <c r="BP72" s="1288" t="s">
        <v>565</v>
      </c>
      <c r="BQ72" s="1288"/>
      <c r="BR72" s="1288"/>
      <c r="BS72" s="1288"/>
      <c r="BT72" s="1288"/>
      <c r="BU72" s="1288"/>
      <c r="BV72" s="1288"/>
      <c r="BW72" s="1288"/>
      <c r="BX72" s="1288" t="s">
        <v>566</v>
      </c>
      <c r="BY72" s="1288"/>
      <c r="BZ72" s="1288"/>
      <c r="CA72" s="1288"/>
      <c r="CB72" s="1288"/>
      <c r="CC72" s="1288"/>
      <c r="CD72" s="1288"/>
      <c r="CE72" s="1288"/>
      <c r="CF72" s="1288" t="s">
        <v>567</v>
      </c>
      <c r="CG72" s="1288"/>
      <c r="CH72" s="1288"/>
      <c r="CI72" s="1288"/>
      <c r="CJ72" s="1288"/>
      <c r="CK72" s="1288"/>
      <c r="CL72" s="1288"/>
      <c r="CM72" s="1288"/>
      <c r="CN72" s="1288" t="s">
        <v>568</v>
      </c>
      <c r="CO72" s="1288"/>
      <c r="CP72" s="1288"/>
      <c r="CQ72" s="1288"/>
      <c r="CR72" s="1288"/>
      <c r="CS72" s="1288"/>
      <c r="CT72" s="1288"/>
      <c r="CU72" s="1288"/>
      <c r="CV72" s="1288" t="s">
        <v>569</v>
      </c>
      <c r="CW72" s="1288"/>
      <c r="CX72" s="1288"/>
      <c r="CY72" s="1288"/>
      <c r="CZ72" s="1288"/>
      <c r="DA72" s="1288"/>
      <c r="DB72" s="1288"/>
      <c r="DC72" s="1288"/>
    </row>
    <row r="73" spans="2:107" ht="13" x14ac:dyDescent="0.2">
      <c r="B73" s="1279"/>
      <c r="G73" s="1295"/>
      <c r="H73" s="1295"/>
      <c r="I73" s="1295"/>
      <c r="J73" s="1295"/>
      <c r="K73" s="1292"/>
      <c r="L73" s="1292"/>
      <c r="M73" s="1292"/>
      <c r="N73" s="1292"/>
      <c r="AM73" s="1293"/>
      <c r="AN73" s="1287" t="s">
        <v>643</v>
      </c>
      <c r="AO73" s="1287"/>
      <c r="AP73" s="1287"/>
      <c r="AQ73" s="1287"/>
      <c r="AR73" s="1287"/>
      <c r="AS73" s="1287"/>
      <c r="AT73" s="1287"/>
      <c r="AU73" s="1287"/>
      <c r="AV73" s="1287"/>
      <c r="AW73" s="1287"/>
      <c r="AX73" s="1287"/>
      <c r="AY73" s="1287"/>
      <c r="AZ73" s="1287"/>
      <c r="BA73" s="1287"/>
      <c r="BB73" s="1287" t="s">
        <v>641</v>
      </c>
      <c r="BC73" s="1287"/>
      <c r="BD73" s="1287"/>
      <c r="BE73" s="1287"/>
      <c r="BF73" s="1287"/>
      <c r="BG73" s="1287"/>
      <c r="BH73" s="1287"/>
      <c r="BI73" s="1287"/>
      <c r="BJ73" s="1287"/>
      <c r="BK73" s="1287"/>
      <c r="BL73" s="1287"/>
      <c r="BM73" s="1287"/>
      <c r="BN73" s="1287"/>
      <c r="BO73" s="1287"/>
      <c r="BP73" s="1286">
        <v>160.69999999999999</v>
      </c>
      <c r="BQ73" s="1286"/>
      <c r="BR73" s="1286"/>
      <c r="BS73" s="1286"/>
      <c r="BT73" s="1286"/>
      <c r="BU73" s="1286"/>
      <c r="BV73" s="1286"/>
      <c r="BW73" s="1286"/>
      <c r="BX73" s="1286">
        <v>145.6</v>
      </c>
      <c r="BY73" s="1286"/>
      <c r="BZ73" s="1286"/>
      <c r="CA73" s="1286"/>
      <c r="CB73" s="1286"/>
      <c r="CC73" s="1286"/>
      <c r="CD73" s="1286"/>
      <c r="CE73" s="1286"/>
      <c r="CF73" s="1286">
        <v>138.5</v>
      </c>
      <c r="CG73" s="1286"/>
      <c r="CH73" s="1286"/>
      <c r="CI73" s="1286"/>
      <c r="CJ73" s="1286"/>
      <c r="CK73" s="1286"/>
      <c r="CL73" s="1286"/>
      <c r="CM73" s="1286"/>
      <c r="CN73" s="1286">
        <v>140.4</v>
      </c>
      <c r="CO73" s="1286"/>
      <c r="CP73" s="1286"/>
      <c r="CQ73" s="1286"/>
      <c r="CR73" s="1286"/>
      <c r="CS73" s="1286"/>
      <c r="CT73" s="1286"/>
      <c r="CU73" s="1286"/>
      <c r="CV73" s="1286">
        <v>137.4</v>
      </c>
      <c r="CW73" s="1286"/>
      <c r="CX73" s="1286"/>
      <c r="CY73" s="1286"/>
      <c r="CZ73" s="1286"/>
      <c r="DA73" s="1286"/>
      <c r="DB73" s="1286"/>
      <c r="DC73" s="1286"/>
    </row>
    <row r="74" spans="2:107" ht="13" x14ac:dyDescent="0.2">
      <c r="B74" s="1279"/>
      <c r="G74" s="1295"/>
      <c r="H74" s="1295"/>
      <c r="I74" s="1295"/>
      <c r="J74" s="1295"/>
      <c r="K74" s="1292"/>
      <c r="L74" s="1292"/>
      <c r="M74" s="1292"/>
      <c r="N74" s="1292"/>
      <c r="AM74" s="1293"/>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 x14ac:dyDescent="0.2">
      <c r="B75" s="1279"/>
      <c r="G75" s="1295"/>
      <c r="H75" s="1295"/>
      <c r="I75" s="1291"/>
      <c r="J75" s="1291"/>
      <c r="K75" s="1294"/>
      <c r="L75" s="1294"/>
      <c r="M75" s="1294"/>
      <c r="N75" s="1294"/>
      <c r="AM75" s="1293"/>
      <c r="AN75" s="1287"/>
      <c r="AO75" s="1287"/>
      <c r="AP75" s="1287"/>
      <c r="AQ75" s="1287"/>
      <c r="AR75" s="1287"/>
      <c r="AS75" s="1287"/>
      <c r="AT75" s="1287"/>
      <c r="AU75" s="1287"/>
      <c r="AV75" s="1287"/>
      <c r="AW75" s="1287"/>
      <c r="AX75" s="1287"/>
      <c r="AY75" s="1287"/>
      <c r="AZ75" s="1287"/>
      <c r="BA75" s="1287"/>
      <c r="BB75" s="1287" t="s">
        <v>640</v>
      </c>
      <c r="BC75" s="1287"/>
      <c r="BD75" s="1287"/>
      <c r="BE75" s="1287"/>
      <c r="BF75" s="1287"/>
      <c r="BG75" s="1287"/>
      <c r="BH75" s="1287"/>
      <c r="BI75" s="1287"/>
      <c r="BJ75" s="1287"/>
      <c r="BK75" s="1287"/>
      <c r="BL75" s="1287"/>
      <c r="BM75" s="1287"/>
      <c r="BN75" s="1287"/>
      <c r="BO75" s="1287"/>
      <c r="BP75" s="1286">
        <v>16.5</v>
      </c>
      <c r="BQ75" s="1286"/>
      <c r="BR75" s="1286"/>
      <c r="BS75" s="1286"/>
      <c r="BT75" s="1286"/>
      <c r="BU75" s="1286"/>
      <c r="BV75" s="1286"/>
      <c r="BW75" s="1286"/>
      <c r="BX75" s="1286">
        <v>13.3</v>
      </c>
      <c r="BY75" s="1286"/>
      <c r="BZ75" s="1286"/>
      <c r="CA75" s="1286"/>
      <c r="CB75" s="1286"/>
      <c r="CC75" s="1286"/>
      <c r="CD75" s="1286"/>
      <c r="CE75" s="1286"/>
      <c r="CF75" s="1286">
        <v>11.2</v>
      </c>
      <c r="CG75" s="1286"/>
      <c r="CH75" s="1286"/>
      <c r="CI75" s="1286"/>
      <c r="CJ75" s="1286"/>
      <c r="CK75" s="1286"/>
      <c r="CL75" s="1286"/>
      <c r="CM75" s="1286"/>
      <c r="CN75" s="1286">
        <v>10.199999999999999</v>
      </c>
      <c r="CO75" s="1286"/>
      <c r="CP75" s="1286"/>
      <c r="CQ75" s="1286"/>
      <c r="CR75" s="1286"/>
      <c r="CS75" s="1286"/>
      <c r="CT75" s="1286"/>
      <c r="CU75" s="1286"/>
      <c r="CV75" s="1286">
        <v>10.5</v>
      </c>
      <c r="CW75" s="1286"/>
      <c r="CX75" s="1286"/>
      <c r="CY75" s="1286"/>
      <c r="CZ75" s="1286"/>
      <c r="DA75" s="1286"/>
      <c r="DB75" s="1286"/>
      <c r="DC75" s="1286"/>
    </row>
    <row r="76" spans="2:107" ht="13" x14ac:dyDescent="0.2">
      <c r="B76" s="1279"/>
      <c r="G76" s="1295"/>
      <c r="H76" s="1295"/>
      <c r="I76" s="1291"/>
      <c r="J76" s="1291"/>
      <c r="K76" s="1294"/>
      <c r="L76" s="1294"/>
      <c r="M76" s="1294"/>
      <c r="N76" s="1294"/>
      <c r="AM76" s="1293"/>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 x14ac:dyDescent="0.2">
      <c r="B77" s="1279"/>
      <c r="G77" s="1291"/>
      <c r="H77" s="1291"/>
      <c r="I77" s="1291"/>
      <c r="J77" s="1291"/>
      <c r="K77" s="1292"/>
      <c r="L77" s="1292"/>
      <c r="M77" s="1292"/>
      <c r="N77" s="1292"/>
      <c r="AN77" s="1288" t="s">
        <v>642</v>
      </c>
      <c r="AO77" s="1288"/>
      <c r="AP77" s="1288"/>
      <c r="AQ77" s="1288"/>
      <c r="AR77" s="1288"/>
      <c r="AS77" s="1288"/>
      <c r="AT77" s="1288"/>
      <c r="AU77" s="1288"/>
      <c r="AV77" s="1288"/>
      <c r="AW77" s="1288"/>
      <c r="AX77" s="1288"/>
      <c r="AY77" s="1288"/>
      <c r="AZ77" s="1288"/>
      <c r="BA77" s="1288"/>
      <c r="BB77" s="1287" t="s">
        <v>641</v>
      </c>
      <c r="BC77" s="1287"/>
      <c r="BD77" s="1287"/>
      <c r="BE77" s="1287"/>
      <c r="BF77" s="1287"/>
      <c r="BG77" s="1287"/>
      <c r="BH77" s="1287"/>
      <c r="BI77" s="1287"/>
      <c r="BJ77" s="1287"/>
      <c r="BK77" s="1287"/>
      <c r="BL77" s="1287"/>
      <c r="BM77" s="1287"/>
      <c r="BN77" s="1287"/>
      <c r="BO77" s="1287"/>
      <c r="BP77" s="1286">
        <v>115.7</v>
      </c>
      <c r="BQ77" s="1286"/>
      <c r="BR77" s="1286"/>
      <c r="BS77" s="1286"/>
      <c r="BT77" s="1286"/>
      <c r="BU77" s="1286"/>
      <c r="BV77" s="1286"/>
      <c r="BW77" s="1286"/>
      <c r="BX77" s="1286">
        <v>106</v>
      </c>
      <c r="BY77" s="1286"/>
      <c r="BZ77" s="1286"/>
      <c r="CA77" s="1286"/>
      <c r="CB77" s="1286"/>
      <c r="CC77" s="1286"/>
      <c r="CD77" s="1286"/>
      <c r="CE77" s="1286"/>
      <c r="CF77" s="1286">
        <v>97.6</v>
      </c>
      <c r="CG77" s="1286"/>
      <c r="CH77" s="1286"/>
      <c r="CI77" s="1286"/>
      <c r="CJ77" s="1286"/>
      <c r="CK77" s="1286"/>
      <c r="CL77" s="1286"/>
      <c r="CM77" s="1286"/>
      <c r="CN77" s="1286">
        <v>91.6</v>
      </c>
      <c r="CO77" s="1286"/>
      <c r="CP77" s="1286"/>
      <c r="CQ77" s="1286"/>
      <c r="CR77" s="1286"/>
      <c r="CS77" s="1286"/>
      <c r="CT77" s="1286"/>
      <c r="CU77" s="1286"/>
      <c r="CV77" s="1286">
        <v>86</v>
      </c>
      <c r="CW77" s="1286"/>
      <c r="CX77" s="1286"/>
      <c r="CY77" s="1286"/>
      <c r="CZ77" s="1286"/>
      <c r="DA77" s="1286"/>
      <c r="DB77" s="1286"/>
      <c r="DC77" s="1286"/>
    </row>
    <row r="78" spans="2:107" ht="13" x14ac:dyDescent="0.2">
      <c r="B78" s="1279"/>
      <c r="G78" s="1291"/>
      <c r="H78" s="1291"/>
      <c r="I78" s="1291"/>
      <c r="J78" s="1291"/>
      <c r="K78" s="1292"/>
      <c r="L78" s="1292"/>
      <c r="M78" s="1292"/>
      <c r="N78" s="1292"/>
      <c r="AN78" s="1288"/>
      <c r="AO78" s="1288"/>
      <c r="AP78" s="1288"/>
      <c r="AQ78" s="1288"/>
      <c r="AR78" s="1288"/>
      <c r="AS78" s="1288"/>
      <c r="AT78" s="1288"/>
      <c r="AU78" s="1288"/>
      <c r="AV78" s="1288"/>
      <c r="AW78" s="1288"/>
      <c r="AX78" s="1288"/>
      <c r="AY78" s="1288"/>
      <c r="AZ78" s="1288"/>
      <c r="BA78" s="1288"/>
      <c r="BB78" s="1287"/>
      <c r="BC78" s="1287"/>
      <c r="BD78" s="1287"/>
      <c r="BE78" s="1287"/>
      <c r="BF78" s="1287"/>
      <c r="BG78" s="1287"/>
      <c r="BH78" s="1287"/>
      <c r="BI78" s="1287"/>
      <c r="BJ78" s="1287"/>
      <c r="BK78" s="1287"/>
      <c r="BL78" s="1287"/>
      <c r="BM78" s="1287"/>
      <c r="BN78" s="1287"/>
      <c r="BO78" s="1287"/>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 x14ac:dyDescent="0.2">
      <c r="B79" s="1279"/>
      <c r="G79" s="1291"/>
      <c r="H79" s="1291"/>
      <c r="I79" s="1290"/>
      <c r="J79" s="1290"/>
      <c r="K79" s="1289"/>
      <c r="L79" s="1289"/>
      <c r="M79" s="1289"/>
      <c r="N79" s="1289"/>
      <c r="AN79" s="1288"/>
      <c r="AO79" s="1288"/>
      <c r="AP79" s="1288"/>
      <c r="AQ79" s="1288"/>
      <c r="AR79" s="1288"/>
      <c r="AS79" s="1288"/>
      <c r="AT79" s="1288"/>
      <c r="AU79" s="1288"/>
      <c r="AV79" s="1288"/>
      <c r="AW79" s="1288"/>
      <c r="AX79" s="1288"/>
      <c r="AY79" s="1288"/>
      <c r="AZ79" s="1288"/>
      <c r="BA79" s="1288"/>
      <c r="BB79" s="1287" t="s">
        <v>640</v>
      </c>
      <c r="BC79" s="1287"/>
      <c r="BD79" s="1287"/>
      <c r="BE79" s="1287"/>
      <c r="BF79" s="1287"/>
      <c r="BG79" s="1287"/>
      <c r="BH79" s="1287"/>
      <c r="BI79" s="1287"/>
      <c r="BJ79" s="1287"/>
      <c r="BK79" s="1287"/>
      <c r="BL79" s="1287"/>
      <c r="BM79" s="1287"/>
      <c r="BN79" s="1287"/>
      <c r="BO79" s="1287"/>
      <c r="BP79" s="1286">
        <v>10.3</v>
      </c>
      <c r="BQ79" s="1286"/>
      <c r="BR79" s="1286"/>
      <c r="BS79" s="1286"/>
      <c r="BT79" s="1286"/>
      <c r="BU79" s="1286"/>
      <c r="BV79" s="1286"/>
      <c r="BW79" s="1286"/>
      <c r="BX79" s="1286">
        <v>9</v>
      </c>
      <c r="BY79" s="1286"/>
      <c r="BZ79" s="1286"/>
      <c r="CA79" s="1286"/>
      <c r="CB79" s="1286"/>
      <c r="CC79" s="1286"/>
      <c r="CD79" s="1286"/>
      <c r="CE79" s="1286"/>
      <c r="CF79" s="1286">
        <v>8</v>
      </c>
      <c r="CG79" s="1286"/>
      <c r="CH79" s="1286"/>
      <c r="CI79" s="1286"/>
      <c r="CJ79" s="1286"/>
      <c r="CK79" s="1286"/>
      <c r="CL79" s="1286"/>
      <c r="CM79" s="1286"/>
      <c r="CN79" s="1286">
        <v>7.3</v>
      </c>
      <c r="CO79" s="1286"/>
      <c r="CP79" s="1286"/>
      <c r="CQ79" s="1286"/>
      <c r="CR79" s="1286"/>
      <c r="CS79" s="1286"/>
      <c r="CT79" s="1286"/>
      <c r="CU79" s="1286"/>
      <c r="CV79" s="1286">
        <v>7.3</v>
      </c>
      <c r="CW79" s="1286"/>
      <c r="CX79" s="1286"/>
      <c r="CY79" s="1286"/>
      <c r="CZ79" s="1286"/>
      <c r="DA79" s="1286"/>
      <c r="DB79" s="1286"/>
      <c r="DC79" s="1286"/>
    </row>
    <row r="80" spans="2:107" ht="13" x14ac:dyDescent="0.2">
      <c r="B80" s="1279"/>
      <c r="G80" s="1291"/>
      <c r="H80" s="1291"/>
      <c r="I80" s="1290"/>
      <c r="J80" s="1290"/>
      <c r="K80" s="1289"/>
      <c r="L80" s="1289"/>
      <c r="M80" s="1289"/>
      <c r="N80" s="1289"/>
      <c r="AN80" s="1288"/>
      <c r="AO80" s="1288"/>
      <c r="AP80" s="1288"/>
      <c r="AQ80" s="1288"/>
      <c r="AR80" s="1288"/>
      <c r="AS80" s="1288"/>
      <c r="AT80" s="1288"/>
      <c r="AU80" s="1288"/>
      <c r="AV80" s="1288"/>
      <c r="AW80" s="1288"/>
      <c r="AX80" s="1288"/>
      <c r="AY80" s="1288"/>
      <c r="AZ80" s="1288"/>
      <c r="BA80" s="1288"/>
      <c r="BB80" s="1287"/>
      <c r="BC80" s="1287"/>
      <c r="BD80" s="1287"/>
      <c r="BE80" s="1287"/>
      <c r="BF80" s="1287"/>
      <c r="BG80" s="1287"/>
      <c r="BH80" s="1287"/>
      <c r="BI80" s="1287"/>
      <c r="BJ80" s="1287"/>
      <c r="BK80" s="1287"/>
      <c r="BL80" s="1287"/>
      <c r="BM80" s="1287"/>
      <c r="BN80" s="1287"/>
      <c r="BO80" s="1287"/>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 x14ac:dyDescent="0.2">
      <c r="B81" s="1279"/>
    </row>
    <row r="82" spans="2:109" ht="16.5" x14ac:dyDescent="0.2">
      <c r="B82" s="1279"/>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 x14ac:dyDescent="0.2">
      <c r="B83" s="1284"/>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2"/>
    </row>
    <row r="84" spans="2:109" ht="13" x14ac:dyDescent="0.2">
      <c r="DD84" s="1278"/>
      <c r="DE84" s="1278"/>
    </row>
    <row r="85" spans="2:109" ht="13" x14ac:dyDescent="0.2">
      <c r="DD85" s="1278"/>
      <c r="DE85" s="1278"/>
    </row>
    <row r="86" spans="2:109" ht="13" hidden="1" x14ac:dyDescent="0.2">
      <c r="DD86" s="1278"/>
      <c r="DE86" s="1278"/>
    </row>
    <row r="87" spans="2:109" ht="13" hidden="1" x14ac:dyDescent="0.2">
      <c r="K87" s="1281"/>
      <c r="AQ87" s="1281"/>
      <c r="BC87" s="1281"/>
      <c r="BO87" s="1281"/>
      <c r="CA87" s="1281"/>
      <c r="CM87" s="1281"/>
      <c r="CY87" s="1281"/>
      <c r="DD87" s="1278"/>
      <c r="DE87" s="1278"/>
    </row>
    <row r="88" spans="2:109" ht="13" hidden="1" x14ac:dyDescent="0.2">
      <c r="DD88" s="1278"/>
      <c r="DE88" s="1278"/>
    </row>
    <row r="89" spans="2:109" ht="13" hidden="1" x14ac:dyDescent="0.2">
      <c r="DD89" s="1278"/>
      <c r="DE89" s="1278"/>
    </row>
    <row r="90" spans="2:109" ht="13" hidden="1" x14ac:dyDescent="0.2">
      <c r="DD90" s="1278"/>
      <c r="DE90" s="1278"/>
    </row>
    <row r="91" spans="2:109" ht="13" hidden="1" x14ac:dyDescent="0.2">
      <c r="DD91" s="1278"/>
      <c r="DE91" s="1278"/>
    </row>
    <row r="92" spans="2:109" ht="13.5" hidden="1" customHeight="1" x14ac:dyDescent="0.2">
      <c r="DD92" s="1278"/>
      <c r="DE92" s="1278"/>
    </row>
    <row r="93" spans="2:109" ht="13.5" hidden="1" customHeight="1" x14ac:dyDescent="0.2">
      <c r="DD93" s="1278"/>
      <c r="DE93" s="1278"/>
    </row>
    <row r="94" spans="2:109" ht="13.5" hidden="1" customHeight="1" x14ac:dyDescent="0.2">
      <c r="DD94" s="1278"/>
      <c r="DE94" s="1278"/>
    </row>
    <row r="95" spans="2:109" ht="13.5" hidden="1" customHeight="1" x14ac:dyDescent="0.2">
      <c r="DD95" s="1278"/>
      <c r="DE95" s="1278"/>
    </row>
    <row r="96" spans="2:109" ht="13.5" hidden="1" customHeight="1" x14ac:dyDescent="0.2">
      <c r="DD96" s="1278"/>
      <c r="DE96" s="1278"/>
    </row>
    <row r="97" s="1278" customFormat="1" ht="13.5" hidden="1" customHeight="1" x14ac:dyDescent="0.2"/>
    <row r="98" s="1278" customFormat="1" ht="13.5" hidden="1" customHeight="1" x14ac:dyDescent="0.2"/>
    <row r="99" s="1278" customFormat="1" ht="13.5" hidden="1" customHeight="1" x14ac:dyDescent="0.2"/>
    <row r="100" s="1278" customFormat="1" ht="13.5" hidden="1" customHeight="1" x14ac:dyDescent="0.2"/>
    <row r="101" s="1278" customFormat="1" ht="13.5" hidden="1" customHeight="1" x14ac:dyDescent="0.2"/>
    <row r="102" s="1278" customFormat="1" ht="13.5" hidden="1" customHeight="1" x14ac:dyDescent="0.2"/>
    <row r="103" s="1278" customFormat="1" ht="13.5" hidden="1" customHeight="1" x14ac:dyDescent="0.2"/>
    <row r="104" s="1278" customFormat="1" ht="13.5" hidden="1" customHeight="1" x14ac:dyDescent="0.2"/>
    <row r="105" s="1278" customFormat="1" ht="13.5" hidden="1" customHeight="1" x14ac:dyDescent="0.2"/>
    <row r="106" s="1278" customFormat="1" ht="13.5" hidden="1" customHeight="1" x14ac:dyDescent="0.2"/>
    <row r="107" s="1278" customFormat="1" ht="13.5" hidden="1" customHeight="1" x14ac:dyDescent="0.2"/>
    <row r="108" s="1278" customFormat="1" ht="13.5" hidden="1" customHeight="1" x14ac:dyDescent="0.2"/>
    <row r="109" s="1278" customFormat="1" ht="13.5" hidden="1" customHeight="1" x14ac:dyDescent="0.2"/>
    <row r="110" s="1278" customFormat="1" ht="13.5" hidden="1" customHeight="1" x14ac:dyDescent="0.2"/>
    <row r="111" s="1278" customFormat="1" ht="13.5" hidden="1" customHeight="1" x14ac:dyDescent="0.2"/>
    <row r="112" s="1278" customFormat="1" ht="13.5" hidden="1" customHeight="1" x14ac:dyDescent="0.2"/>
    <row r="113" s="1278" customFormat="1" ht="13.5" hidden="1" customHeight="1" x14ac:dyDescent="0.2"/>
    <row r="114" s="1278" customFormat="1" ht="13.5" hidden="1" customHeight="1" x14ac:dyDescent="0.2"/>
    <row r="115" s="1278" customFormat="1" ht="13.5" hidden="1" customHeight="1" x14ac:dyDescent="0.2"/>
    <row r="116" s="1278" customFormat="1" ht="13.5" hidden="1" customHeight="1" x14ac:dyDescent="0.2"/>
    <row r="117" s="1278" customFormat="1" ht="13.5" hidden="1" customHeight="1" x14ac:dyDescent="0.2"/>
    <row r="118" s="1278" customFormat="1" ht="13.5" hidden="1" customHeight="1" x14ac:dyDescent="0.2"/>
    <row r="119" s="1278" customFormat="1" ht="13.5" hidden="1" customHeight="1" x14ac:dyDescent="0.2"/>
    <row r="120" s="1278" customFormat="1" ht="13.5" hidden="1" customHeight="1" x14ac:dyDescent="0.2"/>
    <row r="121" s="1278" customFormat="1" ht="13.5" hidden="1" customHeight="1" x14ac:dyDescent="0.2"/>
    <row r="122" s="1278" customFormat="1" ht="13.5" hidden="1" customHeight="1" x14ac:dyDescent="0.2"/>
    <row r="123" s="1278" customFormat="1" ht="13.5" hidden="1" customHeight="1" x14ac:dyDescent="0.2"/>
    <row r="124" s="1278" customFormat="1" ht="13.5" hidden="1" customHeight="1" x14ac:dyDescent="0.2"/>
    <row r="125" s="1278" customFormat="1" ht="13.5" hidden="1" customHeight="1" x14ac:dyDescent="0.2"/>
    <row r="126" s="1278" customFormat="1" ht="13.5" hidden="1" customHeight="1" x14ac:dyDescent="0.2"/>
    <row r="127" s="1278" customFormat="1" ht="13.5" hidden="1" customHeight="1" x14ac:dyDescent="0.2"/>
    <row r="128" s="1278" customFormat="1" ht="13.5" hidden="1" customHeight="1" x14ac:dyDescent="0.2"/>
    <row r="129" s="1278" customFormat="1" ht="13.5" hidden="1" customHeight="1" x14ac:dyDescent="0.2"/>
    <row r="130" s="1278" customFormat="1" ht="13.5" hidden="1" customHeight="1" x14ac:dyDescent="0.2"/>
    <row r="131" s="1278" customFormat="1" ht="13.5" hidden="1" customHeight="1" x14ac:dyDescent="0.2"/>
    <row r="132" s="1278" customFormat="1" ht="13.5" hidden="1" customHeight="1" x14ac:dyDescent="0.2"/>
    <row r="133" s="1278" customFormat="1" ht="13.5" hidden="1" customHeight="1" x14ac:dyDescent="0.2"/>
    <row r="134" s="1278" customFormat="1" ht="13.5" hidden="1" customHeight="1" x14ac:dyDescent="0.2"/>
    <row r="135" s="1278" customFormat="1" ht="13.5" hidden="1" customHeight="1" x14ac:dyDescent="0.2"/>
    <row r="136" s="1278" customFormat="1" ht="13.5" hidden="1" customHeight="1" x14ac:dyDescent="0.2"/>
    <row r="137" s="1278" customFormat="1" ht="13.5" hidden="1" customHeight="1" x14ac:dyDescent="0.2"/>
    <row r="138" s="1278" customFormat="1" ht="13.5" hidden="1" customHeight="1" x14ac:dyDescent="0.2"/>
    <row r="139" s="1278" customFormat="1" ht="13.5" hidden="1" customHeight="1" x14ac:dyDescent="0.2"/>
    <row r="140" s="1278" customFormat="1" ht="13.5" hidden="1" customHeight="1" x14ac:dyDescent="0.2"/>
    <row r="141" s="1278" customFormat="1" ht="13.5" hidden="1" customHeight="1" x14ac:dyDescent="0.2"/>
    <row r="142" s="1278" customFormat="1" ht="13.5" hidden="1" customHeight="1" x14ac:dyDescent="0.2"/>
    <row r="143" s="1278" customFormat="1" ht="13.5" hidden="1" customHeight="1" x14ac:dyDescent="0.2"/>
    <row r="144" s="1278" customFormat="1" ht="13.5" hidden="1" customHeight="1" x14ac:dyDescent="0.2"/>
    <row r="145" s="1278" customFormat="1" ht="13.5" hidden="1" customHeight="1" x14ac:dyDescent="0.2"/>
    <row r="146" s="1278" customFormat="1" ht="13.5" hidden="1" customHeight="1" x14ac:dyDescent="0.2"/>
    <row r="147" s="1278" customFormat="1" ht="13.5" hidden="1" customHeight="1" x14ac:dyDescent="0.2"/>
    <row r="148" s="1278" customFormat="1" ht="13.5" hidden="1" customHeight="1" x14ac:dyDescent="0.2"/>
    <row r="149" s="1278" customFormat="1" ht="13.5" hidden="1" customHeight="1" x14ac:dyDescent="0.2"/>
    <row r="150" s="1278" customFormat="1" ht="13.5" hidden="1" customHeight="1" x14ac:dyDescent="0.2"/>
    <row r="151" s="1278" customFormat="1" ht="13.5" hidden="1" customHeight="1" x14ac:dyDescent="0.2"/>
    <row r="152" s="1278" customFormat="1" ht="13.5" hidden="1" customHeight="1" x14ac:dyDescent="0.2"/>
    <row r="153" s="1278" customFormat="1" ht="13.5" hidden="1" customHeight="1" x14ac:dyDescent="0.2"/>
    <row r="154" s="1278" customFormat="1" ht="13.5" hidden="1" customHeight="1" x14ac:dyDescent="0.2"/>
    <row r="155" s="1278" customFormat="1" ht="13.5" hidden="1" customHeight="1" x14ac:dyDescent="0.2"/>
    <row r="156" s="1278" customFormat="1" ht="13.5" hidden="1" customHeight="1" x14ac:dyDescent="0.2"/>
    <row r="157" s="1278" customFormat="1" ht="13.5" hidden="1" customHeight="1" x14ac:dyDescent="0.2"/>
    <row r="158" s="1278" customFormat="1" ht="13.5" hidden="1" customHeight="1" x14ac:dyDescent="0.2"/>
    <row r="159" s="1278" customFormat="1" ht="13.5" hidden="1" customHeight="1" x14ac:dyDescent="0.2"/>
    <row r="160" s="1278" customFormat="1" ht="13.5" hidden="1" customHeight="1" x14ac:dyDescent="0.2"/>
  </sheetData>
  <sheetProtection algorithmName="SHA-512" hashValue="7KFyFf25fC8lJZAGekRzx1yS7jcvRZ8B6vOMsREtSpMuKGBGY9U2myiKxKx5fJ3TwifhNH9QauaYGdcBBrTH/Q==" saltValue="wvto0CLbPI6X2MYmhwFwJ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488F-4F64-4C41-B617-BA1C46443C31}">
  <sheetPr>
    <pageSetUpPr fitToPage="1"/>
  </sheetPr>
  <dimension ref="A1:DR125"/>
  <sheetViews>
    <sheetView zoomScale="80" zoomScaleNormal="8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m9Fld/OXt+gB+fFXa2VO/NSA27AID11kt+KBInFAT/m8mvJughnKDbEVgoaGjAbRu7k8IUxqQuDINzJjh+/nuA==" saltValue="ZhRBYUKQ/wsd03I0kTzT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1F23-04C6-4253-B49E-DAD0B6B047B0}">
  <sheetPr>
    <pageSetUpPr fitToPage="1"/>
  </sheetPr>
  <dimension ref="A1:DR125"/>
  <sheetViews>
    <sheetView zoomScale="80" zoomScaleNormal="8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JXNob3hPS5y9iy6Q5Lq1mpjuWrBnz6Ma5HoUMa26h3P5OjkUdFBUG4NgZBdlpSq4LaqkzfCO1Bfr4VS+3N9MOw==" saltValue="fHj5nc9fikQJ4kKpcX3O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58178</v>
      </c>
      <c r="E3" s="162"/>
      <c r="F3" s="163">
        <v>51684</v>
      </c>
      <c r="G3" s="164"/>
      <c r="H3" s="165"/>
    </row>
    <row r="4" spans="1:8" x14ac:dyDescent="0.2">
      <c r="A4" s="166"/>
      <c r="B4" s="167"/>
      <c r="C4" s="168"/>
      <c r="D4" s="169">
        <v>33978</v>
      </c>
      <c r="E4" s="170"/>
      <c r="F4" s="171">
        <v>26671</v>
      </c>
      <c r="G4" s="172"/>
      <c r="H4" s="173"/>
    </row>
    <row r="5" spans="1:8" x14ac:dyDescent="0.2">
      <c r="A5" s="154" t="s">
        <v>557</v>
      </c>
      <c r="B5" s="159"/>
      <c r="C5" s="160"/>
      <c r="D5" s="161">
        <v>54167</v>
      </c>
      <c r="E5" s="162"/>
      <c r="F5" s="163">
        <v>52897</v>
      </c>
      <c r="G5" s="164"/>
      <c r="H5" s="165"/>
    </row>
    <row r="6" spans="1:8" x14ac:dyDescent="0.2">
      <c r="A6" s="166"/>
      <c r="B6" s="167"/>
      <c r="C6" s="168"/>
      <c r="D6" s="169">
        <v>30902</v>
      </c>
      <c r="E6" s="170"/>
      <c r="F6" s="171">
        <v>27013</v>
      </c>
      <c r="G6" s="172"/>
      <c r="H6" s="173"/>
    </row>
    <row r="7" spans="1:8" x14ac:dyDescent="0.2">
      <c r="A7" s="154" t="s">
        <v>558</v>
      </c>
      <c r="B7" s="159"/>
      <c r="C7" s="160"/>
      <c r="D7" s="161">
        <v>62800</v>
      </c>
      <c r="E7" s="162"/>
      <c r="F7" s="163">
        <v>54945</v>
      </c>
      <c r="G7" s="164"/>
      <c r="H7" s="165"/>
    </row>
    <row r="8" spans="1:8" x14ac:dyDescent="0.2">
      <c r="A8" s="166"/>
      <c r="B8" s="167"/>
      <c r="C8" s="168"/>
      <c r="D8" s="169">
        <v>41663</v>
      </c>
      <c r="E8" s="170"/>
      <c r="F8" s="171">
        <v>29293</v>
      </c>
      <c r="G8" s="172"/>
      <c r="H8" s="173"/>
    </row>
    <row r="9" spans="1:8" x14ac:dyDescent="0.2">
      <c r="A9" s="154" t="s">
        <v>559</v>
      </c>
      <c r="B9" s="159"/>
      <c r="C9" s="160"/>
      <c r="D9" s="161">
        <v>62653</v>
      </c>
      <c r="E9" s="162"/>
      <c r="F9" s="163">
        <v>57132</v>
      </c>
      <c r="G9" s="164"/>
      <c r="H9" s="165"/>
    </row>
    <row r="10" spans="1:8" x14ac:dyDescent="0.2">
      <c r="A10" s="166"/>
      <c r="B10" s="167"/>
      <c r="C10" s="168"/>
      <c r="D10" s="169">
        <v>39911</v>
      </c>
      <c r="E10" s="170"/>
      <c r="F10" s="171">
        <v>30126</v>
      </c>
      <c r="G10" s="172"/>
      <c r="H10" s="173"/>
    </row>
    <row r="11" spans="1:8" x14ac:dyDescent="0.2">
      <c r="A11" s="154" t="s">
        <v>560</v>
      </c>
      <c r="B11" s="159"/>
      <c r="C11" s="160"/>
      <c r="D11" s="161">
        <v>60904</v>
      </c>
      <c r="E11" s="162"/>
      <c r="F11" s="163">
        <v>58766</v>
      </c>
      <c r="G11" s="164"/>
      <c r="H11" s="165"/>
    </row>
    <row r="12" spans="1:8" x14ac:dyDescent="0.2">
      <c r="A12" s="166"/>
      <c r="B12" s="167"/>
      <c r="C12" s="174"/>
      <c r="D12" s="169">
        <v>32766</v>
      </c>
      <c r="E12" s="170"/>
      <c r="F12" s="171">
        <v>29363</v>
      </c>
      <c r="G12" s="172"/>
      <c r="H12" s="173"/>
    </row>
    <row r="13" spans="1:8" x14ac:dyDescent="0.2">
      <c r="A13" s="154"/>
      <c r="B13" s="159"/>
      <c r="C13" s="175"/>
      <c r="D13" s="176">
        <v>59740</v>
      </c>
      <c r="E13" s="177"/>
      <c r="F13" s="178">
        <v>55085</v>
      </c>
      <c r="G13" s="179"/>
      <c r="H13" s="165"/>
    </row>
    <row r="14" spans="1:8" x14ac:dyDescent="0.2">
      <c r="A14" s="166"/>
      <c r="B14" s="167"/>
      <c r="C14" s="168"/>
      <c r="D14" s="169">
        <v>35844</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v>
      </c>
      <c r="C19" s="180">
        <f>ROUND(VALUE(SUBSTITUTE(実質収支比率等に係る経年分析!G$48,"▲","-")),2)</f>
        <v>1.39</v>
      </c>
      <c r="D19" s="180">
        <f>ROUND(VALUE(SUBSTITUTE(実質収支比率等に係る経年分析!H$48,"▲","-")),2)</f>
        <v>0.51</v>
      </c>
      <c r="E19" s="180">
        <f>ROUND(VALUE(SUBSTITUTE(実質収支比率等に係る経年分析!I$48,"▲","-")),2)</f>
        <v>0.86</v>
      </c>
      <c r="F19" s="180">
        <f>ROUND(VALUE(SUBSTITUTE(実質収支比率等に係る経年分析!J$48,"▲","-")),2)</f>
        <v>0.7</v>
      </c>
    </row>
    <row r="20" spans="1:11" x14ac:dyDescent="0.2">
      <c r="A20" s="180" t="s">
        <v>55</v>
      </c>
      <c r="B20" s="180">
        <f>ROUND(VALUE(SUBSTITUTE(実質収支比率等に係る経年分析!F$47,"▲","-")),2)</f>
        <v>2.12</v>
      </c>
      <c r="C20" s="180">
        <f>ROUND(VALUE(SUBSTITUTE(実質収支比率等に係る経年分析!G$47,"▲","-")),2)</f>
        <v>2.8</v>
      </c>
      <c r="D20" s="180">
        <f>ROUND(VALUE(SUBSTITUTE(実質収支比率等に係る経年分析!H$47,"▲","-")),2)</f>
        <v>2.31</v>
      </c>
      <c r="E20" s="180">
        <f>ROUND(VALUE(SUBSTITUTE(実質収支比率等に係る経年分析!I$47,"▲","-")),2)</f>
        <v>0.84</v>
      </c>
      <c r="F20" s="180">
        <f>ROUND(VALUE(SUBSTITUTE(実質収支比率等に係る経年分析!J$47,"▲","-")),2)</f>
        <v>1.19</v>
      </c>
    </row>
    <row r="21" spans="1:11" x14ac:dyDescent="0.2">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-0.02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0.54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0.26</v>
      </c>
    </row>
    <row r="30" spans="1:11" x14ac:dyDescent="0.2">
      <c r="A30" s="181" t="str">
        <f>IF(連結実質赤字比率に係る赤字・黒字の構成分析!C$40="",NA(),連結実質赤字比率に係る赤字・黒字の構成分析!C$40)</f>
        <v>自動車事業会計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2">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2">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2">
      <c r="A33" s="181" t="str">
        <f>IF(連結実質赤字比率に係る赤字・黒字の構成分析!C$37="",NA(),連結実質赤字比率に係る赤字・黒字の構成分析!C$37)</f>
        <v>国民健康保険事業費会計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2">
      <c r="A34" s="181" t="str">
        <f>IF(連結実質赤字比率に係る赤字・黒字の構成分析!C$36="",NA(),連結実質赤字比率に係る赤字・黒字の構成分析!C$36)</f>
        <v>介護保険事業費会計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179633</v>
      </c>
      <c r="E42" s="182"/>
      <c r="F42" s="182"/>
      <c r="G42" s="182">
        <f>'実質公債費比率（分子）の構造'!L$52</f>
        <v>179831</v>
      </c>
      <c r="H42" s="182"/>
      <c r="I42" s="182"/>
      <c r="J42" s="182">
        <f>'実質公債費比率（分子）の構造'!M$52</f>
        <v>183591</v>
      </c>
      <c r="K42" s="182"/>
      <c r="L42" s="182"/>
      <c r="M42" s="182">
        <f>'実質公債費比率（分子）の構造'!N$52</f>
        <v>175855</v>
      </c>
      <c r="N42" s="182"/>
      <c r="O42" s="182"/>
      <c r="P42" s="182">
        <f>'実質公債費比率（分子）の構造'!O$52</f>
        <v>166684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3</v>
      </c>
      <c r="O43" s="182"/>
      <c r="P43" s="182"/>
    </row>
    <row r="44" spans="1:16" x14ac:dyDescent="0.2">
      <c r="A44" s="182" t="s">
        <v>65</v>
      </c>
      <c r="B44" s="182">
        <f>'実質公債費比率（分子）の構造'!K$50</f>
        <v>1653</v>
      </c>
      <c r="C44" s="182"/>
      <c r="D44" s="182"/>
      <c r="E44" s="182">
        <f>'実質公債費比率（分子）の構造'!L$50</f>
        <v>1654</v>
      </c>
      <c r="F44" s="182"/>
      <c r="G44" s="182"/>
      <c r="H44" s="182">
        <f>'実質公債費比率（分子）の構造'!M$50</f>
        <v>1655</v>
      </c>
      <c r="I44" s="182"/>
      <c r="J44" s="182"/>
      <c r="K44" s="182">
        <f>'実質公債費比率（分子）の構造'!N$50</f>
        <v>2556</v>
      </c>
      <c r="L44" s="182"/>
      <c r="M44" s="182"/>
      <c r="N44" s="182">
        <f>'実質公債費比率（分子）の構造'!O$50</f>
        <v>3804</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57351</v>
      </c>
      <c r="C46" s="182"/>
      <c r="D46" s="182"/>
      <c r="E46" s="182">
        <f>'実質公債費比率（分子）の構造'!L$48</f>
        <v>56443</v>
      </c>
      <c r="F46" s="182"/>
      <c r="G46" s="182"/>
      <c r="H46" s="182">
        <f>'実質公債費比率（分子）の構造'!M$48</f>
        <v>53308</v>
      </c>
      <c r="I46" s="182"/>
      <c r="J46" s="182"/>
      <c r="K46" s="182">
        <f>'実質公債費比率（分子）の構造'!N$48</f>
        <v>48636</v>
      </c>
      <c r="L46" s="182"/>
      <c r="M46" s="182"/>
      <c r="N46" s="182">
        <f>'実質公債費比率（分子）の構造'!O$48</f>
        <v>43151</v>
      </c>
      <c r="O46" s="182"/>
      <c r="P46" s="182"/>
    </row>
    <row r="47" spans="1:16" x14ac:dyDescent="0.2">
      <c r="A47" s="182" t="s">
        <v>68</v>
      </c>
      <c r="B47" s="182">
        <f>'実質公債費比率（分子）の構造'!K$47</f>
        <v>74182</v>
      </c>
      <c r="C47" s="182"/>
      <c r="D47" s="182"/>
      <c r="E47" s="182">
        <f>'実質公債費比率（分子）の構造'!L$47</f>
        <v>69842</v>
      </c>
      <c r="F47" s="182"/>
      <c r="G47" s="182"/>
      <c r="H47" s="182">
        <f>'実質公債費比率（分子）の構造'!M$47</f>
        <v>66507</v>
      </c>
      <c r="I47" s="182"/>
      <c r="J47" s="182"/>
      <c r="K47" s="182">
        <f>'実質公債費比率（分子）の構造'!N$47</f>
        <v>61378</v>
      </c>
      <c r="L47" s="182"/>
      <c r="M47" s="182"/>
      <c r="N47" s="182">
        <f>'実質公債費比率（分子）の構造'!O$47</f>
        <v>60203</v>
      </c>
      <c r="O47" s="182"/>
      <c r="P47" s="182"/>
    </row>
    <row r="48" spans="1:16" x14ac:dyDescent="0.2">
      <c r="A48" s="182" t="s">
        <v>69</v>
      </c>
      <c r="B48" s="182">
        <f>'実質公債費比率（分子）の構造'!K$46</f>
        <v>42139</v>
      </c>
      <c r="C48" s="182"/>
      <c r="D48" s="182"/>
      <c r="E48" s="182">
        <f>'実質公債費比率（分子）の構造'!L$46</f>
        <v>29184</v>
      </c>
      <c r="F48" s="182"/>
      <c r="G48" s="182"/>
      <c r="H48" s="182">
        <f>'実質公債費比率（分子）の構造'!M$46</f>
        <v>38039</v>
      </c>
      <c r="I48" s="182"/>
      <c r="J48" s="182"/>
      <c r="K48" s="182">
        <f>'実質公債費比率（分子）の構造'!N$46</f>
        <v>37686</v>
      </c>
      <c r="L48" s="182"/>
      <c r="M48" s="182"/>
      <c r="N48" s="182">
        <f>'実質公債費比率（分子）の構造'!O$46</f>
        <v>29478</v>
      </c>
      <c r="O48" s="182"/>
      <c r="P48" s="182"/>
    </row>
    <row r="49" spans="1:16" x14ac:dyDescent="0.2">
      <c r="A49" s="182" t="s">
        <v>70</v>
      </c>
      <c r="B49" s="182">
        <f>'実質公債費比率（分子）の構造'!K$45</f>
        <v>106090</v>
      </c>
      <c r="C49" s="182"/>
      <c r="D49" s="182"/>
      <c r="E49" s="182">
        <f>'実質公債費比率（分子）の構造'!L$45</f>
        <v>102444</v>
      </c>
      <c r="F49" s="182"/>
      <c r="G49" s="182"/>
      <c r="H49" s="182">
        <f>'実質公債費比率（分子）の構造'!M$45</f>
        <v>105495</v>
      </c>
      <c r="I49" s="182"/>
      <c r="J49" s="182"/>
      <c r="K49" s="182">
        <f>'実質公債費比率（分子）の構造'!N$45</f>
        <v>119475</v>
      </c>
      <c r="L49" s="182"/>
      <c r="M49" s="182"/>
      <c r="N49" s="182">
        <f>'実質公債費比率（分子）の構造'!O$45</f>
        <v>122220</v>
      </c>
      <c r="O49" s="182"/>
      <c r="P49" s="182"/>
    </row>
    <row r="50" spans="1:16" x14ac:dyDescent="0.2">
      <c r="A50" s="182" t="s">
        <v>71</v>
      </c>
      <c r="B50" s="182" t="e">
        <f>NA()</f>
        <v>#N/A</v>
      </c>
      <c r="C50" s="182">
        <f>IF(ISNUMBER('実質公債費比率（分子）の構造'!K$53),'実質公債費比率（分子）の構造'!K$53,NA())</f>
        <v>101782</v>
      </c>
      <c r="D50" s="182" t="e">
        <f>NA()</f>
        <v>#N/A</v>
      </c>
      <c r="E50" s="182" t="e">
        <f>NA()</f>
        <v>#N/A</v>
      </c>
      <c r="F50" s="182">
        <f>IF(ISNUMBER('実質公債費比率（分子）の構造'!L$53),'実質公債費比率（分子）の構造'!L$53,NA())</f>
        <v>79736</v>
      </c>
      <c r="G50" s="182" t="e">
        <f>NA()</f>
        <v>#N/A</v>
      </c>
      <c r="H50" s="182" t="e">
        <f>NA()</f>
        <v>#N/A</v>
      </c>
      <c r="I50" s="182">
        <f>IF(ISNUMBER('実質公債費比率（分子）の構造'!M$53),'実質公債費比率（分子）の構造'!M$53,NA())</f>
        <v>81413</v>
      </c>
      <c r="J50" s="182" t="e">
        <f>NA()</f>
        <v>#N/A</v>
      </c>
      <c r="K50" s="182" t="e">
        <f>NA()</f>
        <v>#N/A</v>
      </c>
      <c r="L50" s="182">
        <f>IF(ISNUMBER('実質公債費比率（分子）の構造'!N$53),'実質公債費比率（分子）の構造'!N$53,NA())</f>
        <v>93876</v>
      </c>
      <c r="M50" s="182" t="e">
        <f>NA()</f>
        <v>#N/A</v>
      </c>
      <c r="N50" s="182" t="e">
        <f>NA()</f>
        <v>#N/A</v>
      </c>
      <c r="O50" s="182">
        <f>IF(ISNUMBER('実質公債費比率（分子）の構造'!O$53),'実質公債費比率（分子）の構造'!O$53,NA())</f>
        <v>92175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1403720</v>
      </c>
      <c r="E56" s="181"/>
      <c r="F56" s="181"/>
      <c r="G56" s="181">
        <f>'将来負担比率（分子）の構造'!J$52</f>
        <v>1392552</v>
      </c>
      <c r="H56" s="181"/>
      <c r="I56" s="181"/>
      <c r="J56" s="181">
        <f>'将来負担比率（分子）の構造'!K$52</f>
        <v>1377858</v>
      </c>
      <c r="K56" s="181"/>
      <c r="L56" s="181"/>
      <c r="M56" s="181">
        <f>'将来負担比率（分子）の構造'!L$52</f>
        <v>1367852</v>
      </c>
      <c r="N56" s="181"/>
      <c r="O56" s="181"/>
      <c r="P56" s="181">
        <f>'将来負担比率（分子）の構造'!M$52</f>
        <v>1348979</v>
      </c>
    </row>
    <row r="57" spans="1:16" x14ac:dyDescent="0.2">
      <c r="A57" s="181" t="s">
        <v>42</v>
      </c>
      <c r="B57" s="181"/>
      <c r="C57" s="181"/>
      <c r="D57" s="181">
        <f>'将来負担比率（分子）の構造'!I$51</f>
        <v>706008</v>
      </c>
      <c r="E57" s="181"/>
      <c r="F57" s="181"/>
      <c r="G57" s="181">
        <f>'将来負担比率（分子）の構造'!J$51</f>
        <v>715000</v>
      </c>
      <c r="H57" s="181"/>
      <c r="I57" s="181"/>
      <c r="J57" s="181">
        <f>'将来負担比率（分子）の構造'!K$51</f>
        <v>746716</v>
      </c>
      <c r="K57" s="181"/>
      <c r="L57" s="181"/>
      <c r="M57" s="181">
        <f>'将来負担比率（分子）の構造'!L$51</f>
        <v>777314</v>
      </c>
      <c r="N57" s="181"/>
      <c r="O57" s="181"/>
      <c r="P57" s="181">
        <f>'将来負担比率（分子）の構造'!M$51</f>
        <v>777426</v>
      </c>
    </row>
    <row r="58" spans="1:16" x14ac:dyDescent="0.2">
      <c r="A58" s="181" t="s">
        <v>41</v>
      </c>
      <c r="B58" s="181"/>
      <c r="C58" s="181"/>
      <c r="D58" s="181">
        <f>'将来負担比率（分子）の構造'!I$50</f>
        <v>132395</v>
      </c>
      <c r="E58" s="181"/>
      <c r="F58" s="181"/>
      <c r="G58" s="181">
        <f>'将来負担比率（分子）の構造'!J$50</f>
        <v>155643</v>
      </c>
      <c r="H58" s="181"/>
      <c r="I58" s="181"/>
      <c r="J58" s="181">
        <f>'将来負担比率（分子）の構造'!K$50</f>
        <v>182347</v>
      </c>
      <c r="K58" s="181"/>
      <c r="L58" s="181"/>
      <c r="M58" s="181">
        <f>'将来負担比率（分子）の構造'!L$50</f>
        <v>181000</v>
      </c>
      <c r="N58" s="181"/>
      <c r="O58" s="181"/>
      <c r="P58" s="181">
        <f>'将来負担比率（分子）の構造'!M$50</f>
        <v>183880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64639</v>
      </c>
      <c r="C61" s="181"/>
      <c r="D61" s="181"/>
      <c r="E61" s="181">
        <f>'将来負担比率（分子）の構造'!J$46</f>
        <v>57500</v>
      </c>
      <c r="F61" s="181"/>
      <c r="G61" s="181"/>
      <c r="H61" s="181">
        <f>'将来負担比率（分子）の構造'!K$46</f>
        <v>50501</v>
      </c>
      <c r="I61" s="181"/>
      <c r="J61" s="181"/>
      <c r="K61" s="181">
        <f>'将来負担比率（分子）の構造'!L$46</f>
        <v>38574</v>
      </c>
      <c r="L61" s="181"/>
      <c r="M61" s="181"/>
      <c r="N61" s="181">
        <f>'将来負担比率（分子）の構造'!M$46</f>
        <v>39544</v>
      </c>
      <c r="O61" s="181"/>
      <c r="P61" s="181"/>
    </row>
    <row r="62" spans="1:16" x14ac:dyDescent="0.2">
      <c r="A62" s="181" t="s">
        <v>35</v>
      </c>
      <c r="B62" s="181">
        <f>'将来負担比率（分子）の構造'!I$45</f>
        <v>143758</v>
      </c>
      <c r="C62" s="181"/>
      <c r="D62" s="181"/>
      <c r="E62" s="181">
        <f>'将来負担比率（分子）の構造'!J$45</f>
        <v>227722</v>
      </c>
      <c r="F62" s="181"/>
      <c r="G62" s="181"/>
      <c r="H62" s="181">
        <f>'将来負担比率（分子）の構造'!K$45</f>
        <v>207077</v>
      </c>
      <c r="I62" s="181"/>
      <c r="J62" s="181"/>
      <c r="K62" s="181">
        <f>'将来負担比率（分子）の構造'!L$45</f>
        <v>204782</v>
      </c>
      <c r="L62" s="181"/>
      <c r="M62" s="181"/>
      <c r="N62" s="181">
        <f>'将来負担比率（分子）の構造'!M$45</f>
        <v>205583</v>
      </c>
      <c r="O62" s="181"/>
      <c r="P62" s="181"/>
    </row>
    <row r="63" spans="1:16" x14ac:dyDescent="0.2">
      <c r="A63" s="181" t="s">
        <v>34</v>
      </c>
      <c r="B63" s="181">
        <f>'将来負担比率（分子）の構造'!I$44</f>
        <v>590</v>
      </c>
      <c r="C63" s="181"/>
      <c r="D63" s="181"/>
      <c r="E63" s="181">
        <f>'将来負担比率（分子）の構造'!J$44</f>
        <v>296</v>
      </c>
      <c r="F63" s="181"/>
      <c r="G63" s="181"/>
      <c r="H63" s="181">
        <f>'将来負担比率（分子）の構造'!K$44</f>
        <v>105</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572183</v>
      </c>
      <c r="C64" s="181"/>
      <c r="D64" s="181"/>
      <c r="E64" s="181">
        <f>'将来負担比率（分子）の構造'!J$43</f>
        <v>552351</v>
      </c>
      <c r="F64" s="181"/>
      <c r="G64" s="181"/>
      <c r="H64" s="181">
        <f>'将来負担比率（分子）の構造'!K$43</f>
        <v>520361</v>
      </c>
      <c r="I64" s="181"/>
      <c r="J64" s="181"/>
      <c r="K64" s="181">
        <f>'将来負担比率（分子）の構造'!L$43</f>
        <v>493202</v>
      </c>
      <c r="L64" s="181"/>
      <c r="M64" s="181"/>
      <c r="N64" s="181">
        <f>'将来負担比率（分子）の構造'!M$43</f>
        <v>467958</v>
      </c>
      <c r="O64" s="181"/>
      <c r="P64" s="181"/>
    </row>
    <row r="65" spans="1:16" x14ac:dyDescent="0.2">
      <c r="A65" s="181" t="s">
        <v>32</v>
      </c>
      <c r="B65" s="181">
        <f>'将来負担比率（分子）の構造'!I$42</f>
        <v>11072</v>
      </c>
      <c r="C65" s="181"/>
      <c r="D65" s="181"/>
      <c r="E65" s="181">
        <f>'将来負担比率（分子）の構造'!J$42</f>
        <v>27605</v>
      </c>
      <c r="F65" s="181"/>
      <c r="G65" s="181"/>
      <c r="H65" s="181">
        <f>'将来負担比率（分子）の構造'!K$42</f>
        <v>41831</v>
      </c>
      <c r="I65" s="181"/>
      <c r="J65" s="181"/>
      <c r="K65" s="181">
        <f>'将来負担比率（分子）の構造'!L$42</f>
        <v>95988</v>
      </c>
      <c r="L65" s="181"/>
      <c r="M65" s="181"/>
      <c r="N65" s="181">
        <f>'将来負担比率（分子）の構造'!M$42</f>
        <v>91230</v>
      </c>
      <c r="O65" s="181"/>
      <c r="P65" s="181"/>
    </row>
    <row r="66" spans="1:16" x14ac:dyDescent="0.2">
      <c r="A66" s="181" t="s">
        <v>31</v>
      </c>
      <c r="B66" s="181">
        <f>'将来負担比率（分子）の構造'!I$41</f>
        <v>2587859</v>
      </c>
      <c r="C66" s="181"/>
      <c r="D66" s="181"/>
      <c r="E66" s="181">
        <f>'将来負担比率（分子）の構造'!J$41</f>
        <v>2599222</v>
      </c>
      <c r="F66" s="181"/>
      <c r="G66" s="181"/>
      <c r="H66" s="181">
        <f>'将来負担比率（分子）の構造'!K$41</f>
        <v>2639495</v>
      </c>
      <c r="I66" s="181"/>
      <c r="J66" s="181"/>
      <c r="K66" s="181">
        <f>'将来負担比率（分子）の構造'!L$41</f>
        <v>2671095</v>
      </c>
      <c r="L66" s="181"/>
      <c r="M66" s="181"/>
      <c r="N66" s="181">
        <f>'将来負担比率（分子）の構造'!M$41</f>
        <v>2678080</v>
      </c>
      <c r="O66" s="181"/>
      <c r="P66" s="181"/>
    </row>
    <row r="67" spans="1:16" x14ac:dyDescent="0.2">
      <c r="A67" s="181" t="s">
        <v>75</v>
      </c>
      <c r="B67" s="181" t="e">
        <f>NA()</f>
        <v>#N/A</v>
      </c>
      <c r="C67" s="181">
        <f>IF(ISNUMBER('将来負担比率（分子）の構造'!I$53), IF('将来負担比率（分子）の構造'!I$53 &lt; 0, 0, '将来負担比率（分子）の構造'!I$53), NA())</f>
        <v>1137979</v>
      </c>
      <c r="D67" s="181" t="e">
        <f>NA()</f>
        <v>#N/A</v>
      </c>
      <c r="E67" s="181" t="e">
        <f>NA()</f>
        <v>#N/A</v>
      </c>
      <c r="F67" s="181">
        <f>IF(ISNUMBER('将来負担比率（分子）の構造'!J$53), IF('将来負担比率（分子）の構造'!J$53 &lt; 0, 0, '将来負担比率（分子）の構造'!J$53), NA())</f>
        <v>1201501</v>
      </c>
      <c r="G67" s="181" t="e">
        <f>NA()</f>
        <v>#N/A</v>
      </c>
      <c r="H67" s="181" t="e">
        <f>NA()</f>
        <v>#N/A</v>
      </c>
      <c r="I67" s="181">
        <f>IF(ISNUMBER('将来負担比率（分子）の構造'!K$53), IF('将来負担比率（分子）の構造'!K$53 &lt; 0, 0, '将来負担比率（分子）の構造'!K$53), NA())</f>
        <v>1152448</v>
      </c>
      <c r="J67" s="181" t="e">
        <f>NA()</f>
        <v>#N/A</v>
      </c>
      <c r="K67" s="181" t="e">
        <f>NA()</f>
        <v>#N/A</v>
      </c>
      <c r="L67" s="181">
        <f>IF(ISNUMBER('将来負担比率（分子）の構造'!L$53), IF('将来負担比率（分子）の構造'!L$53 &lt; 0, 0, '将来負担比率（分子）の構造'!L$53), NA())</f>
        <v>1177474</v>
      </c>
      <c r="M67" s="181" t="e">
        <f>NA()</f>
        <v>#N/A</v>
      </c>
      <c r="N67" s="181" t="e">
        <f>NA()</f>
        <v>#N/A</v>
      </c>
      <c r="O67" s="181">
        <f>IF(ISNUMBER('将来負担比率（分子）の構造'!M$53), IF('将来負担比率（分子）の構造'!M$53 &lt; 0, 0, '将来負担比率（分子）の構造'!M$53), NA())</f>
        <v>1172110</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0Ky9FL18SiiDN8bEQogVR6da5sQU0Rba/NT2HE7B38HvTOTFQp3MqQ7aM4E1AcSs/WeaOHcdb7Vj7F0GmeBS/w==" saltValue="oTFggKjqbdFCIFcoTeNk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2022-03-29T07:40:59Z</cp:lastPrinted>
  <dcterms:created xsi:type="dcterms:W3CDTF">2022-02-02T04:38:17Z</dcterms:created>
  <dcterms:modified xsi:type="dcterms:W3CDTF">2022-09-30T05:41:16Z</dcterms:modified>
  <cp:category/>
</cp:coreProperties>
</file>