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2決算_財政状況資料集\11 ９月公表分（２回目）\３月公表分（コピー） → 結合したら01or02フォルダへ\02 政令市（合体後）\"/>
    </mc:Choice>
  </mc:AlternateContent>
  <xr:revisionPtr revIDLastSave="0" documentId="13_ncr:1_{C4CEFA60-137C-47E7-9AFA-49CE74EBF409}" xr6:coauthVersionLast="36" xr6:coauthVersionMax="36" xr10:uidLastSave="{00000000-0000-0000-0000-000000000000}"/>
  <bookViews>
    <workbookView xWindow="0" yWindow="0" windowWidth="19200" windowHeight="7840" xr2:uid="{00000000-000D-0000-FFFF-FFFF00000000}"/>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5" r:id="rId13"/>
    <sheet name="公会計指標分析・財政指標組合せ分析表" sheetId="16" r:id="rId14"/>
    <sheet name="施設類型別ストック情報分析表①" sheetId="17" r:id="rId15"/>
    <sheet name="施設類型別ストック情報分析表②" sheetId="18" r:id="rId16"/>
    <sheet name="データシート" sheetId="14" state="hidden" r:id="rId17"/>
  </sheets>
  <externalReferences>
    <externalReference r:id="rId18"/>
  </externalReferences>
  <definedNames>
    <definedName name="Z_EE1B3033_64A5_47EB_A8C7_A9207A383B6B_.wvu.Cols" localSheetId="2" hidden="1">'各会計、関係団体の財政状況及び健全化判断比率'!$EB:$XFD</definedName>
    <definedName name="Z_EE1B3033_64A5_47EB_A8C7_A9207A383B6B_.wvu.Cols" localSheetId="12" hidden="1">基金残高に係る経年分析!$P:$XFD</definedName>
    <definedName name="Z_EE1B3033_64A5_47EB_A8C7_A9207A383B6B_.wvu.Cols" localSheetId="4" hidden="1">'経常経費分析表（経常収支比率の分析）'!$DM:$XFD</definedName>
    <definedName name="Z_EE1B3033_64A5_47EB_A8C7_A9207A383B6B_.wvu.Cols" localSheetId="5" hidden="1">'経常経費分析表（人件費・公債費・普通建設事業費の分析）'!$AU:$XFD</definedName>
    <definedName name="Z_EE1B3033_64A5_47EB_A8C7_A9207A383B6B_.wvu.Cols" localSheetId="3" hidden="1">財政比較分析表!$DQ:$XFD</definedName>
    <definedName name="Z_EE1B3033_64A5_47EB_A8C7_A9207A383B6B_.wvu.Cols" localSheetId="10" hidden="1">'実質公債費比率（分子）の構造'!$V:$XFD</definedName>
    <definedName name="Z_EE1B3033_64A5_47EB_A8C7_A9207A383B6B_.wvu.Cols" localSheetId="8" hidden="1">実質収支比率等に係る経年分析!$Q:$XFD</definedName>
    <definedName name="Z_EE1B3033_64A5_47EB_A8C7_A9207A383B6B_.wvu.Cols" localSheetId="11" hidden="1">'将来負担比率（分子）の構造'!$T:$XFD</definedName>
    <definedName name="Z_EE1B3033_64A5_47EB_A8C7_A9207A383B6B_.wvu.Cols" localSheetId="6" hidden="1">'性質別歳出決算分析表（住民一人当たりのコスト）'!$DV:$XFD</definedName>
    <definedName name="Z_EE1B3033_64A5_47EB_A8C7_A9207A383B6B_.wvu.Cols" localSheetId="0" hidden="1">総括表!$DP:$XFD</definedName>
    <definedName name="Z_EE1B3033_64A5_47EB_A8C7_A9207A383B6B_.wvu.Cols" localSheetId="1" hidden="1">普通会計の状況!$EN:$XFD</definedName>
    <definedName name="Z_EE1B3033_64A5_47EB_A8C7_A9207A383B6B_.wvu.Cols" localSheetId="7" hidden="1">'目的別歳出決算分析表（住民一人当たりのコスト）'!$DV:$XFD</definedName>
    <definedName name="Z_EE1B3033_64A5_47EB_A8C7_A9207A383B6B_.wvu.Cols" localSheetId="9" hidden="1">連結実質赤字比率に係る赤字・黒字の構成分析!$Q:$XFD</definedName>
    <definedName name="Z_EE1B3033_64A5_47EB_A8C7_A9207A383B6B_.wvu.Rows" localSheetId="2" hidden="1">'各会計、関係団体の財政状況及び健全化判断比率'!$136:$1048576,'各会計、関係団体の財政状況及び健全化判断比率'!$89:$101,'各会計、関係団体の財政状況及び健全化判断比率'!$135:$135</definedName>
    <definedName name="Z_EE1B3033_64A5_47EB_A8C7_A9207A383B6B_.wvu.Rows" localSheetId="12" hidden="1">基金残高に係る経年分析!$65:$1048576</definedName>
    <definedName name="Z_EE1B3033_64A5_47EB_A8C7_A9207A383B6B_.wvu.Rows" localSheetId="4" hidden="1">'経常経費分析表（経常収支比率の分析）'!$90:$1048576</definedName>
    <definedName name="Z_EE1B3033_64A5_47EB_A8C7_A9207A383B6B_.wvu.Rows" localSheetId="5" hidden="1">'経常経費分析表（人件費・公債費・普通建設事業費の分析）'!$74:$1048576,'経常経費分析表（人件費・公債費・普通建設事業費の分析）'!$67:$73</definedName>
    <definedName name="Z_EE1B3033_64A5_47EB_A8C7_A9207A383B6B_.wvu.Rows" localSheetId="3" hidden="1">財政比較分析表!$106:$1048576,財政比較分析表!$98:$105</definedName>
    <definedName name="Z_EE1B3033_64A5_47EB_A8C7_A9207A383B6B_.wvu.Rows" localSheetId="10" hidden="1">'実質公債費比率（分子）の構造'!$63:$1048576</definedName>
    <definedName name="Z_EE1B3033_64A5_47EB_A8C7_A9207A383B6B_.wvu.Rows" localSheetId="8" hidden="1">実質収支比率等に係る経年分析!$51:$1048576</definedName>
    <definedName name="Z_EE1B3033_64A5_47EB_A8C7_A9207A383B6B_.wvu.Rows" localSheetId="11" hidden="1">'将来負担比率（分子）の構造'!$87:$1048576,'将来負担比率（分子）の構造'!$56:$86</definedName>
    <definedName name="Z_EE1B3033_64A5_47EB_A8C7_A9207A383B6B_.wvu.Rows" localSheetId="6" hidden="1">'性質別歳出決算分析表（住民一人当たりのコスト）'!$122:$1048576,'性質別歳出決算分析表（住民一人当たりのコスト）'!$117:$121</definedName>
    <definedName name="Z_EE1B3033_64A5_47EB_A8C7_A9207A383B6B_.wvu.Rows" localSheetId="0" hidden="1">総括表!$57:$1048576</definedName>
    <definedName name="Z_EE1B3033_64A5_47EB_A8C7_A9207A383B6B_.wvu.Rows" localSheetId="1" hidden="1">普通会計の状況!$50:$1048576</definedName>
    <definedName name="Z_EE1B3033_64A5_47EB_A8C7_A9207A383B6B_.wvu.Rows" localSheetId="7" hidden="1">'目的別歳出決算分析表（住民一人当たりのコスト）'!$117:$1048576</definedName>
    <definedName name="Z_EE1B3033_64A5_47EB_A8C7_A9207A383B6B_.wvu.Rows" localSheetId="9" hidden="1">連結実質赤字比率に係る赤字・黒字の構成分析!$46:$1048576</definedName>
  </definedNames>
  <calcPr calcId="191029"/>
  <customWorkbookViews>
    <customWorkbookView name="  - 個人用ビュー" guid="{EE1B3033-64A5-47EB-A8C7-A9207A383B6B}" mergeInterval="0" personalView="1" maximized="1" xWindow="-8" yWindow="-8" windowWidth="1936" windowHeight="1056" activeSheetId="5"/>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 l="1"/>
  <c r="AO34" i="1"/>
  <c r="W38" i="1"/>
  <c r="W37"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W42" i="1"/>
  <c r="BE42" i="1"/>
  <c r="AM42" i="1"/>
  <c r="U42" i="1"/>
  <c r="C42" i="1"/>
  <c r="CO41" i="1"/>
  <c r="BW41" i="1"/>
  <c r="BE41" i="1"/>
  <c r="AM41" i="1"/>
  <c r="U41" i="1"/>
  <c r="C41" i="1"/>
  <c r="CO40" i="1"/>
  <c r="BW40" i="1"/>
  <c r="BE40" i="1"/>
  <c r="AM40" i="1"/>
  <c r="U40" i="1"/>
  <c r="C40" i="1"/>
  <c r="CO39" i="1"/>
  <c r="BW39" i="1"/>
  <c r="BE39" i="1"/>
  <c r="AM39" i="1"/>
  <c r="U39" i="1"/>
  <c r="C39" i="1"/>
  <c r="CO38" i="1"/>
  <c r="BW38" i="1"/>
  <c r="BE38" i="1"/>
  <c r="AM38" i="1"/>
  <c r="CO37" i="1"/>
  <c r="BW37" i="1"/>
  <c r="BE37" i="1"/>
  <c r="AM37" i="1"/>
  <c r="CO36" i="1"/>
  <c r="BW36" i="1"/>
  <c r="BE36" i="1"/>
  <c r="AM36" i="1"/>
  <c r="CO35" i="1"/>
  <c r="BW35" i="1"/>
  <c r="BE35" i="1"/>
  <c r="CO34" i="1"/>
  <c r="BW34" i="1"/>
  <c r="BE34" i="1"/>
  <c r="C34" i="1"/>
  <c r="C35" i="1" s="1"/>
  <c r="C36" i="1" l="1"/>
  <c r="C37" i="1" s="1"/>
  <c r="C38" i="1" s="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AM34" i="1" l="1"/>
  <c r="AM35" i="1" s="1"/>
  <c r="U34" i="1"/>
  <c r="U35" i="1" s="1"/>
  <c r="U36" i="1" s="1"/>
  <c r="U37" i="1" s="1"/>
  <c r="U38" i="1" s="1"/>
</calcChain>
</file>

<file path=xl/sharedStrings.xml><?xml version="1.0" encoding="utf-8"?>
<sst xmlns="http://schemas.openxmlformats.org/spreadsheetml/2006/main" count="1019" uniqueCount="608">
  <si>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</si>
  <si>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</si>
  <si>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</si>
  <si>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</si>
  <si>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</si>
  <si>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</si>
  <si>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</si>
  <si>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</si>
  <si>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</si>
  <si>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</si>
  <si>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</si>
  <si>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</si>
  <si>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</si>
  <si>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</si>
  <si>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</si>
  <si>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</si>
  <si>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</si>
  <si>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</si>
  <si>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</si>
  <si>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</si>
  <si>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</si>
  <si>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</si>
  <si>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</si>
  <si>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</si>
  <si>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</si>
  <si>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</si>
  <si>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</si>
  <si>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</si>
  <si>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</si>
  <si>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</si>
  <si>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</si>
  <si>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</si>
  <si>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</si>
  <si>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</si>
  <si>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</si>
  <si>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</si>
  <si>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</si>
  <si>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</si>
  <si>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</si>
  <si>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</si>
  <si>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</si>
  <si>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</si>
  <si>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</si>
  <si>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</si>
  <si>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</si>
  <si>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</si>
  <si>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</si>
  <si>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</si>
  <si>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</si>
  <si>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</si>
  <si>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</si>
  <si>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</si>
  <si>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</si>
  <si>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</si>
  <si>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</si>
  <si>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</si>
  <si>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</si>
  <si>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</si>
  <si>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</si>
  <si>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</si>
  <si>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</si>
  <si>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</si>
  <si>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</si>
  <si>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</si>
  <si>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</si>
  <si>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</si>
  <si>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</si>
  <si>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</si>
  <si>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</si>
  <si>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</si>
  <si>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</si>
  <si>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</si>
  <si>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</si>
  <si>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</si>
  <si>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</si>
  <si>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</si>
  <si>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</si>
  <si>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</si>
  <si>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</si>
  <si>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</si>
  <si>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</si>
  <si>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</si>
  <si>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</si>
  <si>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</si>
  <si>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</si>
  <si>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政令指定都市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</si>
  <si>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</si>
  <si>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</si>
  <si>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</si>
  <si>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</si>
  <si>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</si>
  <si>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</si>
  <si>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</si>
  <si>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</si>
  <si>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</si>
  <si>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</si>
  <si>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</si>
  <si>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</si>
  <si>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相模原市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</si>
  <si>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</si>
  <si>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</si>
  <si>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</si>
  <si>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</si>
  <si>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</si>
  <si>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</si>
  <si>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</si>
  <si>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</si>
  <si>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</si>
  <si>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</si>
  <si>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</si>
  <si>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</si>
  <si>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</si>
  <si>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</si>
  <si>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</si>
  <si>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</si>
  <si>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</si>
  <si>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</si>
  <si>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</si>
  <si>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</si>
  <si>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</si>
  <si>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</si>
  <si>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</si>
  <si>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</si>
  <si>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</si>
  <si>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</si>
  <si>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</si>
  <si>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</si>
  <si>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</si>
  <si>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</si>
  <si>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</si>
  <si>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</si>
  <si>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</si>
  <si>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</si>
  <si>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</si>
  <si>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</si>
  <si>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</si>
  <si>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</si>
  <si>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</si>
  <si>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</si>
  <si>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</si>
  <si>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</si>
  <si>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</si>
  <si>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</si>
  <si>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</si>
  <si>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</si>
  <si>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</si>
  <si>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</si>
  <si>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</si>
  <si>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</si>
  <si>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</si>
  <si>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</si>
  <si>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</si>
  <si>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</si>
  <si>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</si>
  <si>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</si>
  <si>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</si>
  <si>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</si>
  <si>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</si>
  <si>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</si>
  <si>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</si>
  <si>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</si>
  <si>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</si>
  <si>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</si>
  <si>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</si>
  <si>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</si>
  <si>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</si>
  <si>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</si>
  <si>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</si>
  <si>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</si>
  <si>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</si>
  <si>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</si>
  <si>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</si>
  <si>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</si>
  <si>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</si>
  <si>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</si>
  <si>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</si>
  <si>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</si>
  <si>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</si>
  <si>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</si>
  <si>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</si>
  <si>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</si>
  <si>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</si>
  <si>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</si>
  <si>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</si>
  <si>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</si>
  <si>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</si>
  <si>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</si>
  <si>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</si>
  <si>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</si>
  <si>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</si>
  <si>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</si>
  <si>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</si>
  <si>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</si>
  <si>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</si>
  <si>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</si>
  <si>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</si>
  <si>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</si>
  <si>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</si>
  <si>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</si>
  <si>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</si>
  <si>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</si>
  <si>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</si>
  <si>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</si>
  <si>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</si>
  <si>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</si>
  <si>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</si>
  <si>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</si>
  <si>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</si>
  <si>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</si>
  <si>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</si>
  <si>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神奈川県相模原市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</si>
  <si>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</si>
  <si>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</si>
  <si>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</si>
  <si>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</si>
  <si>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</si>
  <si>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</si>
  <si>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</si>
  <si>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</si>
  <si>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</si>
  <si>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</si>
  <si>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</si>
  <si>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</si>
  <si>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</si>
  <si>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</si>
  <si>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</si>
  <si>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</si>
  <si>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</si>
  <si>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</si>
  <si>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</si>
  <si>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</si>
  <si>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</si>
  <si>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</si>
  <si>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</si>
  <si>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</si>
  <si>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</si>
  <si>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</si>
  <si>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</si>
  <si>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</si>
  <si>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</si>
  <si>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</si>
  <si>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</si>
  <si>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</si>
  <si>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</si>
  <si>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</si>
  <si>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</si>
  <si>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</si>
  <si>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</si>
  <si>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</si>
  <si>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</si>
  <si>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</si>
  <si>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</si>
  <si>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</si>
  <si>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</si>
  <si>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</si>
  <si>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</si>
  <si>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</si>
  <si>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</si>
  <si>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</si>
  <si>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</si>
  <si>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</si>
  <si>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</si>
  <si>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</si>
  <si>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</si>
  <si>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</si>
  <si>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</si>
  <si>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</si>
  <si>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</si>
  <si>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</si>
  <si>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</si>
  <si>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</si>
  <si>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</si>
  <si>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</si>
  <si>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</si>
  <si>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</si>
  <si>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</si>
  <si>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</si>
  <si>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</si>
  <si>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</si>
  <si>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</si>
  <si>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</si>
  <si>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</si>
  <si>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</si>
  <si>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</si>
  <si>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</si>
  <si>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</si>
  <si>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</si>
  <si>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</si>
  <si>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</si>
  <si>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</si>
  <si>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</si>
  <si>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</si>
  <si>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</si>
  <si>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</si>
  <si>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</si>
  <si>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</si>
  <si>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</si>
  <si>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</si>
  <si>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</si>
  <si>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</si>
  <si>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</si>
  <si>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</si>
  <si>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</si>
  <si>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</si>
  <si>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</si>
  <si>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</si>
  <si>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</si>
  <si>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</si>
  <si>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</si>
  <si>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</si>
  <si>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</si>
  <si>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</si>
  <si>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</si>
  <si>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</si>
  <si>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</si>
  <si>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</si>
  <si>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</si>
  <si>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</si>
  <si>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</si>
  <si>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</si>
  <si>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</si>
  <si>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</si>
  <si>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</si>
  <si>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</si>
  <si>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</si>
  <si>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</si>
  <si>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</si>
  <si>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</si>
  <si>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</si>
  <si>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</si>
  <si>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</si>
  <si>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</si>
  <si>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</si>
  <si>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</si>
  <si>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駐車場整備</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</si>
  <si>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</si>
  <si>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</si>
  <si>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</si>
  <si>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</si>
  <si>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</si>
  <si>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</si>
  <si>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</si>
  <si>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</si>
  <si>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</si>
  <si>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</si>
  <si>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</si>
  <si>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</si>
  <si>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</si>
  <si>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</si>
  <si>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</si>
  <si>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</si>
  <si>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</si>
  <si>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</si>
  <si>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</si>
  <si>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</si>
  <si>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</si>
  <si>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</si>
  <si>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</si>
  <si>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</si>
  <si>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</si>
  <si>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</si>
  <si>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</si>
  <si>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</si>
  <si>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</si>
  <si>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</si>
  <si>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</si>
  <si>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</si>
  <si>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神奈川県相模原市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</si>
  <si>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</si>
  <si>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</si>
  <si>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</si>
  <si>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</si>
  <si>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</si>
  <si>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</si>
  <si>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</si>
  <si>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</si>
  <si>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</si>
  <si>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</si>
  <si>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</si>
  <si>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</si>
  <si>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</si>
  <si>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</si>
  <si>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</si>
  <si>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</si>
  <si>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</si>
  <si>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</si>
  <si>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</si>
  <si>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</si>
  <si>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</si>
  <si>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公債管理特別会計</t>
    <phoneticPr fontId="5"/>
  </si>
  <si>
    <t>-</t>
    <phoneticPr fontId="5"/>
  </si>
  <si>
    <t>公共用地先行取得事業特別会計</t>
    <phoneticPr fontId="5"/>
  </si>
  <si>
    <t>麻溝台・新磯野第一整備地区土地区画整理事業特別会計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</si>
  <si>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</si>
  <si>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</si>
  <si>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</si>
  <si>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</si>
  <si>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</si>
  <si>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</si>
  <si>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</si>
  <si>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</si>
  <si>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</si>
  <si>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</si>
  <si>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</si>
  <si>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</si>
  <si>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</si>
  <si>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</si>
  <si>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</si>
  <si>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国民健康保険事業特別会計（直営診療勘定）</t>
    <phoneticPr fontId="5"/>
  </si>
  <si>
    <t>自動車駐車場事業特別会計</t>
    <phoneticPr fontId="5"/>
  </si>
  <si>
    <t>介護保険事業特別会計</t>
    <phoneticPr fontId="5"/>
  </si>
  <si>
    <t>後期高齢者医療事業特別会計</t>
    <phoneticPr fontId="5"/>
  </si>
  <si>
    <t>下水道事業会計</t>
    <phoneticPr fontId="5"/>
  </si>
  <si>
    <t>法適用企業</t>
    <phoneticPr fontId="5"/>
  </si>
  <si>
    <t>簡易水道事業会計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</si>
  <si>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</si>
  <si>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</si>
  <si>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</si>
  <si>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</si>
  <si>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</si>
  <si>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</si>
  <si>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</si>
  <si>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</si>
  <si>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</si>
  <si>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</si>
  <si>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</si>
  <si>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</si>
  <si>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</si>
  <si>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</si>
  <si>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</si>
  <si>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</si>
  <si>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</si>
  <si>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</si>
  <si>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</si>
  <si>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</si>
  <si>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</si>
  <si>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</si>
  <si>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</si>
  <si>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</si>
  <si>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</si>
  <si>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</si>
  <si>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</si>
  <si>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</si>
  <si>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</si>
  <si>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</si>
  <si>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</si>
  <si>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</si>
  <si>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</si>
  <si>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</si>
  <si>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</si>
  <si>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</si>
  <si>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</si>
  <si>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</si>
  <si>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</si>
  <si>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</si>
  <si>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</si>
  <si>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</si>
  <si>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</si>
  <si>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</si>
  <si>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</si>
  <si>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</si>
  <si>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</si>
  <si>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</si>
  <si>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</si>
  <si>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</si>
  <si>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</si>
  <si>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</si>
  <si>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</si>
  <si>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</si>
  <si>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</si>
  <si>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</si>
  <si>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</si>
  <si>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</si>
  <si>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</si>
  <si>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</si>
  <si>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</si>
  <si>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</si>
  <si>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</si>
  <si>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</si>
  <si>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</si>
  <si>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</si>
  <si>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自動車駐車場事業特別会計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</si>
  <si>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</si>
  <si>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</si>
  <si>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簡易水道事業会計</t>
    <phoneticPr fontId="5"/>
  </si>
  <si>
    <t>(Ｆ)</t>
    <phoneticPr fontId="5"/>
  </si>
  <si>
    <t>国民健康保険事業特別会計（直営診療勘定）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</si>
  <si>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</si>
  <si>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</si>
  <si>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</si>
  <si>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</si>
  <si>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</si>
  <si>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</si>
  <si>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</si>
  <si>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</si>
  <si>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</si>
  <si>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</si>
  <si>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</si>
  <si>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</si>
  <si>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</si>
  <si>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</si>
  <si>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</si>
  <si>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</si>
  <si>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</si>
  <si>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</si>
  <si>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</si>
  <si>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</si>
  <si>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</si>
  <si>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</si>
  <si>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</si>
  <si>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</si>
  <si>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</si>
  <si>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</si>
  <si>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</si>
  <si>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</si>
  <si>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</si>
  <si>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</si>
  <si>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</si>
  <si>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</si>
  <si>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</si>
  <si>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</si>
  <si>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</si>
  <si>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</si>
  <si>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</si>
  <si>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</si>
  <si>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</si>
  <si>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</si>
  <si>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</si>
  <si>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</si>
  <si>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</si>
  <si>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</si>
  <si>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</si>
  <si>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</si>
  <si>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</si>
  <si>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</si>
  <si>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</si>
  <si>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</si>
  <si>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</si>
  <si>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</si>
  <si>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</si>
  <si>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</si>
  <si>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</si>
  <si>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</si>
  <si>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</si>
  <si>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</si>
  <si>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</si>
  <si>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</si>
  <si>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</si>
  <si>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</si>
  <si>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</si>
  <si>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</si>
  <si>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</si>
  <si>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</si>
  <si>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</si>
  <si>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</si>
  <si>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</si>
  <si>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</si>
  <si>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</si>
  <si>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</si>
  <si>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</si>
  <si>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</si>
  <si>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</si>
  <si>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</si>
  <si>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</si>
  <si>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</si>
  <si>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</si>
  <si>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</si>
  <si>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</si>
  <si>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</si>
  <si>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</si>
  <si>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6.38</t>
  </si>
  <si>
    <t>▲ 1.89</t>
  </si>
  <si>
    <t>▲ 1.57</t>
  </si>
  <si>
    <t>▲ 2.21</t>
  </si>
  <si>
    <t>一般会計</t>
  </si>
  <si>
    <t>下水道事業会計</t>
  </si>
  <si>
    <t>国民健康保険事業特別会計（事業勘定）</t>
  </si>
  <si>
    <t>介護保険事業特別会計</t>
  </si>
  <si>
    <t>後期高齢者医療事業特別会計</t>
  </si>
  <si>
    <t>簡易水道事業会計</t>
  </si>
  <si>
    <t>自動車駐車場事業特別会計</t>
  </si>
  <si>
    <t>麻溝台・新磯野第一整備地区土地区画整理事業特別会計</t>
  </si>
  <si>
    <t>その他会計（赤字）</t>
  </si>
  <si>
    <t>▲ 0.00</t>
  </si>
  <si>
    <t>その他会計（黒字）</t>
  </si>
  <si>
    <t>（百万円）</t>
    <phoneticPr fontId="5"/>
  </si>
  <si>
    <t>H27末</t>
    <phoneticPr fontId="5"/>
  </si>
  <si>
    <t>H28末</t>
    <phoneticPr fontId="5"/>
  </si>
  <si>
    <t>H29末</t>
    <phoneticPr fontId="5"/>
  </si>
  <si>
    <t>H30末</t>
    <phoneticPr fontId="5"/>
  </si>
  <si>
    <t>R01末</t>
    <phoneticPr fontId="5"/>
  </si>
  <si>
    <t>都市交通施設整備基金</t>
    <phoneticPr fontId="2"/>
  </si>
  <si>
    <t>社会福祉基金</t>
    <phoneticPr fontId="2"/>
  </si>
  <si>
    <t>みどりのまちづくり基金</t>
    <phoneticPr fontId="2"/>
  </si>
  <si>
    <t>公共施設保全等基金</t>
    <phoneticPr fontId="2"/>
  </si>
  <si>
    <t>相模川ダム周辺地域振興基金</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</si>
  <si>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</si>
  <si>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</si>
  <si>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</si>
  <si>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</si>
  <si>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</si>
  <si>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将来負担比率及び実質公債費比率は、いずれも類似団体平均値を大きく下回っており、また、類似団体平均値の経年変化と同様の傾向にある。
　令和２年度決算に基づく実質公債費比率は、前年度と比べると０．１ポイント低下の２．６ポイントとなっている(３か年平均)。これは、実質公債費率を構成する分母のうち標準財政規模地方消費税交付金の増収等により増加したことと、分子のうち元利償還金等から控除する特定財源が増加したことにより、分子全体が減少したことによるものである。
　令和２年度の将来負担比率は、前年度と比べると７．４ポイント低下の２３．９ポイントとなっている。これは、将来負担比率を構成する分母のうち標準財政規模が増加したことと、分子のうち債務負担行為に基づく支出予定額等による将来負担額の減少や財政調整基金等の充当可能基金残高の増加、基準財政需要額参入見込額の増加等により、分子全体が減少したことによるものである。</t>
    <rPh sb="91" eb="92">
      <t>クラ</t>
    </rPh>
    <rPh sb="102" eb="104">
      <t>テイカ</t>
    </rPh>
    <rPh sb="121" eb="122">
      <t>ネン</t>
    </rPh>
    <rPh sb="122" eb="124">
      <t>ヘイキン</t>
    </rPh>
    <rPh sb="152" eb="154">
      <t>チホウ</t>
    </rPh>
    <rPh sb="157" eb="160">
      <t>コウフキン</t>
    </rPh>
    <rPh sb="161" eb="162">
      <t>ゾウ</t>
    </rPh>
    <rPh sb="188" eb="190">
      <t>コウジョ</t>
    </rPh>
    <rPh sb="192" eb="194">
      <t>トクテイ</t>
    </rPh>
    <rPh sb="194" eb="196">
      <t>ザイゲン</t>
    </rPh>
    <rPh sb="197" eb="199">
      <t>ゾウカ</t>
    </rPh>
    <rPh sb="207" eb="209">
      <t>ブンシ</t>
    </rPh>
    <rPh sb="209" eb="211">
      <t>ゼンタイ</t>
    </rPh>
    <rPh sb="212" eb="214">
      <t>ゲンショウ</t>
    </rPh>
    <rPh sb="258" eb="260">
      <t>テイカ</t>
    </rPh>
    <rPh sb="316" eb="318">
      <t>サイム</t>
    </rPh>
    <rPh sb="318" eb="320">
      <t>フタン</t>
    </rPh>
    <rPh sb="320" eb="322">
      <t>コウイ</t>
    </rPh>
    <rPh sb="323" eb="324">
      <t>モト</t>
    </rPh>
    <rPh sb="326" eb="328">
      <t>シシュツ</t>
    </rPh>
    <rPh sb="328" eb="330">
      <t>ヨテイ</t>
    </rPh>
    <rPh sb="330" eb="331">
      <t>ガク</t>
    </rPh>
    <rPh sb="331" eb="332">
      <t>トウ</t>
    </rPh>
    <rPh sb="335" eb="337">
      <t>ショウライ</t>
    </rPh>
    <rPh sb="337" eb="339">
      <t>フタン</t>
    </rPh>
    <rPh sb="339" eb="340">
      <t>ガク</t>
    </rPh>
    <rPh sb="341" eb="343">
      <t>ゲンショウ</t>
    </rPh>
    <rPh sb="344" eb="346">
      <t>ザイセイ</t>
    </rPh>
    <rPh sb="346" eb="348">
      <t>チョウセイ</t>
    </rPh>
    <rPh sb="348" eb="350">
      <t>キキン</t>
    </rPh>
    <rPh sb="350" eb="351">
      <t>トウ</t>
    </rPh>
    <rPh sb="352" eb="354">
      <t>ジュウトウ</t>
    </rPh>
    <rPh sb="354" eb="356">
      <t>カノウ</t>
    </rPh>
    <rPh sb="356" eb="358">
      <t>キキン</t>
    </rPh>
    <rPh sb="358" eb="360">
      <t>ザンダカ</t>
    </rPh>
    <rPh sb="361" eb="363">
      <t>ゾウカ</t>
    </rPh>
    <rPh sb="364" eb="366">
      <t>キジュン</t>
    </rPh>
    <rPh sb="366" eb="368">
      <t>ザイセイ</t>
    </rPh>
    <rPh sb="368" eb="370">
      <t>ジュヨウ</t>
    </rPh>
    <rPh sb="370" eb="371">
      <t>ガク</t>
    </rPh>
    <rPh sb="371" eb="373">
      <t>サンニュウ</t>
    </rPh>
    <rPh sb="373" eb="375">
      <t>ミコ</t>
    </rPh>
    <rPh sb="375" eb="376">
      <t>ガク</t>
    </rPh>
    <rPh sb="377" eb="379">
      <t>ゾウカ</t>
    </rPh>
    <rPh sb="379" eb="380">
      <t>トウ</t>
    </rPh>
    <rPh sb="384" eb="386">
      <t>ブンシ</t>
    </rPh>
    <rPh sb="386" eb="388">
      <t>ゼンタイ</t>
    </rPh>
    <rPh sb="389" eb="391">
      <t>ゲンショウ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</si>
  <si>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</si>
  <si>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</si>
  <si>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</si>
  <si>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将来負担比率は類似団体平均値を大きく下回っており、また、有形固定資産減価償却費率は類似団体平均値を上回っている。いずれの数値も類似団体平均値の経年変化と同様の傾向にある。
　将来負担比率については、増加傾向にある社会保障費への対応等による、投資的経費の減少傾向等に伴い新規の市債発行が限定的になっていることなどから、類似団体平均値を大きく下回っている。　
　有形固定資産減価償却率は、昭和40年代から50年代前半における、全国でもまれに見る人口急増に伴い整備した学校施設の既存施設の老朽化により、類似団体平均値を上回っている。
　こうしたことから、投資的経費の減少傾向に伴い長寿命化対策等が限定的となっている中で、過去に整備した学校等の老朽化が進んでいる状況といえる。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</si>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</sst>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64"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1" xfId="16" applyFont="1" applyFill="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CF573B7-FBEF-4813-9671-CFB1BDDC7E4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51684</c:v>
                </c:pt>
                <c:pt idx="1">
                  <c:v>52897</c:v>
                </c:pt>
                <c:pt idx="2">
                  <c:v>54945</c:v>
                </c:pt>
                <c:pt idx="3">
                  <c:v>57132</c:v>
                </c:pt>
                <c:pt idx="4">
                  <c:v>58766</c:v>
                </c:pt>
              </c:numCache>
            </c:numRef>
          </c:val>
          <c:smooth val="0"/>
          <c:extLst>
            <c:ext xmlns:c16="http://schemas.microsoft.com/office/drawing/2014/chart" uri="{C3380CC4-5D6E-409C-BE32-E72D297353CC}">
              <c16:uniqueId val="{00000000-7135-440D-895E-0B98EDE405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24118</c:v>
                </c:pt>
                <c:pt idx="1">
                  <c:v>26829</c:v>
                </c:pt>
                <c:pt idx="2">
                  <c:v>31697</c:v>
                </c:pt>
                <c:pt idx="3">
                  <c:v>30608</c:v>
                </c:pt>
                <c:pt idx="4">
                  <c:v>29519</c:v>
                </c:pt>
              </c:numCache>
            </c:numRef>
          </c:val>
          <c:smooth val="0"/>
          <c:extLst>
            <c:ext xmlns:c16="http://schemas.microsoft.com/office/drawing/2014/chart" uri="{C3380CC4-5D6E-409C-BE32-E72D297353CC}">
              <c16:uniqueId val="{00000001-7135-440D-895E-0B98EDE4057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4.47</c:v>
                </c:pt>
                <c:pt idx="1">
                  <c:v>4.66</c:v>
                </c:pt>
                <c:pt idx="2">
                  <c:v>4.79</c:v>
                </c:pt>
                <c:pt idx="3">
                  <c:v>5.29</c:v>
                </c:pt>
                <c:pt idx="4">
                  <c:v>5.74</c:v>
                </c:pt>
              </c:numCache>
            </c:numRef>
          </c:val>
          <c:extLst>
            <c:ext xmlns:c16="http://schemas.microsoft.com/office/drawing/2014/chart" uri="{C3380CC4-5D6E-409C-BE32-E72D297353CC}">
              <c16:uniqueId val="{00000000-ADB2-4A7B-9FD0-B873D96AA60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4.9000000000000004</c:v>
                </c:pt>
                <c:pt idx="1">
                  <c:v>3.7</c:v>
                </c:pt>
                <c:pt idx="2">
                  <c:v>4.3099999999999996</c:v>
                </c:pt>
                <c:pt idx="3">
                  <c:v>3.95</c:v>
                </c:pt>
                <c:pt idx="4">
                  <c:v>6.21</c:v>
                </c:pt>
              </c:numCache>
            </c:numRef>
          </c:val>
          <c:extLst>
            <c:ext xmlns:c16="http://schemas.microsoft.com/office/drawing/2014/chart" uri="{C3380CC4-5D6E-409C-BE32-E72D297353CC}">
              <c16:uniqueId val="{00000001-ADB2-4A7B-9FD0-B873D96AA60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-6.38</c:v>
                </c:pt>
                <c:pt idx="1">
                  <c:v>-1.89</c:v>
                </c:pt>
                <c:pt idx="2">
                  <c:v>-1.57</c:v>
                </c:pt>
                <c:pt idx="3">
                  <c:v>-2.21</c:v>
                </c:pt>
                <c:pt idx="4">
                  <c:v>0.35</c:v>
                </c:pt>
              </c:numCache>
            </c:numRef>
          </c:val>
          <c:smooth val="0"/>
          <c:extLst>
            <c:ext xmlns:c16="http://schemas.microsoft.com/office/drawing/2014/chart" uri="{C3380CC4-5D6E-409C-BE32-E72D297353CC}">
              <c16:uniqueId val="{00000002-ADB2-4A7B-9FD0-B873D96AA60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0.03</c:v>
                </c:pt>
                <c:pt idx="2">
                  <c:v>#N/A</c:v>
                </c:pt>
                <c:pt idx="3">
                  <c:v>0.02</c:v>
                </c:pt>
                <c:pt idx="4">
                  <c:v>#N/A</c:v>
                </c:pt>
                <c:pt idx="5">
                  <c:v>0.03</c:v>
                </c:pt>
                <c:pt idx="6">
                  <c:v>#N/A</c:v>
                </c:pt>
                <c:pt idx="7">
                  <c:v>0.15</c:v>
                </c:pt>
                <c:pt idx="8">
                  <c:v>#N/A</c:v>
                </c:pt>
                <c:pt idx="9">
                  <c:v>0</c:v>
                </c:pt>
              </c:numCache>
            </c:numRef>
          </c:val>
          <c:extLst>
            <c:ext xmlns:c16="http://schemas.microsoft.com/office/drawing/2014/chart" uri="{C3380CC4-5D6E-409C-BE32-E72D297353CC}">
              <c16:uniqueId val="{00000000-2E20-40F9-86BF-C04E0DF544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1-2E20-40F9-86BF-C04E0DF5442F}"/>
            </c:ext>
          </c:extLst>
        </c:ser>
        <c:ser>
          <c:idx val="2"/>
          <c:order val="2"/>
          <c:tx>
            <c:strRef>
              <c:f>データシート!$A$29</c:f>
              <c:strCache>
                <c:ptCount val="1"/>
                <c:pt idx="0">
                  <c:v>麻溝台・新磯野第一整備地区土地区画整理事業特別会計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0.17</c:v>
                </c:pt>
                <c:pt idx="8">
                  <c:v>#N/A</c:v>
                </c:pt>
                <c:pt idx="9">
                  <c:v>0.02</c:v>
                </c:pt>
              </c:numCache>
            </c:numRef>
          </c:val>
          <c:extLst>
            <c:ext xmlns:c16="http://schemas.microsoft.com/office/drawing/2014/chart" uri="{C3380CC4-5D6E-409C-BE32-E72D297353CC}">
              <c16:uniqueId val="{00000002-2E20-40F9-86BF-C04E0DF5442F}"/>
            </c:ext>
          </c:extLst>
        </c:ser>
        <c:ser>
          <c:idx val="3"/>
          <c:order val="3"/>
          <c:tx>
            <c:strRef>
              <c:f>データシート!$A$30</c:f>
              <c:strCache>
                <c:ptCount val="1"/>
                <c:pt idx="0">
                  <c:v>自動車駐車場事業特別会計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0.12</c:v>
                </c:pt>
                <c:pt idx="2">
                  <c:v>#N/A</c:v>
                </c:pt>
                <c:pt idx="3">
                  <c:v>0.06</c:v>
                </c:pt>
                <c:pt idx="4">
                  <c:v>#N/A</c:v>
                </c:pt>
                <c:pt idx="5">
                  <c:v>0.04</c:v>
                </c:pt>
                <c:pt idx="6">
                  <c:v>#N/A</c:v>
                </c:pt>
                <c:pt idx="7">
                  <c:v>0</c:v>
                </c:pt>
                <c:pt idx="8">
                  <c:v>#N/A</c:v>
                </c:pt>
                <c:pt idx="9">
                  <c:v>0.02</c:v>
                </c:pt>
              </c:numCache>
            </c:numRef>
          </c:val>
          <c:extLst>
            <c:ext xmlns:c16="http://schemas.microsoft.com/office/drawing/2014/chart" uri="{C3380CC4-5D6E-409C-BE32-E72D297353CC}">
              <c16:uniqueId val="{00000003-2E20-40F9-86BF-C04E0DF5442F}"/>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0.09</c:v>
                </c:pt>
              </c:numCache>
            </c:numRef>
          </c:val>
          <c:extLst>
            <c:ext xmlns:c16="http://schemas.microsoft.com/office/drawing/2014/chart" uri="{C3380CC4-5D6E-409C-BE32-E72D297353CC}">
              <c16:uniqueId val="{00000004-2E20-40F9-86BF-C04E0DF5442F}"/>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0.31</c:v>
                </c:pt>
                <c:pt idx="2">
                  <c:v>#N/A</c:v>
                </c:pt>
                <c:pt idx="3">
                  <c:v>0.2</c:v>
                </c:pt>
                <c:pt idx="4">
                  <c:v>#N/A</c:v>
                </c:pt>
                <c:pt idx="5">
                  <c:v>0.11</c:v>
                </c:pt>
                <c:pt idx="6">
                  <c:v>#N/A</c:v>
                </c:pt>
                <c:pt idx="7">
                  <c:v>0.12</c:v>
                </c:pt>
                <c:pt idx="8">
                  <c:v>#N/A</c:v>
                </c:pt>
                <c:pt idx="9">
                  <c:v>0.13</c:v>
                </c:pt>
              </c:numCache>
            </c:numRef>
          </c:val>
          <c:extLst>
            <c:ext xmlns:c16="http://schemas.microsoft.com/office/drawing/2014/chart" uri="{C3380CC4-5D6E-409C-BE32-E72D297353CC}">
              <c16:uniqueId val="{00000005-2E20-40F9-86BF-C04E0DF5442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0.68</c:v>
                </c:pt>
                <c:pt idx="2">
                  <c:v>#N/A</c:v>
                </c:pt>
                <c:pt idx="3">
                  <c:v>0.38</c:v>
                </c:pt>
                <c:pt idx="4">
                  <c:v>#N/A</c:v>
                </c:pt>
                <c:pt idx="5">
                  <c:v>0.63</c:v>
                </c:pt>
                <c:pt idx="6">
                  <c:v>#N/A</c:v>
                </c:pt>
                <c:pt idx="7">
                  <c:v>0.47</c:v>
                </c:pt>
                <c:pt idx="8">
                  <c:v>#N/A</c:v>
                </c:pt>
                <c:pt idx="9">
                  <c:v>1.26</c:v>
                </c:pt>
              </c:numCache>
            </c:numRef>
          </c:val>
          <c:extLst>
            <c:ext xmlns:c16="http://schemas.microsoft.com/office/drawing/2014/chart" uri="{C3380CC4-5D6E-409C-BE32-E72D297353CC}">
              <c16:uniqueId val="{00000006-2E20-40F9-86BF-C04E0DF5442F}"/>
            </c:ext>
          </c:extLst>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1.44</c:v>
                </c:pt>
                <c:pt idx="2">
                  <c:v>#N/A</c:v>
                </c:pt>
                <c:pt idx="3">
                  <c:v>2.1</c:v>
                </c:pt>
                <c:pt idx="4">
                  <c:v>#N/A</c:v>
                </c:pt>
                <c:pt idx="5">
                  <c:v>1.94</c:v>
                </c:pt>
                <c:pt idx="6">
                  <c:v>#N/A</c:v>
                </c:pt>
                <c:pt idx="7">
                  <c:v>1.53</c:v>
                </c:pt>
                <c:pt idx="8">
                  <c:v>#N/A</c:v>
                </c:pt>
                <c:pt idx="9">
                  <c:v>1.51</c:v>
                </c:pt>
              </c:numCache>
            </c:numRef>
          </c:val>
          <c:extLst>
            <c:ext xmlns:c16="http://schemas.microsoft.com/office/drawing/2014/chart" uri="{C3380CC4-5D6E-409C-BE32-E72D297353CC}">
              <c16:uniqueId val="{00000007-2E20-40F9-86BF-C04E0DF5442F}"/>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0.72</c:v>
                </c:pt>
                <c:pt idx="2">
                  <c:v>#N/A</c:v>
                </c:pt>
                <c:pt idx="3">
                  <c:v>0.68</c:v>
                </c:pt>
                <c:pt idx="4">
                  <c:v>#N/A</c:v>
                </c:pt>
                <c:pt idx="5">
                  <c:v>1.58</c:v>
                </c:pt>
                <c:pt idx="6">
                  <c:v>#N/A</c:v>
                </c:pt>
                <c:pt idx="7">
                  <c:v>2.0299999999999998</c:v>
                </c:pt>
                <c:pt idx="8">
                  <c:v>#N/A</c:v>
                </c:pt>
                <c:pt idx="9">
                  <c:v>2.4</c:v>
                </c:pt>
              </c:numCache>
            </c:numRef>
          </c:val>
          <c:extLst>
            <c:ext xmlns:c16="http://schemas.microsoft.com/office/drawing/2014/chart" uri="{C3380CC4-5D6E-409C-BE32-E72D297353CC}">
              <c16:uniqueId val="{00000008-2E20-40F9-86BF-C04E0DF5442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4.51</c:v>
                </c:pt>
                <c:pt idx="2">
                  <c:v>#N/A</c:v>
                </c:pt>
                <c:pt idx="3">
                  <c:v>4.76</c:v>
                </c:pt>
                <c:pt idx="4">
                  <c:v>#N/A</c:v>
                </c:pt>
                <c:pt idx="5">
                  <c:v>4.91</c:v>
                </c:pt>
                <c:pt idx="6">
                  <c:v>#N/A</c:v>
                </c:pt>
                <c:pt idx="7">
                  <c:v>5.13</c:v>
                </c:pt>
                <c:pt idx="8">
                  <c:v>#N/A</c:v>
                </c:pt>
                <c:pt idx="9">
                  <c:v>5.71</c:v>
                </c:pt>
              </c:numCache>
            </c:numRef>
          </c:val>
          <c:extLst>
            <c:ext xmlns:c16="http://schemas.microsoft.com/office/drawing/2014/chart" uri="{C3380CC4-5D6E-409C-BE32-E72D297353CC}">
              <c16:uniqueId val="{00000009-2E20-40F9-86BF-C04E0DF5442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25834</c:v>
                </c:pt>
                <c:pt idx="5">
                  <c:v>26060</c:v>
                </c:pt>
                <c:pt idx="8">
                  <c:v>26735</c:v>
                </c:pt>
                <c:pt idx="11">
                  <c:v>26341</c:v>
                </c:pt>
                <c:pt idx="14">
                  <c:v>27129</c:v>
                </c:pt>
              </c:numCache>
            </c:numRef>
          </c:val>
          <c:extLst>
            <c:ext xmlns:c16="http://schemas.microsoft.com/office/drawing/2014/chart" uri="{C3380CC4-5D6E-409C-BE32-E72D297353CC}">
              <c16:uniqueId val="{00000000-A22D-4B1D-BB02-3B0380EA325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22D-4B1D-BB02-3B0380EA325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979</c:v>
                </c:pt>
                <c:pt idx="3">
                  <c:v>977</c:v>
                </c:pt>
                <c:pt idx="6">
                  <c:v>974</c:v>
                </c:pt>
                <c:pt idx="9">
                  <c:v>972</c:v>
                </c:pt>
                <c:pt idx="12">
                  <c:v>969</c:v>
                </c:pt>
              </c:numCache>
            </c:numRef>
          </c:val>
          <c:extLst>
            <c:ext xmlns:c16="http://schemas.microsoft.com/office/drawing/2014/chart" uri="{C3380CC4-5D6E-409C-BE32-E72D297353CC}">
              <c16:uniqueId val="{00000002-A22D-4B1D-BB02-3B0380EA325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22D-4B1D-BB02-3B0380EA325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4571</c:v>
                </c:pt>
                <c:pt idx="3">
                  <c:v>4451</c:v>
                </c:pt>
                <c:pt idx="6">
                  <c:v>4405</c:v>
                </c:pt>
                <c:pt idx="9">
                  <c:v>4206</c:v>
                </c:pt>
                <c:pt idx="12">
                  <c:v>4083</c:v>
                </c:pt>
              </c:numCache>
            </c:numRef>
          </c:val>
          <c:extLst>
            <c:ext xmlns:c16="http://schemas.microsoft.com/office/drawing/2014/chart" uri="{C3380CC4-5D6E-409C-BE32-E72D297353CC}">
              <c16:uniqueId val="{00000004-A22D-4B1D-BB02-3B0380EA325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2160</c:v>
                </c:pt>
                <c:pt idx="3">
                  <c:v>2460</c:v>
                </c:pt>
                <c:pt idx="6">
                  <c:v>2760</c:v>
                </c:pt>
                <c:pt idx="9">
                  <c:v>3060</c:v>
                </c:pt>
                <c:pt idx="12">
                  <c:v>3393</c:v>
                </c:pt>
              </c:numCache>
            </c:numRef>
          </c:val>
          <c:extLst>
            <c:ext xmlns:c16="http://schemas.microsoft.com/office/drawing/2014/chart" uri="{C3380CC4-5D6E-409C-BE32-E72D297353CC}">
              <c16:uniqueId val="{00000005-A22D-4B1D-BB02-3B0380EA325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22D-4B1D-BB02-3B0380EA325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21827</c:v>
                </c:pt>
                <c:pt idx="3">
                  <c:v>22371</c:v>
                </c:pt>
                <c:pt idx="6">
                  <c:v>22381</c:v>
                </c:pt>
                <c:pt idx="9">
                  <c:v>22603</c:v>
                </c:pt>
                <c:pt idx="12">
                  <c:v>22906</c:v>
                </c:pt>
              </c:numCache>
            </c:numRef>
          </c:val>
          <c:extLst>
            <c:ext xmlns:c16="http://schemas.microsoft.com/office/drawing/2014/chart" uri="{C3380CC4-5D6E-409C-BE32-E72D297353CC}">
              <c16:uniqueId val="{00000007-A22D-4B1D-BB02-3B0380EA325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3703</c:v>
                </c:pt>
                <c:pt idx="2">
                  <c:v>#N/A</c:v>
                </c:pt>
                <c:pt idx="3">
                  <c:v>#N/A</c:v>
                </c:pt>
                <c:pt idx="4">
                  <c:v>4199</c:v>
                </c:pt>
                <c:pt idx="5">
                  <c:v>#N/A</c:v>
                </c:pt>
                <c:pt idx="6">
                  <c:v>#N/A</c:v>
                </c:pt>
                <c:pt idx="7">
                  <c:v>3785</c:v>
                </c:pt>
                <c:pt idx="8">
                  <c:v>#N/A</c:v>
                </c:pt>
                <c:pt idx="9">
                  <c:v>#N/A</c:v>
                </c:pt>
                <c:pt idx="10">
                  <c:v>4500</c:v>
                </c:pt>
                <c:pt idx="11">
                  <c:v>#N/A</c:v>
                </c:pt>
                <c:pt idx="12">
                  <c:v>#N/A</c:v>
                </c:pt>
                <c:pt idx="13">
                  <c:v>4222</c:v>
                </c:pt>
                <c:pt idx="14">
                  <c:v>#N/A</c:v>
                </c:pt>
              </c:numCache>
            </c:numRef>
          </c:val>
          <c:smooth val="0"/>
          <c:extLst>
            <c:ext xmlns:c16="http://schemas.microsoft.com/office/drawing/2014/chart" uri="{C3380CC4-5D6E-409C-BE32-E72D297353CC}">
              <c16:uniqueId val="{00000008-A22D-4B1D-BB02-3B0380EA325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222324</c:v>
                </c:pt>
                <c:pt idx="5">
                  <c:v>227998</c:v>
                </c:pt>
                <c:pt idx="8">
                  <c:v>236793</c:v>
                </c:pt>
                <c:pt idx="11">
                  <c:v>241159</c:v>
                </c:pt>
                <c:pt idx="14">
                  <c:v>246021</c:v>
                </c:pt>
              </c:numCache>
            </c:numRef>
          </c:val>
          <c:extLst>
            <c:ext xmlns:c16="http://schemas.microsoft.com/office/drawing/2014/chart" uri="{C3380CC4-5D6E-409C-BE32-E72D297353CC}">
              <c16:uniqueId val="{00000000-9382-4A86-9ECD-223CD3B3A6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78352</c:v>
                </c:pt>
                <c:pt idx="5">
                  <c:v>73694</c:v>
                </c:pt>
                <c:pt idx="8">
                  <c:v>69938</c:v>
                </c:pt>
                <c:pt idx="11">
                  <c:v>66555</c:v>
                </c:pt>
                <c:pt idx="14">
                  <c:v>64534</c:v>
                </c:pt>
              </c:numCache>
            </c:numRef>
          </c:val>
          <c:extLst>
            <c:ext xmlns:c16="http://schemas.microsoft.com/office/drawing/2014/chart" uri="{C3380CC4-5D6E-409C-BE32-E72D297353CC}">
              <c16:uniqueId val="{00000001-9382-4A86-9ECD-223CD3B3A6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25043</c:v>
                </c:pt>
                <c:pt idx="5">
                  <c:v>28669</c:v>
                </c:pt>
                <c:pt idx="8">
                  <c:v>33638</c:v>
                </c:pt>
                <c:pt idx="11">
                  <c:v>37422</c:v>
                </c:pt>
                <c:pt idx="14">
                  <c:v>40440</c:v>
                </c:pt>
              </c:numCache>
            </c:numRef>
          </c:val>
          <c:extLst>
            <c:ext xmlns:c16="http://schemas.microsoft.com/office/drawing/2014/chart" uri="{C3380CC4-5D6E-409C-BE32-E72D297353CC}">
              <c16:uniqueId val="{00000002-9382-4A86-9ECD-223CD3B3A6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382-4A86-9ECD-223CD3B3A6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382-4A86-9ECD-223CD3B3A6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2612</c:v>
                </c:pt>
                <c:pt idx="3">
                  <c:v>2462</c:v>
                </c:pt>
                <c:pt idx="6">
                  <c:v>2133</c:v>
                </c:pt>
                <c:pt idx="9">
                  <c:v>2345</c:v>
                </c:pt>
                <c:pt idx="12">
                  <c:v>1063</c:v>
                </c:pt>
              </c:numCache>
            </c:numRef>
          </c:val>
          <c:extLst>
            <c:ext xmlns:c16="http://schemas.microsoft.com/office/drawing/2014/chart" uri="{C3380CC4-5D6E-409C-BE32-E72D297353CC}">
              <c16:uniqueId val="{00000005-9382-4A86-9ECD-223CD3B3A6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31721</c:v>
                </c:pt>
                <c:pt idx="3">
                  <c:v>46361</c:v>
                </c:pt>
                <c:pt idx="6">
                  <c:v>43419</c:v>
                </c:pt>
                <c:pt idx="9">
                  <c:v>42650</c:v>
                </c:pt>
                <c:pt idx="12">
                  <c:v>41836</c:v>
                </c:pt>
              </c:numCache>
            </c:numRef>
          </c:val>
          <c:extLst>
            <c:ext xmlns:c16="http://schemas.microsoft.com/office/drawing/2014/chart" uri="{C3380CC4-5D6E-409C-BE32-E72D297353CC}">
              <c16:uniqueId val="{00000006-9382-4A86-9ECD-223CD3B3A6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382-4A86-9ECD-223CD3B3A6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41289</c:v>
                </c:pt>
                <c:pt idx="3">
                  <c:v>40798</c:v>
                </c:pt>
                <c:pt idx="6">
                  <c:v>40312</c:v>
                </c:pt>
                <c:pt idx="9">
                  <c:v>39506</c:v>
                </c:pt>
                <c:pt idx="12">
                  <c:v>38251</c:v>
                </c:pt>
              </c:numCache>
            </c:numRef>
          </c:val>
          <c:extLst>
            <c:ext xmlns:c16="http://schemas.microsoft.com/office/drawing/2014/chart" uri="{C3380CC4-5D6E-409C-BE32-E72D297353CC}">
              <c16:uniqueId val="{00000008-9382-4A86-9ECD-223CD3B3A6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26353</c:v>
                </c:pt>
                <c:pt idx="3">
                  <c:v>23816</c:v>
                </c:pt>
                <c:pt idx="6">
                  <c:v>21442</c:v>
                </c:pt>
                <c:pt idx="9">
                  <c:v>18769</c:v>
                </c:pt>
                <c:pt idx="12">
                  <c:v>17191</c:v>
                </c:pt>
              </c:numCache>
            </c:numRef>
          </c:val>
          <c:extLst>
            <c:ext xmlns:c16="http://schemas.microsoft.com/office/drawing/2014/chart" uri="{C3380CC4-5D6E-409C-BE32-E72D297353CC}">
              <c16:uniqueId val="{00000009-9382-4A86-9ECD-223CD3B3A6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269193</c:v>
                </c:pt>
                <c:pt idx="3">
                  <c:v>275797</c:v>
                </c:pt>
                <c:pt idx="6">
                  <c:v>283802</c:v>
                </c:pt>
                <c:pt idx="9">
                  <c:v>290250</c:v>
                </c:pt>
                <c:pt idx="12">
                  <c:v>290404</c:v>
                </c:pt>
              </c:numCache>
            </c:numRef>
          </c:val>
          <c:extLst>
            <c:ext xmlns:c16="http://schemas.microsoft.com/office/drawing/2014/chart" uri="{C3380CC4-5D6E-409C-BE32-E72D297353CC}">
              <c16:uniqueId val="{0000000A-9382-4A86-9ECD-223CD3B3A6F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45450</c:v>
                </c:pt>
                <c:pt idx="2">
                  <c:v>#N/A</c:v>
                </c:pt>
                <c:pt idx="3">
                  <c:v>#N/A</c:v>
                </c:pt>
                <c:pt idx="4">
                  <c:v>58873</c:v>
                </c:pt>
                <c:pt idx="5">
                  <c:v>#N/A</c:v>
                </c:pt>
                <c:pt idx="6">
                  <c:v>#N/A</c:v>
                </c:pt>
                <c:pt idx="7">
                  <c:v>50740</c:v>
                </c:pt>
                <c:pt idx="8">
                  <c:v>#N/A</c:v>
                </c:pt>
                <c:pt idx="9">
                  <c:v>#N/A</c:v>
                </c:pt>
                <c:pt idx="10">
                  <c:v>48385</c:v>
                </c:pt>
                <c:pt idx="11">
                  <c:v>#N/A</c:v>
                </c:pt>
                <c:pt idx="12">
                  <c:v>#N/A</c:v>
                </c:pt>
                <c:pt idx="13">
                  <c:v>37749</c:v>
                </c:pt>
                <c:pt idx="14">
                  <c:v>#N/A</c:v>
                </c:pt>
              </c:numCache>
            </c:numRef>
          </c:val>
          <c:smooth val="0"/>
          <c:extLst>
            <c:ext xmlns:c16="http://schemas.microsoft.com/office/drawing/2014/chart" uri="{C3380CC4-5D6E-409C-BE32-E72D297353CC}">
              <c16:uniqueId val="{0000000B-9382-4A86-9ECD-223CD3B3A6F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7342</c:v>
                </c:pt>
                <c:pt idx="1">
                  <c:v>6796</c:v>
                </c:pt>
                <c:pt idx="2">
                  <c:v>10930</c:v>
                </c:pt>
              </c:numCache>
            </c:numRef>
          </c:val>
          <c:extLst>
            <c:ext xmlns:c16="http://schemas.microsoft.com/office/drawing/2014/chart" uri="{C3380CC4-5D6E-409C-BE32-E72D297353CC}">
              <c16:uniqueId val="{00000000-EFC7-419E-B505-51484AA68EB5}"/>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334</c:v>
                </c:pt>
                <c:pt idx="1">
                  <c:v>378</c:v>
                </c:pt>
                <c:pt idx="2">
                  <c:v>420</c:v>
                </c:pt>
              </c:numCache>
            </c:numRef>
          </c:val>
          <c:extLst>
            <c:ext xmlns:c16="http://schemas.microsoft.com/office/drawing/2014/chart" uri="{C3380CC4-5D6E-409C-BE32-E72D297353CC}">
              <c16:uniqueId val="{00000001-EFC7-419E-B505-51484AA68EB5}"/>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7393</c:v>
                </c:pt>
                <c:pt idx="1">
                  <c:v>7269</c:v>
                </c:pt>
                <c:pt idx="2">
                  <c:v>7199</c:v>
                </c:pt>
              </c:numCache>
            </c:numRef>
          </c:val>
          <c:extLst>
            <c:ext xmlns:c16="http://schemas.microsoft.com/office/drawing/2014/chart" uri="{C3380CC4-5D6E-409C-BE32-E72D297353CC}">
              <c16:uniqueId val="{00000002-EFC7-419E-B505-51484AA68EB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{61EF75A0-8F31-4EF8-B422-9F1F79804029}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967-4204-BA08-01D8F570EA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{6A126F7A-160C-4446-AF1F-BD8380BC786B}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967-4204-BA08-01D8F570EA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{F5A766E4-FFDA-43A6-9FD0-13E31831FD08}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967-4204-BA08-01D8F570EA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{34D1A34F-84ED-4AA7-A6D2-30729523E41F}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967-4204-BA08-01D8F570EA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{4F4FEDEA-99FA-4EEF-B0FD-D9C6A55515E4}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967-4204-BA08-01D8F570EAC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{3432DF16-12F8-431F-9CAF-9D7792445953}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967-4204-BA08-01D8F570EAC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{A7B13E19-7CAB-4DB6-BBEE-D6C888C4F7D8}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967-4204-BA08-01D8F570EAC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{D454A62C-DD53-49B8-A44B-4E7624972B5F}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967-4204-BA08-01D8F570EAC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{88846DB2-7131-4B1A-B747-206C29293874}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967-4204-BA08-01D8F570EA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61.8</c:v>
                </c:pt>
                <c:pt idx="8">
                  <c:v>63.4</c:v>
                </c:pt>
                <c:pt idx="16">
                  <c:v>64.5</c:v>
                </c:pt>
                <c:pt idx="24">
                  <c:v>65.8</c:v>
                </c:pt>
                <c:pt idx="32">
                  <c:v>67.2</c:v>
                </c:pt>
              </c:numCache>
            </c:numRef>
          </c:xVal>
          <c:yVal>
            <c:numRef>
              <c:f>公会計指標分析・財政指標組合せ分析表!$BP$51:$DC$51</c:f>
              <c:numCache>
                <c:formatCode>#,##0.0;"▲ "#,##0.0</c:formatCode>
                <c:ptCount val="40"/>
                <c:pt idx="0">
                  <c:v>36.5</c:v>
                </c:pt>
                <c:pt idx="8">
                  <c:v>39</c:v>
                </c:pt>
                <c:pt idx="16">
                  <c:v>33.299999999999997</c:v>
                </c:pt>
                <c:pt idx="24">
                  <c:v>31.3</c:v>
                </c:pt>
                <c:pt idx="32">
                  <c:v>23.9</c:v>
                </c:pt>
              </c:numCache>
            </c:numRef>
          </c:yVal>
          <c:smooth val="0"/>
          <c:extLst>
            <c:ext xmlns:c16="http://schemas.microsoft.com/office/drawing/2014/chart" uri="{C3380CC4-5D6E-409C-BE32-E72D297353CC}">
              <c16:uniqueId val="{00000009-2967-4204-BA08-01D8F570EAC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{6E0D1823-3994-46C8-AF37-93E9C80AAF1C}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967-4204-BA08-01D8F570EAC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{FDF035DE-D24F-4A11-B7F6-7AA793402636}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967-4204-BA08-01D8F570EA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{D240C90B-4A80-466C-8234-67D49DEB1BB2}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967-4204-BA08-01D8F570EA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{4A7DF89E-25FF-48F9-A552-C9B1E621966C}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967-4204-BA08-01D8F570EA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{1114342D-1D2D-4719-891C-9BA548049C38}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967-4204-BA08-01D8F570EAC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{D345030C-AA8A-41B1-8F68-ABCFE18AAF25}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967-4204-BA08-01D8F570EAC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{3D9CB0C7-D089-4CBF-8743-08DD7C768C88}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967-4204-BA08-01D8F570EAC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{84DD056E-7583-47F6-9F2E-61602B028D0E}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967-4204-BA08-01D8F570EAC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{AC355A0D-807B-41C7-9289-D1E515554074}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967-4204-BA08-01D8F570EA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c:v>
                </c:pt>
                <c:pt idx="8">
                  <c:v>62</c:v>
                </c:pt>
                <c:pt idx="16">
                  <c:v>62.9</c:v>
                </c:pt>
                <c:pt idx="24">
                  <c:v>63.4</c:v>
                </c:pt>
                <c:pt idx="32">
                  <c:v>64.2</c:v>
                </c:pt>
              </c:numCache>
            </c:numRef>
          </c:xVal>
          <c:yVal>
            <c:numRef>
              <c:f>公会計指標分析・財政指標組合せ分析表!$BP$55:$DC$55</c:f>
              <c:numCache>
                <c:formatCode>#,##0.0;"▲ "#,##0.0</c:formatCode>
                <c:ptCount val="40"/>
                <c:pt idx="0">
                  <c:v>115.7</c:v>
                </c:pt>
                <c:pt idx="8">
                  <c:v>106</c:v>
                </c:pt>
                <c:pt idx="16">
                  <c:v>97.6</c:v>
                </c:pt>
                <c:pt idx="24">
                  <c:v>91.6</c:v>
                </c:pt>
                <c:pt idx="32">
                  <c:v>86</c:v>
                </c:pt>
              </c:numCache>
            </c:numRef>
          </c:yVal>
          <c:smooth val="0"/>
          <c:extLst>
            <c:ext xmlns:c16="http://schemas.microsoft.com/office/drawing/2014/chart" uri="{C3380CC4-5D6E-409C-BE32-E72D297353CC}">
              <c16:uniqueId val="{00000013-2967-4204-BA08-01D8F570EAC6}"/>
            </c:ext>
          </c:extLst>
        </c:ser>
        <c:dLbls>
          <c:showLegendKey val="0"/>
          <c:showVal val="1"/>
          <c:showCatName val="0"/>
          <c:showSerName val="0"/>
          <c:showPercent val="0"/>
          <c:showBubbleSize val="0"/>
        </c:dLbls>
        <c:axId val="46179840"/>
        <c:axId val="46181760"/>
      </c:scatterChart>
      <c:valAx>
        <c:axId val="46179840"/>
        <c:scaling>
          <c:orientation val="maxMin"/>
          <c:max val="68"/>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3310436897692799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{C44DBC4A-66C6-475C-B892-185743304DA7}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5F5-48BD-9578-E3838735C6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{900E864C-E4C8-4D40-88D3-58ECA119B87C}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F5-48BD-9578-E3838735C6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{B8A99ADE-8199-4185-8084-DA0446B1F6F0}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F5-48BD-9578-E3838735C6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{51898DB6-9699-457A-896B-59E634941AE9}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F5-48BD-9578-E3838735C6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{A568CE7E-E39A-4DFD-B6AD-A85EE23256CC}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F5-48BD-9578-E3838735C660}"/>
                </c:ext>
              </c:extLst>
            </c:dLbl>
            <c:dLbl>
              <c:idx val="8"/>
              <c:layout>
                <c:manualLayout>
                  <c:x val="0"/>
                  <c:y val="3.086891836260802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{BF6B7B97-E6FC-4EE4-903B-D9B9AE74C649}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5F5-48BD-9578-E3838735C660}"/>
                </c:ext>
              </c:extLst>
            </c:dLbl>
            <c:dLbl>
              <c:idx val="16"/>
              <c:layout>
                <c:manualLayout>
                  <c:x val="0"/>
                  <c:y val="-3.678932973127742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{40691602-6468-464E-AB4F-C44030971990}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5F5-48BD-9578-E3838735C660}"/>
                </c:ext>
              </c:extLst>
            </c:dLbl>
            <c:dLbl>
              <c:idx val="24"/>
              <c:layout>
                <c:manualLayout>
                  <c:x val="0"/>
                  <c:y val="1.090394799120765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{BFE5E3D1-468C-49F9-976B-0D0BDAC2F2F6}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5F5-48BD-9578-E3838735C660}"/>
                </c:ext>
              </c:extLst>
            </c:dLbl>
            <c:dLbl>
              <c:idx val="32"/>
              <c:layout>
                <c:manualLayout>
                  <c:x val="0"/>
                  <c:y val="-1.8292946057522842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{64183098-7B66-4AED-A0FC-48E554773158}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5F5-48BD-9578-E3838735C6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2.9</c:v>
                </c:pt>
                <c:pt idx="8">
                  <c:v>2.9</c:v>
                </c:pt>
                <c:pt idx="16">
                  <c:v>2.7</c:v>
                </c:pt>
                <c:pt idx="24">
                  <c:v>2.7</c:v>
                </c:pt>
                <c:pt idx="32">
                  <c:v>2.6</c:v>
                </c:pt>
              </c:numCache>
            </c:numRef>
          </c:xVal>
          <c:yVal>
            <c:numRef>
              <c:f>公会計指標分析・財政指標組合せ分析表!$BP$73:$DC$73</c:f>
              <c:numCache>
                <c:formatCode>#,##0.0;"▲ "#,##0.0</c:formatCode>
                <c:ptCount val="40"/>
                <c:pt idx="0">
                  <c:v>36.5</c:v>
                </c:pt>
                <c:pt idx="8">
                  <c:v>39</c:v>
                </c:pt>
                <c:pt idx="16">
                  <c:v>33.299999999999997</c:v>
                </c:pt>
                <c:pt idx="24">
                  <c:v>31.3</c:v>
                </c:pt>
                <c:pt idx="32">
                  <c:v>23.9</c:v>
                </c:pt>
              </c:numCache>
            </c:numRef>
          </c:yVal>
          <c:smooth val="0"/>
          <c:extLst>
            <c:ext xmlns:c16="http://schemas.microsoft.com/office/drawing/2014/chart" uri="{C3380CC4-5D6E-409C-BE32-E72D297353CC}">
              <c16:uniqueId val="{00000009-D5F5-48BD-9578-E3838735C66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{417598FD-1334-4C53-B23A-A9CB993F1BAC}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5F5-48BD-9578-E3838735C66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{AD6056D0-2062-4AC2-8A79-1DD60F7CA4BF}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F5-48BD-9578-E3838735C6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{40ED6745-E171-4E21-8EFD-09F60E000F0B}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F5-48BD-9578-E3838735C6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{F9538D72-DB5C-4F88-A69D-EB4DC1E18272}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F5-48BD-9578-E3838735C6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{219CFC9F-3B4D-479D-BFE5-9704808253F5}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F5-48BD-9578-E3838735C66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{13E4A358-9BF8-4558-8FF8-F3711AA6860B}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5F5-48BD-9578-E3838735C66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{B47EB8B2-D062-43FB-9C08-505AA537C3D6}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5F5-48BD-9578-E3838735C660}"/>
                </c:ext>
              </c:extLst>
            </c:dLbl>
            <c:dLbl>
              <c:idx val="24"/>
              <c:layout>
                <c:manualLayout>
                  <c:x val="-4.4905057365901245E-2"/>
                  <c:y val="-6.027746972923617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{F392269E-54AC-4071-8D6B-CD83EDF9ACCA}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5F5-48BD-9578-E3838735C660}"/>
                </c:ext>
              </c:extLst>
            </c:dLbl>
            <c:dLbl>
              <c:idx val="32"/>
              <c:layout>
                <c:manualLayout>
                  <c:x val="-1.8235628084250059E-2"/>
                  <c:y val="-6.4555824446351717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{580021AB-2846-4261-96C8-C9A69A3D82A8}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5F5-48BD-9578-E3838735C6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10.3</c:v>
                </c:pt>
                <c:pt idx="8">
                  <c:v>9</c:v>
                </c:pt>
                <c:pt idx="16">
                  <c:v>8</c:v>
                </c:pt>
                <c:pt idx="24">
                  <c:v>7.3</c:v>
                </c:pt>
                <c:pt idx="32">
                  <c:v>7.3</c:v>
                </c:pt>
              </c:numCache>
            </c:numRef>
          </c:xVal>
          <c:yVal>
            <c:numRef>
              <c:f>公会計指標分析・財政指標組合せ分析表!$BP$77:$DC$77</c:f>
              <c:numCache>
                <c:formatCode>#,##0.0;"▲ "#,##0.0</c:formatCode>
                <c:ptCount val="40"/>
                <c:pt idx="0">
                  <c:v>115.7</c:v>
                </c:pt>
                <c:pt idx="8">
                  <c:v>106</c:v>
                </c:pt>
                <c:pt idx="16">
                  <c:v>97.6</c:v>
                </c:pt>
                <c:pt idx="24">
                  <c:v>91.6</c:v>
                </c:pt>
                <c:pt idx="32">
                  <c:v>86</c:v>
                </c:pt>
              </c:numCache>
            </c:numRef>
          </c:yVal>
          <c:smooth val="0"/>
          <c:extLst>
            <c:ext xmlns:c16="http://schemas.microsoft.com/office/drawing/2014/chart" uri="{C3380CC4-5D6E-409C-BE32-E72D297353CC}">
              <c16:uniqueId val="{00000013-D5F5-48BD-9578-E3838735C660}"/>
            </c:ext>
          </c:extLst>
        </c:ser>
        <c:dLbls>
          <c:showLegendKey val="0"/>
          <c:showVal val="1"/>
          <c:showCatName val="0"/>
          <c:showSerName val="0"/>
          <c:showPercent val="0"/>
          <c:showBubbleSize val="0"/>
        </c:dLbls>
        <c:axId val="84219776"/>
        <c:axId val="84234240"/>
      </c:scatterChart>
      <c:valAx>
        <c:axId val="84219776"/>
        <c:scaling>
          <c:orientation val="maxMin"/>
          <c:max val="11"/>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元利償還金等については、臨時財政対策債などの発行に伴う元利償還金の増加や、全国型市場公募債の発行による満期一括償還地方債に係る年度割相当額の増加により、前年度と比べると</a:t>
          </a:r>
          <a:r>
            <a:rPr kumimoji="1" lang="en-US" altLang="ja-JP" sz="1400">
              <a:latin typeface="ＭＳ ゴシック" pitchFamily="49" charset="-128"/>
              <a:ea typeface="ＭＳ ゴシック" pitchFamily="49" charset="-128"/>
            </a:rPr>
            <a:t>510</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また、算入公債費等については特定財源の増加により、前年度と比べると</a:t>
          </a:r>
          <a:r>
            <a:rPr kumimoji="1" lang="en-US" altLang="ja-JP" sz="1400">
              <a:latin typeface="ＭＳ ゴシック" pitchFamily="49" charset="-128"/>
              <a:ea typeface="ＭＳ ゴシック" pitchFamily="49" charset="-128"/>
            </a:rPr>
            <a:t>788</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このことから、前年度と比べると実質公債費比率の分子は、</a:t>
          </a:r>
          <a:r>
            <a:rPr kumimoji="1" lang="en-US" altLang="ja-JP" sz="1400">
              <a:latin typeface="ＭＳ ゴシック" pitchFamily="49" charset="-128"/>
              <a:ea typeface="ＭＳ ゴシック" pitchFamily="49" charset="-128"/>
            </a:rPr>
            <a:t>278</a:t>
          </a:r>
          <a:r>
            <a:rPr kumimoji="1" lang="ja-JP" altLang="en-US" sz="1400">
              <a:latin typeface="ＭＳ ゴシック" pitchFamily="49" charset="-128"/>
              <a:ea typeface="ＭＳ ゴシック" pitchFamily="49" charset="-128"/>
            </a:rPr>
            <a:t>百万円減少した。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満期一括償還方式の地方債については、毎年度発行額の</a:t>
          </a:r>
          <a:r>
            <a:rPr kumimoji="1" lang="en-US" altLang="ja-JP" sz="1000">
              <a:latin typeface="ＭＳ ゴシック" pitchFamily="49" charset="-128"/>
              <a:ea typeface="ＭＳ ゴシック" pitchFamily="49" charset="-128"/>
            </a:rPr>
            <a:t>1/30(</a:t>
          </a:r>
          <a:r>
            <a:rPr kumimoji="1" lang="ja-JP" altLang="en-US" sz="1000">
              <a:latin typeface="ＭＳ ゴシック" pitchFamily="49" charset="-128"/>
              <a:ea typeface="ＭＳ ゴシック" pitchFamily="49" charset="-128"/>
            </a:rPr>
            <a:t>住民参加型は</a:t>
          </a:r>
          <a:r>
            <a:rPr kumimoji="1" lang="en-US" altLang="ja-JP" sz="1000">
              <a:latin typeface="ＭＳ ゴシック" pitchFamily="49" charset="-128"/>
              <a:ea typeface="ＭＳ ゴシック" pitchFamily="49" charset="-128"/>
            </a:rPr>
            <a:t>1/10)</a:t>
          </a:r>
          <a:r>
            <a:rPr kumimoji="1" lang="ja-JP" altLang="en-US" sz="1000">
              <a:latin typeface="ＭＳ ゴシック" pitchFamily="49" charset="-128"/>
              <a:ea typeface="ＭＳ ゴシック" pitchFamily="49" charset="-128"/>
            </a:rPr>
            <a:t>を積み立てている。なお、積立不足額は生じていない。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311150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311150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311150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311150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将来負担額については、債務負担行為に基づく支出予定額や土地開発公社等の負債の負担見込額が減少したことにより、前年度と比べると</a:t>
          </a:r>
          <a:r>
            <a:rPr kumimoji="1" lang="en-US" altLang="ja-JP" sz="1400">
              <a:latin typeface="ＭＳ ゴシック" pitchFamily="49" charset="-128"/>
              <a:ea typeface="ＭＳ ゴシック" pitchFamily="49" charset="-128"/>
            </a:rPr>
            <a:t>4,775</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また、充当可能財源等については、財政調整基金等充当可能基金が増加したことや、基準財政需要額が増加したことにより、前年度と比べると</a:t>
          </a:r>
          <a:r>
            <a:rPr kumimoji="1" lang="en-US" altLang="ja-JP" sz="1400">
              <a:latin typeface="ＭＳ ゴシック" pitchFamily="49" charset="-128"/>
              <a:ea typeface="ＭＳ ゴシック" pitchFamily="49" charset="-128"/>
            </a:rPr>
            <a:t>5,859</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このことから、前年度と比べると将来負担比率の分子は、</a:t>
          </a:r>
          <a:r>
            <a:rPr kumimoji="1" lang="en-US" altLang="ja-JP" sz="1400">
              <a:latin typeface="ＭＳ ゴシック" pitchFamily="49" charset="-128"/>
              <a:ea typeface="ＭＳ ゴシック" pitchFamily="49" charset="-128"/>
            </a:rPr>
            <a:t>10,636</a:t>
          </a:r>
          <a:r>
            <a:rPr kumimoji="1" lang="ja-JP" altLang="en-US" sz="1400">
              <a:latin typeface="ＭＳ ゴシック" pitchFamily="49" charset="-128"/>
              <a:ea typeface="ＭＳ ゴシック" pitchFamily="49" charset="-128"/>
            </a:rPr>
            <a:t>百万円減少した。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18C3B8B4-3163-4B2B-B265-CD3BBD8E6D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8F29B2D0-CBC6-4175-B386-6EDB9894E009}"/>
            </a:ext>
          </a:extLst>
        </xdr:cNvPr>
        <xdr:cNvSpPr>
          <a:spLocks noChangeArrowheads="1"/>
        </xdr:cNvSpPr>
      </xdr:nvSpPr>
      <xdr:spPr bwMode="auto">
        <a:xfrm>
          <a:off x="777875" y="123983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BA35BA65-52DA-4963-998F-21B8A4A0A77A}"/>
            </a:ext>
          </a:extLst>
        </xdr:cNvPr>
        <xdr:cNvSpPr>
          <a:spLocks noChangeArrowheads="1"/>
        </xdr:cNvSpPr>
      </xdr:nvSpPr>
      <xdr:spPr bwMode="auto">
        <a:xfrm>
          <a:off x="777875" y="137414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38F993CA-3B93-403A-A804-832AD5C04744}"/>
            </a:ext>
          </a:extLst>
        </xdr:cNvPr>
        <xdr:cNvSpPr>
          <a:spLocks noChangeArrowheads="1"/>
        </xdr:cNvSpPr>
      </xdr:nvSpPr>
      <xdr:spPr bwMode="auto">
        <a:xfrm>
          <a:off x="123825" y="123825"/>
          <a:ext cx="12327371"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9D8E126F-1E58-4CA2-A073-E84DBE551BD7}"/>
            </a:ext>
          </a:extLst>
        </xdr:cNvPr>
        <xdr:cNvSpPr>
          <a:spLocks noChangeShapeType="1"/>
        </xdr:cNvSpPr>
      </xdr:nvSpPr>
      <xdr:spPr bwMode="auto">
        <a:xfrm>
          <a:off x="577850" y="11925300"/>
          <a:ext cx="6648450" cy="36830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87DF88AC-1B0D-460D-853B-A0CB85665737}"/>
            </a:ext>
          </a:extLst>
        </xdr:cNvPr>
        <xdr:cNvSpPr>
          <a:spLocks noChangeArrowheads="1"/>
        </xdr:cNvSpPr>
      </xdr:nvSpPr>
      <xdr:spPr bwMode="auto">
        <a:xfrm>
          <a:off x="12652828" y="165045"/>
          <a:ext cx="36594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4E711DF8-AAB5-4AC8-A757-4197B0846DD9}"/>
            </a:ext>
          </a:extLst>
        </xdr:cNvPr>
        <xdr:cNvSpPr>
          <a:spLocks noChangeArrowheads="1"/>
        </xdr:cNvSpPr>
      </xdr:nvSpPr>
      <xdr:spPr bwMode="auto">
        <a:xfrm>
          <a:off x="16505868" y="165046"/>
          <a:ext cx="67850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神奈川県相模原市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19592266-6A8B-4C31-A7CF-CB45C93642B6}"/>
            </a:ext>
          </a:extLst>
        </xdr:cNvPr>
        <xdr:cNvSpPr txBox="1">
          <a:spLocks noChangeArrowheads="1"/>
        </xdr:cNvSpPr>
      </xdr:nvSpPr>
      <xdr:spPr bwMode="auto">
        <a:xfrm>
          <a:off x="533400" y="956829"/>
          <a:ext cx="2197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63A6CC12-0AF8-47F9-9C26-26971E657B1B}"/>
            </a:ext>
          </a:extLst>
        </xdr:cNvPr>
        <xdr:cNvSpPr>
          <a:spLocks noChangeArrowheads="1"/>
        </xdr:cNvSpPr>
      </xdr:nvSpPr>
      <xdr:spPr bwMode="auto">
        <a:xfrm>
          <a:off x="777875" y="130746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41A0916B-0B22-45C3-AF2D-61E92F0A6574}"/>
            </a:ext>
          </a:extLst>
        </xdr:cNvPr>
        <xdr:cNvSpPr>
          <a:spLocks noChangeArrowheads="1"/>
        </xdr:cNvSpPr>
      </xdr:nvSpPr>
      <xdr:spPr bwMode="auto">
        <a:xfrm>
          <a:off x="12652828" y="805544"/>
          <a:ext cx="106380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4D4B3810-FF57-44F4-9497-F4012D87F9FE}"/>
            </a:ext>
          </a:extLst>
        </xdr:cNvPr>
        <xdr:cNvSpPr txBox="1"/>
      </xdr:nvSpPr>
      <xdr:spPr>
        <a:xfrm>
          <a:off x="12652828" y="1298120"/>
          <a:ext cx="106370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の財政調整基金の残高は、新型コロナウイルス感染症による各種事業の中止等による事業費の減少に加え、市税収入が当初予算編成時に見込んだ額よりも堅調であったことにより、当初予算から取崩しが大幅に減少し、また、決算剰余金として約４５億円を積み立てたことにより、前年度と比較し約４１億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その他特定目的基金においては、ふるさと納税の増加等により寄附金積立基金の残高が増加したが、産業集積促進基金に対する積立額の減少等により、残高は前年度と比較し約７千万円減少した。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基金については、それぞれの設置目的に従い積立て・取崩し等を行っているが、現在、それぞれの積立ての考え方などについても整理を進めている。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老朽化する公共施設の長寿命化事業等を着実に推進する必要があることから、その財源として、公共施設保全等基金や学校施設整備基金の残高の確保、脱炭素社会に向けた新たな取組を推進する必要があることから、地球温暖化対策推進基金の残高の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E19C737F-AF2A-489B-97F9-54DAE489B1E0}"/>
            </a:ext>
          </a:extLst>
        </xdr:cNvPr>
        <xdr:cNvSpPr>
          <a:spLocks noChangeArrowheads="1"/>
        </xdr:cNvSpPr>
      </xdr:nvSpPr>
      <xdr:spPr bwMode="auto">
        <a:xfrm>
          <a:off x="12735460"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EC9AB1BB-CAE6-4413-A5FC-9B3E8082FE61}"/>
            </a:ext>
          </a:extLst>
        </xdr:cNvPr>
        <xdr:cNvSpPr>
          <a:spLocks noChangeArrowheads="1"/>
        </xdr:cNvSpPr>
      </xdr:nvSpPr>
      <xdr:spPr bwMode="auto">
        <a:xfrm>
          <a:off x="12652828" y="12449463"/>
          <a:ext cx="10638068" cy="540673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325EE66-9222-40DE-9932-698908603A69}"/>
            </a:ext>
          </a:extLst>
        </xdr:cNvPr>
        <xdr:cNvSpPr txBox="1"/>
      </xdr:nvSpPr>
      <xdr:spPr>
        <a:xfrm>
          <a:off x="12652828" y="12917055"/>
          <a:ext cx="10637064" cy="4936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基金残高の多い主な基金の使途は、次のとおりである。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○都市交通施設整備基金：都市交通施設を整備する事業の財源とするために設置された基金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○社会福祉基金：社会福祉の増進を図る事業の財源とするために設置された基金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○みどりのまちづくり基金：緑化の推進を図る事業の財源とするために設置された基金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増減額が大きかった主な基金の増減額と理由は、次のとおりである。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○産業集積促進基金（令和２年度末残高：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対令和元年度末残高増減額：△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本市で実施している「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STEP50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さがみはら産業集積促進方策」に基づき交付する工場立地や工場建設に要した費用等への奨励金の財源として取り崩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したため、残高が減少した。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○公共施設保全等基金（令和２年度末残高：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対令和元年度末残高増減額：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公共施設の長寿命化事業等を今後も着実に推進するための財源として積み立てたため、残高が増加した。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○寄附金積立基金（令和２年度末残高：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対令和元年度末残高増減額：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ふるさと納税や新型コロナウイルスによる寄附金の積み立て等が増加したため、残高が増加した。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する公共施設の長寿命化事業等を着実に推進する必要があることから、その財源として、公共施設保全等基金や学校施設整備基金の残高の確保、また、脱炭素社会に向けた新たな取組を推進する必要があることから、地球温暖化対策推進基金の残高の確保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F8925942-7DEC-443E-B128-103FC3D39DFC}"/>
            </a:ext>
          </a:extLst>
        </xdr:cNvPr>
        <xdr:cNvSpPr>
          <a:spLocks noChangeArrowheads="1"/>
        </xdr:cNvSpPr>
      </xdr:nvSpPr>
      <xdr:spPr bwMode="auto">
        <a:xfrm>
          <a:off x="12735459" y="12548608"/>
          <a:ext cx="23457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2333563C-760B-4A44-8A9B-B866D1AE4116}"/>
            </a:ext>
          </a:extLst>
        </xdr:cNvPr>
        <xdr:cNvSpPr>
          <a:spLocks noChangeArrowheads="1"/>
        </xdr:cNvSpPr>
      </xdr:nvSpPr>
      <xdr:spPr bwMode="auto">
        <a:xfrm>
          <a:off x="12652828" y="5279570"/>
          <a:ext cx="106380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7B2906E0-28A4-4AF6-814B-55FCFED2CB62}"/>
            </a:ext>
          </a:extLst>
        </xdr:cNvPr>
        <xdr:cNvSpPr txBox="1"/>
      </xdr:nvSpPr>
      <xdr:spPr>
        <a:xfrm>
          <a:off x="12652828" y="5753100"/>
          <a:ext cx="106370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おいては、前年度決算剰余金等約４２億円の積立に対し、災害救助基金の設置に係る財源５億円を含む４７．５億円の取崩しを行ったことから、年度末残高は前年度末と比べると約５億円減少の約６８億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また、令和２年度においては、前年度決算剰余金等約４５億円の積立に対し、約４億円の取崩しを行ったことから、年度末残高は前年度末と比べると約４１億円増加の約１０９億円となった。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前年度決算剰余金等約５１億円の積立てに対し、取崩しは約１３億円を見込んでいることから、年度末残高は前年度末に比べて増加するものと見込んでいるが、長期財政収支において、引き続き中長期的に多額の歳出超過が見込まれていることなどの現状を踏まえ、引き続き、財政運営上適切な財政調整基金の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5590AC7-847F-4FA4-9B45-DD5A3AF8EEF4}"/>
            </a:ext>
          </a:extLst>
        </xdr:cNvPr>
        <xdr:cNvSpPr>
          <a:spLocks noChangeArrowheads="1"/>
        </xdr:cNvSpPr>
      </xdr:nvSpPr>
      <xdr:spPr bwMode="auto">
        <a:xfrm>
          <a:off x="12735459" y="5372548"/>
          <a:ext cx="18831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611363CA-6393-4416-B2CB-E71A7D78D659}"/>
            </a:ext>
          </a:extLst>
        </xdr:cNvPr>
        <xdr:cNvSpPr>
          <a:spLocks noChangeArrowheads="1"/>
        </xdr:cNvSpPr>
      </xdr:nvSpPr>
      <xdr:spPr bwMode="auto">
        <a:xfrm>
          <a:off x="12652828" y="8876555"/>
          <a:ext cx="10638068" cy="34343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FA35F84C-D4EA-44F4-B043-64FC5FD4043B}"/>
            </a:ext>
          </a:extLst>
        </xdr:cNvPr>
        <xdr:cNvSpPr txBox="1"/>
      </xdr:nvSpPr>
      <xdr:spPr>
        <a:xfrm>
          <a:off x="12652828" y="9350085"/>
          <a:ext cx="10637064" cy="2938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市債の償還に必要な財源を確保し、将来にわたる財政の健全な運営に資するため、基金運用益等の積立により、前年度と比べると０．４億円の増加となっている。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運用益等による積立てにより、令和３年度末残高も増加するものと見込んでいる。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なお、この残高には含まれていない満期一括償還に係る積立ては、全国型市場公募債（平成２２年度から発行）分については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を発行の翌年度より積立てを行っており、満期一括償還に備えた減債基金の積立不足は生じていない。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5FBF98B2-11EE-48FA-A056-71F2C0B11D62}"/>
            </a:ext>
          </a:extLst>
        </xdr:cNvPr>
        <xdr:cNvSpPr>
          <a:spLocks noChangeArrowheads="1"/>
        </xdr:cNvSpPr>
      </xdr:nvSpPr>
      <xdr:spPr bwMode="auto">
        <a:xfrm>
          <a:off x="12735459"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5BD4BB2-91A3-4204-A52D-E238EBE0CF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5E7523B-4BAA-4DD2-9323-1404A4D73E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9A2C845-5852-42A7-B432-71C50C375797}"/>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F338840-C0DF-4B89-9184-7F65ACCF778E}"/>
            </a:ext>
          </a:extLst>
        </xdr:cNvPr>
        <xdr:cNvSpPr/>
      </xdr:nvSpPr>
      <xdr:spPr>
        <a:xfrm>
          <a:off x="15351125"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DFADE4DB-64E0-4723-A09F-147A38191FC7}"/>
            </a:ext>
          </a:extLst>
        </xdr:cNvPr>
        <xdr:cNvSpPr/>
      </xdr:nvSpPr>
      <xdr:spPr>
        <a:xfrm>
          <a:off x="15360650" y="161925"/>
          <a:ext cx="35242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09F4383-F38C-4E1A-8B29-B3B03413610F}"/>
            </a:ext>
          </a:extLst>
        </xdr:cNvPr>
        <xdr:cNvSpPr/>
      </xdr:nvSpPr>
      <xdr:spPr>
        <a:xfrm>
          <a:off x="1538922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55D8EB78-8F0E-4F47-AFF0-141D31F5A2B7}"/>
            </a:ext>
          </a:extLst>
        </xdr:cNvPr>
        <xdr:cNvSpPr/>
      </xdr:nvSpPr>
      <xdr:spPr>
        <a:xfrm>
          <a:off x="12827000"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4F2C0803-C3CE-4F74-AD50-A21A5DF11F96}"/>
            </a:ext>
          </a:extLst>
        </xdr:cNvPr>
        <xdr:cNvSpPr/>
      </xdr:nvSpPr>
      <xdr:spPr>
        <a:xfrm>
          <a:off x="12855575" y="161925"/>
          <a:ext cx="23431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8DF505E7-F5D6-46A0-A5E8-7657C3B6DC57}"/>
            </a:ext>
          </a:extLst>
        </xdr:cNvPr>
        <xdr:cNvSpPr/>
      </xdr:nvSpPr>
      <xdr:spPr>
        <a:xfrm>
          <a:off x="12874625"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1F8F831-0881-447F-88F4-473446475E1B}"/>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D464C5B-BD2E-45E1-AB8F-EF26FFF0BDBA}"/>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10BEF10-FFE3-4773-82FB-8450BC848095}"/>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718,601
702,672
328.91
391,464,488
380,200,171
10,089,124
175,892,022
273,802,240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CAE5A8E-47BE-4065-B527-B41C2C782306}"/>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2C745B5-1CDD-435B-85D2-1412F391D5B9}"/>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A979758-096E-40C0-A049-EC3E2A20DF21}"/>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577E57A-B158-459E-A941-4B455F0466A4}"/>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B604336-2407-4DC8-8D03-54076F3B691C}"/>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1F5D99B-E035-4509-B541-BF0E8149E1AD}"/>
            </a:ext>
          </a:extLst>
        </xdr:cNvPr>
        <xdr:cNvSpPr/>
      </xdr:nvSpPr>
      <xdr:spPr>
        <a:xfrm>
          <a:off x="6226175" y="97790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12AAA5E-AC55-4DC0-8AD9-DD555B646C65}"/>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B147DF62-F03E-4501-B1CF-9F1DDD4D6510}"/>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B7493BD-ADA9-451E-ACBE-CD57BAC72301}"/>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7E4EF32-665F-4402-B105-FB436B62578C}"/>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B9518A95-A3A0-45C3-80CC-CC19EFA497B6}"/>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6FE73B6-66BD-427E-9CFD-F31EB1EFDA43}"/>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43731AF3-61E0-4FA2-BE1E-09B40F98F649}"/>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BF9E9BE-5519-4572-BFE1-86227C9C7BBD}"/>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C376B1E5-DD09-417A-805A-5411471F67AF}"/>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BD6871D-9680-4CDF-894A-F62CCE0867B3}"/>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64FD6A7C-2A52-4975-8194-DE6A9B1579A6}"/>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713EE848-F17D-4E5B-A538-A208188CAE83}"/>
            </a:ext>
          </a:extLst>
        </xdr:cNvPr>
        <xdr:cNvSpPr txBox="1"/>
      </xdr:nvSpPr>
      <xdr:spPr>
        <a:xfrm>
          <a:off x="419100" y="1978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5EEE063C-1FD1-44C2-BA42-E614E1EA3864}"/>
            </a:ext>
          </a:extLst>
        </xdr:cNvPr>
        <xdr:cNvSpPr txBox="1"/>
      </xdr:nvSpPr>
      <xdr:spPr>
        <a:xfrm>
          <a:off x="419100" y="2206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D734091A-25E4-4A13-8BE9-35D6DFB06270}"/>
            </a:ext>
          </a:extLst>
        </xdr:cNvPr>
        <xdr:cNvSpPr txBox="1"/>
      </xdr:nvSpPr>
      <xdr:spPr>
        <a:xfrm>
          <a:off x="419100" y="24352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874864EA-1032-4E90-8FA7-E9D64FE3ABAF}"/>
            </a:ext>
          </a:extLst>
        </xdr:cNvPr>
        <xdr:cNvSpPr txBox="1"/>
      </xdr:nvSpPr>
      <xdr:spPr>
        <a:xfrm>
          <a:off x="419100" y="26638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DDFAAA86-AA18-456E-A59E-0497E4723D52}"/>
            </a:ext>
          </a:extLst>
        </xdr:cNvPr>
        <xdr:cNvSpPr txBox="1"/>
      </xdr:nvSpPr>
      <xdr:spPr>
        <a:xfrm>
          <a:off x="419100" y="28924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AA668D42-4291-481E-9708-796E2E331701}"/>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AD2C7512-988B-4A28-9474-B9F227FE7CF9}"/>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B1EF5427-6A8D-4A19-B8D2-3C2A4FEC9803}"/>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CF14D6F4-5776-4BE0-B3AE-4CEBD83D6CE2}"/>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AA42644-18D0-4F9F-B73D-6C7313C5E63D}"/>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D5143846-26AF-442B-973F-2E0AEBDF41E3}"/>
            </a:ext>
          </a:extLst>
        </xdr:cNvPr>
        <xdr:cNvSpPr/>
      </xdr:nvSpPr>
      <xdr:spPr>
        <a:xfrm>
          <a:off x="63023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070910F-7F95-470C-AF4D-D7ECAADF3840}"/>
            </a:ext>
          </a:extLst>
        </xdr:cNvPr>
        <xdr:cNvSpPr/>
      </xdr:nvSpPr>
      <xdr:spPr>
        <a:xfrm>
          <a:off x="63023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78A82069-7513-4BE6-BE67-2D0C15FB26EA}"/>
            </a:ext>
          </a:extLst>
        </xdr:cNvPr>
        <xdr:cNvSpPr/>
      </xdr:nvSpPr>
      <xdr:spPr>
        <a:xfrm>
          <a:off x="77978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78C92CED-CC49-4356-ACE7-EF5537EE695E}"/>
            </a:ext>
          </a:extLst>
        </xdr:cNvPr>
        <xdr:cNvSpPr/>
      </xdr:nvSpPr>
      <xdr:spPr>
        <a:xfrm>
          <a:off x="77978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36C6303D-BA32-454C-A5C6-B9FE51072C8C}"/>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D39489BB-7B26-479E-AB87-9933A73BA5F7}"/>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51CCC117-455A-4B5A-BEBF-A42AD34D1811}"/>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874E7682-2641-4462-ADCD-40782992D381}"/>
            </a:ext>
          </a:extLst>
        </xdr:cNvPr>
        <xdr:cNvSpPr txBox="1"/>
      </xdr:nvSpPr>
      <xdr:spPr>
        <a:xfrm>
          <a:off x="528320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aseline="0">
              <a:solidFill>
                <a:schemeClr val="dk1"/>
              </a:solidFill>
              <a:effectLst/>
              <a:latin typeface="+mn-lt"/>
              <a:ea typeface="+mn-ea"/>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有形固定資産減価償却率は、類似団体平均値を上回っており、その差は拡大傾向にある。</a:t>
          </a:r>
          <a:b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本市では、平成２６年度に策定（令和２年度改定）した公共施設等総合管理計画において、公共施設等のサービスを維持しながら、施設総量の削減を図る目標を掲げ、老朽化した施設の集約化・複合化や除却を進めているところではあるが、昭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年代前半に、人口急増に伴い整備した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学校施設等の老朽化により、類似団体平均値を上回っている。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7B3B0520-A2AA-419A-B58F-A0F7EC5AA07F}"/>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9550EC78-F663-4790-8FA0-6ED43C67DD59}"/>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53E577CF-2139-4D95-B37F-BB50007D2697}"/>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444102BE-A689-4AC7-8818-AFCA210C7281}"/>
            </a:ext>
          </a:extLst>
        </xdr:cNvPr>
        <xdr:cNvCxnSpPr/>
      </xdr:nvCxnSpPr>
      <xdr:spPr>
        <a:xfrm>
          <a:off x="1158875" y="55880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981A2AAB-C391-42B2-9723-380E0BF7078B}"/>
            </a:ext>
          </a:extLst>
        </xdr:cNvPr>
        <xdr:cNvSpPr txBox="1"/>
      </xdr:nvSpPr>
      <xdr:spPr>
        <a:xfrm>
          <a:off x="789956" y="5503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D6D0385-2234-4B91-B90E-2E87442731AB}"/>
            </a:ext>
          </a:extLst>
        </xdr:cNvPr>
        <xdr:cNvCxnSpPr/>
      </xdr:nvCxnSpPr>
      <xdr:spPr>
        <a:xfrm>
          <a:off x="1158875" y="51784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5C01713E-D0F3-4CFA-84D3-E45227F0721E}"/>
            </a:ext>
          </a:extLst>
        </xdr:cNvPr>
        <xdr:cNvSpPr txBox="1"/>
      </xdr:nvSpPr>
      <xdr:spPr>
        <a:xfrm>
          <a:off x="789956" y="5084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6CB3E76F-C475-425A-9ADF-E9C6010FD3FD}"/>
            </a:ext>
          </a:extLst>
        </xdr:cNvPr>
        <xdr:cNvCxnSpPr/>
      </xdr:nvCxnSpPr>
      <xdr:spPr>
        <a:xfrm>
          <a:off x="1158875" y="47688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FA414D0F-0236-4ADA-BD03-7D0D8AB8A51A}"/>
            </a:ext>
          </a:extLst>
        </xdr:cNvPr>
        <xdr:cNvSpPr txBox="1"/>
      </xdr:nvSpPr>
      <xdr:spPr>
        <a:xfrm>
          <a:off x="789956" y="4684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4C976DC0-5A36-441C-A0D1-343B508FCFF4}"/>
            </a:ext>
          </a:extLst>
        </xdr:cNvPr>
        <xdr:cNvCxnSpPr/>
      </xdr:nvCxnSpPr>
      <xdr:spPr>
        <a:xfrm>
          <a:off x="1158875" y="4368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DE0E5294-7EB7-4742-9C22-56DDED016A3E}"/>
            </a:ext>
          </a:extLst>
        </xdr:cNvPr>
        <xdr:cNvSpPr txBox="1"/>
      </xdr:nvSpPr>
      <xdr:spPr>
        <a:xfrm>
          <a:off x="789956" y="4274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C7745A56-3C73-4AE9-9703-E11FD2BBBEE9}"/>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899CD30F-BE91-482C-B443-186938B76012}"/>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17650639-26EC-410D-94EE-E5C784C93857}"/>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10033</xdr:rowOff>
    </xdr:from>
    <xdr:to>
      <xdr:col>23</xdr:col>
      <xdr:colOff>85090</xdr:colOff>
      <xdr:row>35</xdr:row>
      <xdr:rowOff>11557</xdr:rowOff>
    </xdr:to>
    <xdr:cxnSp macro="">
      <xdr:nvCxnSpPr>
        <xdr:cNvPr id="63" name="直線コネクタ 62">
          <a:extLst>
            <a:ext uri="{FF2B5EF4-FFF2-40B4-BE49-F238E27FC236}">
              <a16:creationId xmlns:a16="http://schemas.microsoft.com/office/drawing/2014/main" id="{DB1E6C5F-A049-4C68-8A97-FB64569200ED}"/>
            </a:ext>
          </a:extLst>
        </xdr:cNvPr>
        <xdr:cNvCxnSpPr/>
      </xdr:nvCxnSpPr>
      <xdr:spPr>
        <a:xfrm flipV="1">
          <a:off x="4306570" y="4378833"/>
          <a:ext cx="1270" cy="129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4" name="有形固定資産減価償却率最小値テキスト">
          <a:extLst>
            <a:ext uri="{FF2B5EF4-FFF2-40B4-BE49-F238E27FC236}">
              <a16:creationId xmlns:a16="http://schemas.microsoft.com/office/drawing/2014/main" id="{32E62ADF-641F-498B-8DD0-A2D2C7B9F62C}"/>
            </a:ext>
          </a:extLst>
        </xdr:cNvPr>
        <xdr:cNvSpPr txBox="1"/>
      </xdr:nvSpPr>
      <xdr:spPr>
        <a:xfrm>
          <a:off x="4359275" y="567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65" name="直線コネクタ 64">
          <a:extLst>
            <a:ext uri="{FF2B5EF4-FFF2-40B4-BE49-F238E27FC236}">
              <a16:creationId xmlns:a16="http://schemas.microsoft.com/office/drawing/2014/main" id="{19978109-7A98-459B-8431-92B8939613FA}"/>
            </a:ext>
          </a:extLst>
        </xdr:cNvPr>
        <xdr:cNvCxnSpPr/>
      </xdr:nvCxnSpPr>
      <xdr:spPr>
        <a:xfrm>
          <a:off x="4216400" y="567575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128160</xdr:rowOff>
    </xdr:from>
    <xdr:ext cx="405111" cy="259045"/>
    <xdr:sp macro="" textlink="">
      <xdr:nvSpPr>
        <xdr:cNvPr id="66" name="有形固定資産減価償却率最大値テキスト">
          <a:extLst>
            <a:ext uri="{FF2B5EF4-FFF2-40B4-BE49-F238E27FC236}">
              <a16:creationId xmlns:a16="http://schemas.microsoft.com/office/drawing/2014/main" id="{05A48D8B-7599-4B23-A24D-8F182D262FDD}"/>
            </a:ext>
          </a:extLst>
        </xdr:cNvPr>
        <xdr:cNvSpPr txBox="1"/>
      </xdr:nvSpPr>
      <xdr:spPr>
        <a:xfrm>
          <a:off x="4359275" y="4173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10033</xdr:rowOff>
    </xdr:from>
    <xdr:to>
      <xdr:col>23</xdr:col>
      <xdr:colOff>174625</xdr:colOff>
      <xdr:row>27</xdr:row>
      <xdr:rowOff>10033</xdr:rowOff>
    </xdr:to>
    <xdr:cxnSp macro="">
      <xdr:nvCxnSpPr>
        <xdr:cNvPr id="67" name="直線コネクタ 66">
          <a:extLst>
            <a:ext uri="{FF2B5EF4-FFF2-40B4-BE49-F238E27FC236}">
              <a16:creationId xmlns:a16="http://schemas.microsoft.com/office/drawing/2014/main" id="{34B674A3-35CB-4C20-A0D3-14D8E6AEBA2D}"/>
            </a:ext>
          </a:extLst>
        </xdr:cNvPr>
        <xdr:cNvCxnSpPr/>
      </xdr:nvCxnSpPr>
      <xdr:spPr>
        <a:xfrm>
          <a:off x="4216400" y="437883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64914</xdr:rowOff>
    </xdr:from>
    <xdr:ext cx="405111" cy="259045"/>
    <xdr:sp macro="" textlink="">
      <xdr:nvSpPr>
        <xdr:cNvPr id="68" name="有形固定資産減価償却率平均値テキスト">
          <a:extLst>
            <a:ext uri="{FF2B5EF4-FFF2-40B4-BE49-F238E27FC236}">
              <a16:creationId xmlns:a16="http://schemas.microsoft.com/office/drawing/2014/main" id="{667BD5F3-78B1-4D93-9B2C-91A286D14BE5}"/>
            </a:ext>
          </a:extLst>
        </xdr:cNvPr>
        <xdr:cNvSpPr txBox="1"/>
      </xdr:nvSpPr>
      <xdr:spPr>
        <a:xfrm>
          <a:off x="4359275" y="4925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42037</xdr:rowOff>
    </xdr:from>
    <xdr:to>
      <xdr:col>23</xdr:col>
      <xdr:colOff>136525</xdr:colOff>
      <xdr:row>31</xdr:row>
      <xdr:rowOff>143637</xdr:rowOff>
    </xdr:to>
    <xdr:sp macro="" textlink="">
      <xdr:nvSpPr>
        <xdr:cNvPr id="69" name="フローチャート: 判断 68">
          <a:extLst>
            <a:ext uri="{FF2B5EF4-FFF2-40B4-BE49-F238E27FC236}">
              <a16:creationId xmlns:a16="http://schemas.microsoft.com/office/drawing/2014/main" id="{C6380EE0-B8BC-4C72-9604-41051A419455}"/>
            </a:ext>
          </a:extLst>
        </xdr:cNvPr>
        <xdr:cNvSpPr/>
      </xdr:nvSpPr>
      <xdr:spPr>
        <a:xfrm>
          <a:off x="4254500" y="506488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144399</xdr:rowOff>
    </xdr:from>
    <xdr:to>
      <xdr:col>19</xdr:col>
      <xdr:colOff>187325</xdr:colOff>
      <xdr:row>31</xdr:row>
      <xdr:rowOff>74549</xdr:rowOff>
    </xdr:to>
    <xdr:sp macro="" textlink="">
      <xdr:nvSpPr>
        <xdr:cNvPr id="70" name="フローチャート: 判断 69">
          <a:extLst>
            <a:ext uri="{FF2B5EF4-FFF2-40B4-BE49-F238E27FC236}">
              <a16:creationId xmlns:a16="http://schemas.microsoft.com/office/drawing/2014/main" id="{0D08A7C9-CD98-4592-931B-C398BD9BDBE9}"/>
            </a:ext>
          </a:extLst>
        </xdr:cNvPr>
        <xdr:cNvSpPr/>
      </xdr:nvSpPr>
      <xdr:spPr>
        <a:xfrm>
          <a:off x="3616325" y="499897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101219</xdr:rowOff>
    </xdr:from>
    <xdr:to>
      <xdr:col>15</xdr:col>
      <xdr:colOff>187325</xdr:colOff>
      <xdr:row>31</xdr:row>
      <xdr:rowOff>31369</xdr:rowOff>
    </xdr:to>
    <xdr:sp macro="" textlink="">
      <xdr:nvSpPr>
        <xdr:cNvPr id="71" name="フローチャート: 判断 70">
          <a:extLst>
            <a:ext uri="{FF2B5EF4-FFF2-40B4-BE49-F238E27FC236}">
              <a16:creationId xmlns:a16="http://schemas.microsoft.com/office/drawing/2014/main" id="{A34611AF-0221-4AEB-8D70-44AEBBE0B3F0}"/>
            </a:ext>
          </a:extLst>
        </xdr:cNvPr>
        <xdr:cNvSpPr/>
      </xdr:nvSpPr>
      <xdr:spPr>
        <a:xfrm>
          <a:off x="2930525" y="496214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2" name="フローチャート: 判断 71">
          <a:extLst>
            <a:ext uri="{FF2B5EF4-FFF2-40B4-BE49-F238E27FC236}">
              <a16:creationId xmlns:a16="http://schemas.microsoft.com/office/drawing/2014/main" id="{8BEF701F-A350-42CB-8B6B-D846D7C6CD1C}"/>
            </a:ext>
          </a:extLst>
        </xdr:cNvPr>
        <xdr:cNvSpPr/>
      </xdr:nvSpPr>
      <xdr:spPr>
        <a:xfrm>
          <a:off x="2244725" y="48844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108585</xdr:rowOff>
    </xdr:from>
    <xdr:to>
      <xdr:col>7</xdr:col>
      <xdr:colOff>187325</xdr:colOff>
      <xdr:row>30</xdr:row>
      <xdr:rowOff>38735</xdr:rowOff>
    </xdr:to>
    <xdr:sp macro="" textlink="">
      <xdr:nvSpPr>
        <xdr:cNvPr id="73" name="フローチャート: 判断 72">
          <a:extLst>
            <a:ext uri="{FF2B5EF4-FFF2-40B4-BE49-F238E27FC236}">
              <a16:creationId xmlns:a16="http://schemas.microsoft.com/office/drawing/2014/main" id="{20E4ABDE-23DB-4352-B724-8BE8D29D9A3D}"/>
            </a:ext>
          </a:extLst>
        </xdr:cNvPr>
        <xdr:cNvSpPr/>
      </xdr:nvSpPr>
      <xdr:spPr>
        <a:xfrm>
          <a:off x="1558925" y="48012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2841F756-DA49-4C25-A012-4462FE722282}"/>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48C9C37D-6E1A-428C-AAA6-D225FC5511C3}"/>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F69A8262-0170-49EE-8276-602AA83D7FBF}"/>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594A7F7-FC5E-4FC2-B1D7-A9E18E6EA4CE}"/>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385C0E50-854B-4FD0-BEF4-C8F02651BEB9}"/>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129667</xdr:rowOff>
    </xdr:from>
    <xdr:to>
      <xdr:col>23</xdr:col>
      <xdr:colOff>136525</xdr:colOff>
      <xdr:row>33</xdr:row>
      <xdr:rowOff>59817</xdr:rowOff>
    </xdr:to>
    <xdr:sp macro="" textlink="">
      <xdr:nvSpPr>
        <xdr:cNvPr id="79" name="楕円 78">
          <a:extLst>
            <a:ext uri="{FF2B5EF4-FFF2-40B4-BE49-F238E27FC236}">
              <a16:creationId xmlns:a16="http://schemas.microsoft.com/office/drawing/2014/main" id="{B5930698-AFB6-4564-956F-89461D1FAFC1}"/>
            </a:ext>
          </a:extLst>
        </xdr:cNvPr>
        <xdr:cNvSpPr/>
      </xdr:nvSpPr>
      <xdr:spPr>
        <a:xfrm>
          <a:off x="4254500" y="530809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108094</xdr:rowOff>
    </xdr:from>
    <xdr:ext cx="405111" cy="259045"/>
    <xdr:sp macro="" textlink="">
      <xdr:nvSpPr>
        <xdr:cNvPr id="80" name="有形固定資産減価償却率該当値テキスト">
          <a:extLst>
            <a:ext uri="{FF2B5EF4-FFF2-40B4-BE49-F238E27FC236}">
              <a16:creationId xmlns:a16="http://schemas.microsoft.com/office/drawing/2014/main" id="{BFDC0B0B-B5E0-4CBA-9F36-78977C48CCDF}"/>
            </a:ext>
          </a:extLst>
        </xdr:cNvPr>
        <xdr:cNvSpPr txBox="1"/>
      </xdr:nvSpPr>
      <xdr:spPr>
        <a:xfrm>
          <a:off x="4359275" y="528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8763</xdr:rowOff>
    </xdr:from>
    <xdr:to>
      <xdr:col>19</xdr:col>
      <xdr:colOff>187325</xdr:colOff>
      <xdr:row>32</xdr:row>
      <xdr:rowOff>110363</xdr:rowOff>
    </xdr:to>
    <xdr:sp macro="" textlink="">
      <xdr:nvSpPr>
        <xdr:cNvPr id="81" name="楕円 80">
          <a:extLst>
            <a:ext uri="{FF2B5EF4-FFF2-40B4-BE49-F238E27FC236}">
              <a16:creationId xmlns:a16="http://schemas.microsoft.com/office/drawing/2014/main" id="{C80192A8-5A14-4688-9C33-3621B271E51B}"/>
            </a:ext>
          </a:extLst>
        </xdr:cNvPr>
        <xdr:cNvSpPr/>
      </xdr:nvSpPr>
      <xdr:spPr>
        <a:xfrm>
          <a:off x="3616325" y="519353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59563</xdr:rowOff>
    </xdr:from>
    <xdr:to>
      <xdr:col>23</xdr:col>
      <xdr:colOff>85725</xdr:colOff>
      <xdr:row>33</xdr:row>
      <xdr:rowOff>9017</xdr:rowOff>
    </xdr:to>
    <xdr:cxnSp macro="">
      <xdr:nvCxnSpPr>
        <xdr:cNvPr id="82" name="直線コネクタ 81">
          <a:extLst>
            <a:ext uri="{FF2B5EF4-FFF2-40B4-BE49-F238E27FC236}">
              <a16:creationId xmlns:a16="http://schemas.microsoft.com/office/drawing/2014/main" id="{5EC8B299-3867-4414-AEF3-0EF5E2167FBC}"/>
            </a:ext>
          </a:extLst>
        </xdr:cNvPr>
        <xdr:cNvCxnSpPr/>
      </xdr:nvCxnSpPr>
      <xdr:spPr>
        <a:xfrm>
          <a:off x="3673475" y="5241163"/>
          <a:ext cx="628650" cy="1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67945</xdr:rowOff>
    </xdr:from>
    <xdr:to>
      <xdr:col>15</xdr:col>
      <xdr:colOff>187325</xdr:colOff>
      <xdr:row>31</xdr:row>
      <xdr:rowOff>169545</xdr:rowOff>
    </xdr:to>
    <xdr:sp macro="" textlink="">
      <xdr:nvSpPr>
        <xdr:cNvPr id="83" name="楕円 82">
          <a:extLst>
            <a:ext uri="{FF2B5EF4-FFF2-40B4-BE49-F238E27FC236}">
              <a16:creationId xmlns:a16="http://schemas.microsoft.com/office/drawing/2014/main" id="{95F924DD-B660-45AA-A1AC-E7FEB71F7A5D}"/>
            </a:ext>
          </a:extLst>
        </xdr:cNvPr>
        <xdr:cNvSpPr/>
      </xdr:nvSpPr>
      <xdr:spPr>
        <a:xfrm>
          <a:off x="2930525" y="50844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118745</xdr:rowOff>
    </xdr:from>
    <xdr:to>
      <xdr:col>19</xdr:col>
      <xdr:colOff>136525</xdr:colOff>
      <xdr:row>32</xdr:row>
      <xdr:rowOff>59563</xdr:rowOff>
    </xdr:to>
    <xdr:cxnSp macro="">
      <xdr:nvCxnSpPr>
        <xdr:cNvPr id="84" name="直線コネクタ 83">
          <a:extLst>
            <a:ext uri="{FF2B5EF4-FFF2-40B4-BE49-F238E27FC236}">
              <a16:creationId xmlns:a16="http://schemas.microsoft.com/office/drawing/2014/main" id="{C0961059-3C1C-4C06-BA07-25BA36CD912A}"/>
            </a:ext>
          </a:extLst>
        </xdr:cNvPr>
        <xdr:cNvCxnSpPr/>
      </xdr:nvCxnSpPr>
      <xdr:spPr>
        <a:xfrm>
          <a:off x="2987675" y="5141595"/>
          <a:ext cx="685800" cy="9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144399</xdr:rowOff>
    </xdr:from>
    <xdr:to>
      <xdr:col>11</xdr:col>
      <xdr:colOff>187325</xdr:colOff>
      <xdr:row>31</xdr:row>
      <xdr:rowOff>74549</xdr:rowOff>
    </xdr:to>
    <xdr:sp macro="" textlink="">
      <xdr:nvSpPr>
        <xdr:cNvPr id="85" name="楕円 84">
          <a:extLst>
            <a:ext uri="{FF2B5EF4-FFF2-40B4-BE49-F238E27FC236}">
              <a16:creationId xmlns:a16="http://schemas.microsoft.com/office/drawing/2014/main" id="{EBE2E018-29E1-4778-825D-1E89119EFF73}"/>
            </a:ext>
          </a:extLst>
        </xdr:cNvPr>
        <xdr:cNvSpPr/>
      </xdr:nvSpPr>
      <xdr:spPr>
        <a:xfrm>
          <a:off x="2244725" y="499897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23749</xdr:rowOff>
    </xdr:from>
    <xdr:to>
      <xdr:col>15</xdr:col>
      <xdr:colOff>136525</xdr:colOff>
      <xdr:row>31</xdr:row>
      <xdr:rowOff>118745</xdr:rowOff>
    </xdr:to>
    <xdr:cxnSp macro="">
      <xdr:nvCxnSpPr>
        <xdr:cNvPr id="86" name="直線コネクタ 85">
          <a:extLst>
            <a:ext uri="{FF2B5EF4-FFF2-40B4-BE49-F238E27FC236}">
              <a16:creationId xmlns:a16="http://schemas.microsoft.com/office/drawing/2014/main" id="{AC83480F-9579-4E7A-8B67-C53B19E4FCD8}"/>
            </a:ext>
          </a:extLst>
        </xdr:cNvPr>
        <xdr:cNvCxnSpPr/>
      </xdr:nvCxnSpPr>
      <xdr:spPr>
        <a:xfrm>
          <a:off x="2301875" y="5046599"/>
          <a:ext cx="685800" cy="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6223</xdr:rowOff>
    </xdr:from>
    <xdr:to>
      <xdr:col>7</xdr:col>
      <xdr:colOff>187325</xdr:colOff>
      <xdr:row>30</xdr:row>
      <xdr:rowOff>107823</xdr:rowOff>
    </xdr:to>
    <xdr:sp macro="" textlink="">
      <xdr:nvSpPr>
        <xdr:cNvPr id="87" name="楕円 86">
          <a:extLst>
            <a:ext uri="{FF2B5EF4-FFF2-40B4-BE49-F238E27FC236}">
              <a16:creationId xmlns:a16="http://schemas.microsoft.com/office/drawing/2014/main" id="{3C3218C1-B384-4342-9E9C-596FE2C719F7}"/>
            </a:ext>
          </a:extLst>
        </xdr:cNvPr>
        <xdr:cNvSpPr/>
      </xdr:nvSpPr>
      <xdr:spPr>
        <a:xfrm>
          <a:off x="1558925" y="486714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57023</xdr:rowOff>
    </xdr:from>
    <xdr:to>
      <xdr:col>11</xdr:col>
      <xdr:colOff>136525</xdr:colOff>
      <xdr:row>31</xdr:row>
      <xdr:rowOff>23749</xdr:rowOff>
    </xdr:to>
    <xdr:cxnSp macro="">
      <xdr:nvCxnSpPr>
        <xdr:cNvPr id="88" name="直線コネクタ 87">
          <a:extLst>
            <a:ext uri="{FF2B5EF4-FFF2-40B4-BE49-F238E27FC236}">
              <a16:creationId xmlns:a16="http://schemas.microsoft.com/office/drawing/2014/main" id="{B129491A-0720-4D7F-82AA-203C262B1A9F}"/>
            </a:ext>
          </a:extLst>
        </xdr:cNvPr>
        <xdr:cNvCxnSpPr/>
      </xdr:nvCxnSpPr>
      <xdr:spPr>
        <a:xfrm>
          <a:off x="1616075" y="4914773"/>
          <a:ext cx="685800" cy="1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91076</xdr:rowOff>
    </xdr:from>
    <xdr:ext cx="405111" cy="259045"/>
    <xdr:sp macro="" textlink="">
      <xdr:nvSpPr>
        <xdr:cNvPr id="89" name="n_1aveValue有形固定資産減価償却率">
          <a:extLst>
            <a:ext uri="{FF2B5EF4-FFF2-40B4-BE49-F238E27FC236}">
              <a16:creationId xmlns:a16="http://schemas.microsoft.com/office/drawing/2014/main" id="{FF48B6CB-F35D-41A7-9487-1B8B0E0F8C66}"/>
            </a:ext>
          </a:extLst>
        </xdr:cNvPr>
        <xdr:cNvSpPr txBox="1"/>
      </xdr:nvSpPr>
      <xdr:spPr>
        <a:xfrm>
          <a:off x="3474094" y="4783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47896</xdr:rowOff>
    </xdr:from>
    <xdr:ext cx="405111" cy="259045"/>
    <xdr:sp macro="" textlink="">
      <xdr:nvSpPr>
        <xdr:cNvPr id="90" name="n_2aveValue有形固定資産減価償却率">
          <a:extLst>
            <a:ext uri="{FF2B5EF4-FFF2-40B4-BE49-F238E27FC236}">
              <a16:creationId xmlns:a16="http://schemas.microsoft.com/office/drawing/2014/main" id="{D3EE6FC5-A895-43D9-A370-39433BCC2B96}"/>
            </a:ext>
          </a:extLst>
        </xdr:cNvPr>
        <xdr:cNvSpPr txBox="1"/>
      </xdr:nvSpPr>
      <xdr:spPr>
        <a:xfrm>
          <a:off x="2797819" y="474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91" name="n_3aveValue有形固定資産減価償却率">
          <a:extLst>
            <a:ext uri="{FF2B5EF4-FFF2-40B4-BE49-F238E27FC236}">
              <a16:creationId xmlns:a16="http://schemas.microsoft.com/office/drawing/2014/main" id="{DB71B078-843C-4DFF-B3CC-C8CA9A90DF94}"/>
            </a:ext>
          </a:extLst>
        </xdr:cNvPr>
        <xdr:cNvSpPr txBox="1"/>
      </xdr:nvSpPr>
      <xdr:spPr>
        <a:xfrm>
          <a:off x="2112019" y="467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55262</xdr:rowOff>
    </xdr:from>
    <xdr:ext cx="405111" cy="259045"/>
    <xdr:sp macro="" textlink="">
      <xdr:nvSpPr>
        <xdr:cNvPr id="92" name="n_4aveValue有形固定資産減価償却率">
          <a:extLst>
            <a:ext uri="{FF2B5EF4-FFF2-40B4-BE49-F238E27FC236}">
              <a16:creationId xmlns:a16="http://schemas.microsoft.com/office/drawing/2014/main" id="{9487D00B-4492-43A4-B778-62511674474C}"/>
            </a:ext>
          </a:extLst>
        </xdr:cNvPr>
        <xdr:cNvSpPr txBox="1"/>
      </xdr:nvSpPr>
      <xdr:spPr>
        <a:xfrm>
          <a:off x="1426219" y="4589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101490</xdr:rowOff>
    </xdr:from>
    <xdr:ext cx="405111" cy="259045"/>
    <xdr:sp macro="" textlink="">
      <xdr:nvSpPr>
        <xdr:cNvPr id="93" name="n_1mainValue有形固定資産減価償却率">
          <a:extLst>
            <a:ext uri="{FF2B5EF4-FFF2-40B4-BE49-F238E27FC236}">
              <a16:creationId xmlns:a16="http://schemas.microsoft.com/office/drawing/2014/main" id="{3B22024C-6AA3-4E96-A185-B101BFA9CB0E}"/>
            </a:ext>
          </a:extLst>
        </xdr:cNvPr>
        <xdr:cNvSpPr txBox="1"/>
      </xdr:nvSpPr>
      <xdr:spPr>
        <a:xfrm>
          <a:off x="3474094" y="528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160672</xdr:rowOff>
    </xdr:from>
    <xdr:ext cx="405111" cy="259045"/>
    <xdr:sp macro="" textlink="">
      <xdr:nvSpPr>
        <xdr:cNvPr id="94" name="n_2mainValue有形固定資産減価償却率">
          <a:extLst>
            <a:ext uri="{FF2B5EF4-FFF2-40B4-BE49-F238E27FC236}">
              <a16:creationId xmlns:a16="http://schemas.microsoft.com/office/drawing/2014/main" id="{FB8CADBE-D412-4E25-97E4-9F32D41E3CCF}"/>
            </a:ext>
          </a:extLst>
        </xdr:cNvPr>
        <xdr:cNvSpPr txBox="1"/>
      </xdr:nvSpPr>
      <xdr:spPr>
        <a:xfrm>
          <a:off x="2797819" y="5183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65676</xdr:rowOff>
    </xdr:from>
    <xdr:ext cx="405111" cy="259045"/>
    <xdr:sp macro="" textlink="">
      <xdr:nvSpPr>
        <xdr:cNvPr id="95" name="n_3mainValue有形固定資産減価償却率">
          <a:extLst>
            <a:ext uri="{FF2B5EF4-FFF2-40B4-BE49-F238E27FC236}">
              <a16:creationId xmlns:a16="http://schemas.microsoft.com/office/drawing/2014/main" id="{C313182F-840A-494E-A0CC-33E01E6B6AB4}"/>
            </a:ext>
          </a:extLst>
        </xdr:cNvPr>
        <xdr:cNvSpPr txBox="1"/>
      </xdr:nvSpPr>
      <xdr:spPr>
        <a:xfrm>
          <a:off x="2112019" y="5088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98950</xdr:rowOff>
    </xdr:from>
    <xdr:ext cx="405111" cy="259045"/>
    <xdr:sp macro="" textlink="">
      <xdr:nvSpPr>
        <xdr:cNvPr id="96" name="n_4mainValue有形固定資産減価償却率">
          <a:extLst>
            <a:ext uri="{FF2B5EF4-FFF2-40B4-BE49-F238E27FC236}">
              <a16:creationId xmlns:a16="http://schemas.microsoft.com/office/drawing/2014/main" id="{B0D22F94-C635-4601-A385-1F8B3DE78D1D}"/>
            </a:ext>
          </a:extLst>
        </xdr:cNvPr>
        <xdr:cNvSpPr txBox="1"/>
      </xdr:nvSpPr>
      <xdr:spPr>
        <a:xfrm>
          <a:off x="1426219" y="4959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46B44623-30A4-483E-B8C8-197B0B85D75E}"/>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2FBA4A26-FD3A-4B40-9D26-189D516F4E33}"/>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26085C39-BDFE-4E26-A82C-0A89CF28E3F4}"/>
            </a:ext>
          </a:extLst>
        </xdr:cNvPr>
        <xdr:cNvSpPr/>
      </xdr:nvSpPr>
      <xdr:spPr>
        <a:xfrm>
          <a:off x="12446540" y="3630071"/>
          <a:ext cx="862519"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EDA398EF-BECF-42AE-A8E5-843B22800E7A}"/>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5B9A1DB7-ABC6-4C80-9B18-B2D2D7F32503}"/>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3853698A-9480-4C3A-B619-FDBED9A64EE4}"/>
            </a:ext>
          </a:extLst>
        </xdr:cNvPr>
        <xdr:cNvSpPr/>
      </xdr:nvSpPr>
      <xdr:spPr>
        <a:xfrm>
          <a:off x="153416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F867758B-3DDF-42D3-97C8-141BF08FE71A}"/>
            </a:ext>
          </a:extLst>
        </xdr:cNvPr>
        <xdr:cNvSpPr/>
      </xdr:nvSpPr>
      <xdr:spPr>
        <a:xfrm>
          <a:off x="153416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F05B4916-ABDD-4E9A-8C5B-A38235D82BE4}"/>
            </a:ext>
          </a:extLst>
        </xdr:cNvPr>
        <xdr:cNvSpPr/>
      </xdr:nvSpPr>
      <xdr:spPr>
        <a:xfrm>
          <a:off x="16817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F13511D4-3D1A-4A9F-AC71-6639FCBCAE75}"/>
            </a:ext>
          </a:extLst>
        </xdr:cNvPr>
        <xdr:cNvSpPr/>
      </xdr:nvSpPr>
      <xdr:spPr>
        <a:xfrm>
          <a:off x="16817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D49307A9-E0DF-46D7-A30A-A86F33898DC2}"/>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CFBFEF7D-F148-4FA9-A51A-8FF0241A9451}"/>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F6836555-AD38-49CE-AA53-F2477F7397D7}"/>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43C9A7A4-0876-4959-B16E-3A6C4EDBB238}"/>
            </a:ext>
          </a:extLst>
        </xdr:cNvPr>
        <xdr:cNvSpPr txBox="1"/>
      </xdr:nvSpPr>
      <xdr:spPr>
        <a:xfrm>
          <a:off x="143224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債務償還比率は類似団体平均を下回っており、類似団体平均値と同様に令和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年度の債務償還比率は、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財政調整基金等充当可能基金が増加したことや基準財政需要額が増加したことにより、</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前年度と比べ</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40192C8C-6560-4FBF-8AA5-41AA7B20AFEA}"/>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AD8B8D17-7DDA-45EC-A4D4-F02EFAA506CB}"/>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5D84C999-7B08-4DAA-B071-7C1D3F78BF48}"/>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575345E0-74C5-4292-9A96-E5448B88CD76}"/>
            </a:ext>
          </a:extLst>
        </xdr:cNvPr>
        <xdr:cNvCxnSpPr/>
      </xdr:nvCxnSpPr>
      <xdr:spPr>
        <a:xfrm>
          <a:off x="10198100" y="56567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FF83D96A-0A4B-4784-BFC9-DFBA77132C41}"/>
            </a:ext>
          </a:extLst>
        </xdr:cNvPr>
        <xdr:cNvSpPr txBox="1"/>
      </xdr:nvSpPr>
      <xdr:spPr>
        <a:xfrm>
          <a:off x="9708926" y="5562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7A3BA02C-FCFC-4D59-AF9D-D59C7600DC5C}"/>
            </a:ext>
          </a:extLst>
        </xdr:cNvPr>
        <xdr:cNvCxnSpPr/>
      </xdr:nvCxnSpPr>
      <xdr:spPr>
        <a:xfrm>
          <a:off x="10198100" y="53160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a:extLst>
            <a:ext uri="{FF2B5EF4-FFF2-40B4-BE49-F238E27FC236}">
              <a16:creationId xmlns:a16="http://schemas.microsoft.com/office/drawing/2014/main" id="{9D9F30D2-3A15-4232-B0CB-1AE745057858}"/>
            </a:ext>
          </a:extLst>
        </xdr:cNvPr>
        <xdr:cNvSpPr txBox="1"/>
      </xdr:nvSpPr>
      <xdr:spPr>
        <a:xfrm>
          <a:off x="9708926" y="52222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D27E6154-C1C4-4EA4-A133-896D559F73B7}"/>
            </a:ext>
          </a:extLst>
        </xdr:cNvPr>
        <xdr:cNvCxnSpPr/>
      </xdr:nvCxnSpPr>
      <xdr:spPr>
        <a:xfrm>
          <a:off x="10198100" y="49784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a:extLst>
            <a:ext uri="{FF2B5EF4-FFF2-40B4-BE49-F238E27FC236}">
              <a16:creationId xmlns:a16="http://schemas.microsoft.com/office/drawing/2014/main" id="{9C179F8F-FE59-4775-852F-18AE44136992}"/>
            </a:ext>
          </a:extLst>
        </xdr:cNvPr>
        <xdr:cNvSpPr txBox="1"/>
      </xdr:nvSpPr>
      <xdr:spPr>
        <a:xfrm>
          <a:off x="9708926" y="488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FD42EAB4-F459-43E7-875C-2F4A28FF63F8}"/>
            </a:ext>
          </a:extLst>
        </xdr:cNvPr>
        <xdr:cNvCxnSpPr/>
      </xdr:nvCxnSpPr>
      <xdr:spPr>
        <a:xfrm>
          <a:off x="10198100" y="46376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7CC4AE0F-198C-467B-948F-9FE2F0AE93B1}"/>
            </a:ext>
          </a:extLst>
        </xdr:cNvPr>
        <xdr:cNvSpPr txBox="1"/>
      </xdr:nvSpPr>
      <xdr:spPr>
        <a:xfrm>
          <a:off x="9762011" y="454381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4D68B3BC-D89B-4EBC-99EA-7BE0B9701D44}"/>
            </a:ext>
          </a:extLst>
        </xdr:cNvPr>
        <xdr:cNvCxnSpPr/>
      </xdr:nvCxnSpPr>
      <xdr:spPr>
        <a:xfrm>
          <a:off x="10198100" y="42968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a:extLst>
            <a:ext uri="{FF2B5EF4-FFF2-40B4-BE49-F238E27FC236}">
              <a16:creationId xmlns:a16="http://schemas.microsoft.com/office/drawing/2014/main" id="{4C7291F3-5B56-4983-9CD6-2F6B3A61FA0D}"/>
            </a:ext>
          </a:extLst>
        </xdr:cNvPr>
        <xdr:cNvSpPr txBox="1"/>
      </xdr:nvSpPr>
      <xdr:spPr>
        <a:xfrm>
          <a:off x="9762011" y="4212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7156A0B2-B2DE-420B-974C-BC1C8DEA1876}"/>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4" name="テキスト ボックス 123">
          <a:extLst>
            <a:ext uri="{FF2B5EF4-FFF2-40B4-BE49-F238E27FC236}">
              <a16:creationId xmlns:a16="http://schemas.microsoft.com/office/drawing/2014/main" id="{D6692E53-EC9F-46DF-90CE-E12D16D39EE3}"/>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8A6BEF34-5BA3-4D85-8868-55E2C641A23C}"/>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163541</xdr:rowOff>
    </xdr:from>
    <xdr:to>
      <xdr:col>76</xdr:col>
      <xdr:colOff>21589</xdr:colOff>
      <xdr:row>34</xdr:row>
      <xdr:rowOff>80574</xdr:rowOff>
    </xdr:to>
    <xdr:cxnSp macro="">
      <xdr:nvCxnSpPr>
        <xdr:cNvPr id="126" name="直線コネクタ 125">
          <a:extLst>
            <a:ext uri="{FF2B5EF4-FFF2-40B4-BE49-F238E27FC236}">
              <a16:creationId xmlns:a16="http://schemas.microsoft.com/office/drawing/2014/main" id="{88AA9B4F-2246-43A4-B08B-D8ED37CEBDD0}"/>
            </a:ext>
          </a:extLst>
        </xdr:cNvPr>
        <xdr:cNvCxnSpPr/>
      </xdr:nvCxnSpPr>
      <xdr:spPr>
        <a:xfrm flipV="1">
          <a:off x="13326745" y="4208491"/>
          <a:ext cx="1269" cy="138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84401</xdr:rowOff>
    </xdr:from>
    <xdr:ext cx="560923" cy="259045"/>
    <xdr:sp macro="" textlink="">
      <xdr:nvSpPr>
        <xdr:cNvPr id="127" name="債務償還比率最小値テキスト">
          <a:extLst>
            <a:ext uri="{FF2B5EF4-FFF2-40B4-BE49-F238E27FC236}">
              <a16:creationId xmlns:a16="http://schemas.microsoft.com/office/drawing/2014/main" id="{16E871FD-7A50-4DA6-9E69-17C4E1C78E84}"/>
            </a:ext>
          </a:extLst>
        </xdr:cNvPr>
        <xdr:cNvSpPr txBox="1"/>
      </xdr:nvSpPr>
      <xdr:spPr>
        <a:xfrm>
          <a:off x="13379450" y="559302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80574</xdr:rowOff>
    </xdr:from>
    <xdr:to>
      <xdr:col>76</xdr:col>
      <xdr:colOff>111125</xdr:colOff>
      <xdr:row>34</xdr:row>
      <xdr:rowOff>80574</xdr:rowOff>
    </xdr:to>
    <xdr:cxnSp macro="">
      <xdr:nvCxnSpPr>
        <xdr:cNvPr id="128" name="直線コネクタ 127">
          <a:extLst>
            <a:ext uri="{FF2B5EF4-FFF2-40B4-BE49-F238E27FC236}">
              <a16:creationId xmlns:a16="http://schemas.microsoft.com/office/drawing/2014/main" id="{23462123-9FB9-4B5C-884A-6A5EAECE4E20}"/>
            </a:ext>
          </a:extLst>
        </xdr:cNvPr>
        <xdr:cNvCxnSpPr/>
      </xdr:nvCxnSpPr>
      <xdr:spPr>
        <a:xfrm>
          <a:off x="13255625" y="558919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110218</xdr:rowOff>
    </xdr:from>
    <xdr:ext cx="469744" cy="259045"/>
    <xdr:sp macro="" textlink="">
      <xdr:nvSpPr>
        <xdr:cNvPr id="129" name="債務償還比率最大値テキスト">
          <a:extLst>
            <a:ext uri="{FF2B5EF4-FFF2-40B4-BE49-F238E27FC236}">
              <a16:creationId xmlns:a16="http://schemas.microsoft.com/office/drawing/2014/main" id="{7516DA36-C698-477B-9B23-7157BC8871B8}"/>
            </a:ext>
          </a:extLst>
        </xdr:cNvPr>
        <xdr:cNvSpPr txBox="1"/>
      </xdr:nvSpPr>
      <xdr:spPr>
        <a:xfrm>
          <a:off x="13379450" y="399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163541</xdr:rowOff>
    </xdr:from>
    <xdr:to>
      <xdr:col>76</xdr:col>
      <xdr:colOff>111125</xdr:colOff>
      <xdr:row>25</xdr:row>
      <xdr:rowOff>163541</xdr:rowOff>
    </xdr:to>
    <xdr:cxnSp macro="">
      <xdr:nvCxnSpPr>
        <xdr:cNvPr id="130" name="直線コネクタ 129">
          <a:extLst>
            <a:ext uri="{FF2B5EF4-FFF2-40B4-BE49-F238E27FC236}">
              <a16:creationId xmlns:a16="http://schemas.microsoft.com/office/drawing/2014/main" id="{2038C485-2FF5-4B61-A6F5-269FE3DBB289}"/>
            </a:ext>
          </a:extLst>
        </xdr:cNvPr>
        <xdr:cNvCxnSpPr/>
      </xdr:nvCxnSpPr>
      <xdr:spPr>
        <a:xfrm>
          <a:off x="13255625" y="420849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17804</xdr:rowOff>
    </xdr:from>
    <xdr:ext cx="560923" cy="259045"/>
    <xdr:sp macro="" textlink="">
      <xdr:nvSpPr>
        <xdr:cNvPr id="131" name="債務償還比率平均値テキスト">
          <a:extLst>
            <a:ext uri="{FF2B5EF4-FFF2-40B4-BE49-F238E27FC236}">
              <a16:creationId xmlns:a16="http://schemas.microsoft.com/office/drawing/2014/main" id="{98280861-D9DA-46EF-8BAD-F97739306E9B}"/>
            </a:ext>
          </a:extLst>
        </xdr:cNvPr>
        <xdr:cNvSpPr txBox="1"/>
      </xdr:nvSpPr>
      <xdr:spPr>
        <a:xfrm>
          <a:off x="13379450" y="4713629"/>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39377</xdr:rowOff>
    </xdr:from>
    <xdr:to>
      <xdr:col>76</xdr:col>
      <xdr:colOff>73025</xdr:colOff>
      <xdr:row>29</xdr:row>
      <xdr:rowOff>140977</xdr:rowOff>
    </xdr:to>
    <xdr:sp macro="" textlink="">
      <xdr:nvSpPr>
        <xdr:cNvPr id="132" name="フローチャート: 判断 131">
          <a:extLst>
            <a:ext uri="{FF2B5EF4-FFF2-40B4-BE49-F238E27FC236}">
              <a16:creationId xmlns:a16="http://schemas.microsoft.com/office/drawing/2014/main" id="{31310275-2ED8-4C15-A452-D31FEBF54440}"/>
            </a:ext>
          </a:extLst>
        </xdr:cNvPr>
        <xdr:cNvSpPr/>
      </xdr:nvSpPr>
      <xdr:spPr>
        <a:xfrm>
          <a:off x="13293725" y="473520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41656</xdr:rowOff>
    </xdr:from>
    <xdr:to>
      <xdr:col>72</xdr:col>
      <xdr:colOff>123825</xdr:colOff>
      <xdr:row>29</xdr:row>
      <xdr:rowOff>143256</xdr:rowOff>
    </xdr:to>
    <xdr:sp macro="" textlink="">
      <xdr:nvSpPr>
        <xdr:cNvPr id="133" name="フローチャート: 判断 132">
          <a:extLst>
            <a:ext uri="{FF2B5EF4-FFF2-40B4-BE49-F238E27FC236}">
              <a16:creationId xmlns:a16="http://schemas.microsoft.com/office/drawing/2014/main" id="{61609387-B047-4A77-9F01-5CD2C812ECF4}"/>
            </a:ext>
          </a:extLst>
        </xdr:cNvPr>
        <xdr:cNvSpPr/>
      </xdr:nvSpPr>
      <xdr:spPr>
        <a:xfrm>
          <a:off x="12646025" y="474065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26543</xdr:rowOff>
    </xdr:from>
    <xdr:to>
      <xdr:col>68</xdr:col>
      <xdr:colOff>123825</xdr:colOff>
      <xdr:row>29</xdr:row>
      <xdr:rowOff>128143</xdr:rowOff>
    </xdr:to>
    <xdr:sp macro="" textlink="">
      <xdr:nvSpPr>
        <xdr:cNvPr id="134" name="フローチャート: 判断 133">
          <a:extLst>
            <a:ext uri="{FF2B5EF4-FFF2-40B4-BE49-F238E27FC236}">
              <a16:creationId xmlns:a16="http://schemas.microsoft.com/office/drawing/2014/main" id="{5352C455-8337-45B5-A794-893860B37930}"/>
            </a:ext>
          </a:extLst>
        </xdr:cNvPr>
        <xdr:cNvSpPr/>
      </xdr:nvSpPr>
      <xdr:spPr>
        <a:xfrm>
          <a:off x="11960225" y="47255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43815</xdr:rowOff>
    </xdr:from>
    <xdr:to>
      <xdr:col>64</xdr:col>
      <xdr:colOff>123825</xdr:colOff>
      <xdr:row>29</xdr:row>
      <xdr:rowOff>145415</xdr:rowOff>
    </xdr:to>
    <xdr:sp macro="" textlink="">
      <xdr:nvSpPr>
        <xdr:cNvPr id="135" name="フローチャート: 判断 134">
          <a:extLst>
            <a:ext uri="{FF2B5EF4-FFF2-40B4-BE49-F238E27FC236}">
              <a16:creationId xmlns:a16="http://schemas.microsoft.com/office/drawing/2014/main" id="{0CDDC3C5-05B9-4AB4-AA0A-E980BF2829C9}"/>
            </a:ext>
          </a:extLst>
        </xdr:cNvPr>
        <xdr:cNvSpPr/>
      </xdr:nvSpPr>
      <xdr:spPr>
        <a:xfrm>
          <a:off x="11274425" y="47428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69483</xdr:rowOff>
    </xdr:from>
    <xdr:to>
      <xdr:col>60</xdr:col>
      <xdr:colOff>123825</xdr:colOff>
      <xdr:row>29</xdr:row>
      <xdr:rowOff>171083</xdr:rowOff>
    </xdr:to>
    <xdr:sp macro="" textlink="">
      <xdr:nvSpPr>
        <xdr:cNvPr id="136" name="フローチャート: 判断 135">
          <a:extLst>
            <a:ext uri="{FF2B5EF4-FFF2-40B4-BE49-F238E27FC236}">
              <a16:creationId xmlns:a16="http://schemas.microsoft.com/office/drawing/2014/main" id="{FA8845CE-F4AC-44A8-8952-6447488884C1}"/>
            </a:ext>
          </a:extLst>
        </xdr:cNvPr>
        <xdr:cNvSpPr/>
      </xdr:nvSpPr>
      <xdr:spPr>
        <a:xfrm>
          <a:off x="10588625" y="47621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9D501FA3-418F-4455-8AF0-6641F4EA7D3F}"/>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DE4BE4DE-B1C8-4281-A283-D837276E9443}"/>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11AE141B-635C-446A-A5DB-D41639E6F0E2}"/>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C333DC9-3B45-49D0-AB43-47D23CC830F6}"/>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BFD65C06-6004-4070-9851-A2F3ABEB98FB}"/>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170815</xdr:rowOff>
    </xdr:from>
    <xdr:to>
      <xdr:col>76</xdr:col>
      <xdr:colOff>73025</xdr:colOff>
      <xdr:row>28</xdr:row>
      <xdr:rowOff>100965</xdr:rowOff>
    </xdr:to>
    <xdr:sp macro="" textlink="">
      <xdr:nvSpPr>
        <xdr:cNvPr id="142" name="楕円 141">
          <a:extLst>
            <a:ext uri="{FF2B5EF4-FFF2-40B4-BE49-F238E27FC236}">
              <a16:creationId xmlns:a16="http://schemas.microsoft.com/office/drawing/2014/main" id="{2B1AE327-3337-4DA2-96EF-FDCF76F0E829}"/>
            </a:ext>
          </a:extLst>
        </xdr:cNvPr>
        <xdr:cNvSpPr/>
      </xdr:nvSpPr>
      <xdr:spPr>
        <a:xfrm>
          <a:off x="13293725" y="453326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22242</xdr:rowOff>
    </xdr:from>
    <xdr:ext cx="469744" cy="259045"/>
    <xdr:sp macro="" textlink="">
      <xdr:nvSpPr>
        <xdr:cNvPr id="143" name="債務償還比率該当値テキスト">
          <a:extLst>
            <a:ext uri="{FF2B5EF4-FFF2-40B4-BE49-F238E27FC236}">
              <a16:creationId xmlns:a16="http://schemas.microsoft.com/office/drawing/2014/main" id="{783A8F7B-477F-4763-BC55-DDACBCA88B8D}"/>
            </a:ext>
          </a:extLst>
        </xdr:cNvPr>
        <xdr:cNvSpPr txBox="1"/>
      </xdr:nvSpPr>
      <xdr:spPr>
        <a:xfrm>
          <a:off x="13379450" y="439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153014</xdr:rowOff>
    </xdr:from>
    <xdr:to>
      <xdr:col>72</xdr:col>
      <xdr:colOff>123825</xdr:colOff>
      <xdr:row>29</xdr:row>
      <xdr:rowOff>83164</xdr:rowOff>
    </xdr:to>
    <xdr:sp macro="" textlink="">
      <xdr:nvSpPr>
        <xdr:cNvPr id="144" name="楕円 143">
          <a:extLst>
            <a:ext uri="{FF2B5EF4-FFF2-40B4-BE49-F238E27FC236}">
              <a16:creationId xmlns:a16="http://schemas.microsoft.com/office/drawing/2014/main" id="{7EF7D0D8-C8C2-47DE-8ADF-5D7BB85C66FF}"/>
            </a:ext>
          </a:extLst>
        </xdr:cNvPr>
        <xdr:cNvSpPr/>
      </xdr:nvSpPr>
      <xdr:spPr>
        <a:xfrm>
          <a:off x="12646025" y="46869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50165</xdr:rowOff>
    </xdr:from>
    <xdr:to>
      <xdr:col>76</xdr:col>
      <xdr:colOff>22225</xdr:colOff>
      <xdr:row>29</xdr:row>
      <xdr:rowOff>32364</xdr:rowOff>
    </xdr:to>
    <xdr:cxnSp macro="">
      <xdr:nvCxnSpPr>
        <xdr:cNvPr id="145" name="直線コネクタ 144">
          <a:extLst>
            <a:ext uri="{FF2B5EF4-FFF2-40B4-BE49-F238E27FC236}">
              <a16:creationId xmlns:a16="http://schemas.microsoft.com/office/drawing/2014/main" id="{45024A96-43CC-4EEC-A979-E5A895F96A4A}"/>
            </a:ext>
          </a:extLst>
        </xdr:cNvPr>
        <xdr:cNvCxnSpPr/>
      </xdr:nvCxnSpPr>
      <xdr:spPr>
        <a:xfrm flipV="1">
          <a:off x="12693650" y="4580890"/>
          <a:ext cx="638175" cy="14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51781</xdr:rowOff>
    </xdr:from>
    <xdr:to>
      <xdr:col>68</xdr:col>
      <xdr:colOff>123825</xdr:colOff>
      <xdr:row>28</xdr:row>
      <xdr:rowOff>153381</xdr:rowOff>
    </xdr:to>
    <xdr:sp macro="" textlink="">
      <xdr:nvSpPr>
        <xdr:cNvPr id="146" name="楕円 145">
          <a:extLst>
            <a:ext uri="{FF2B5EF4-FFF2-40B4-BE49-F238E27FC236}">
              <a16:creationId xmlns:a16="http://schemas.microsoft.com/office/drawing/2014/main" id="{BB97F5AB-6109-4B05-8BE2-19C07B9958A8}"/>
            </a:ext>
          </a:extLst>
        </xdr:cNvPr>
        <xdr:cNvSpPr/>
      </xdr:nvSpPr>
      <xdr:spPr>
        <a:xfrm>
          <a:off x="11960225" y="458250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102581</xdr:rowOff>
    </xdr:from>
    <xdr:to>
      <xdr:col>72</xdr:col>
      <xdr:colOff>73025</xdr:colOff>
      <xdr:row>29</xdr:row>
      <xdr:rowOff>32364</xdr:rowOff>
    </xdr:to>
    <xdr:cxnSp macro="">
      <xdr:nvCxnSpPr>
        <xdr:cNvPr id="147" name="直線コネクタ 146">
          <a:extLst>
            <a:ext uri="{FF2B5EF4-FFF2-40B4-BE49-F238E27FC236}">
              <a16:creationId xmlns:a16="http://schemas.microsoft.com/office/drawing/2014/main" id="{CAC9DDB1-78B2-4088-82CE-5D8920F3ED76}"/>
            </a:ext>
          </a:extLst>
        </xdr:cNvPr>
        <xdr:cNvCxnSpPr/>
      </xdr:nvCxnSpPr>
      <xdr:spPr>
        <a:xfrm>
          <a:off x="12007850" y="4639656"/>
          <a:ext cx="685800" cy="8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75890</xdr:rowOff>
    </xdr:from>
    <xdr:to>
      <xdr:col>64</xdr:col>
      <xdr:colOff>123825</xdr:colOff>
      <xdr:row>29</xdr:row>
      <xdr:rowOff>6040</xdr:rowOff>
    </xdr:to>
    <xdr:sp macro="" textlink="">
      <xdr:nvSpPr>
        <xdr:cNvPr id="148" name="楕円 147">
          <a:extLst>
            <a:ext uri="{FF2B5EF4-FFF2-40B4-BE49-F238E27FC236}">
              <a16:creationId xmlns:a16="http://schemas.microsoft.com/office/drawing/2014/main" id="{056A610D-33A2-4522-A6E3-61C93C05047A}"/>
            </a:ext>
          </a:extLst>
        </xdr:cNvPr>
        <xdr:cNvSpPr/>
      </xdr:nvSpPr>
      <xdr:spPr>
        <a:xfrm>
          <a:off x="11274425" y="46097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102581</xdr:rowOff>
    </xdr:from>
    <xdr:to>
      <xdr:col>68</xdr:col>
      <xdr:colOff>73025</xdr:colOff>
      <xdr:row>28</xdr:row>
      <xdr:rowOff>126690</xdr:rowOff>
    </xdr:to>
    <xdr:cxnSp macro="">
      <xdr:nvCxnSpPr>
        <xdr:cNvPr id="149" name="直線コネクタ 148">
          <a:extLst>
            <a:ext uri="{FF2B5EF4-FFF2-40B4-BE49-F238E27FC236}">
              <a16:creationId xmlns:a16="http://schemas.microsoft.com/office/drawing/2014/main" id="{004875E4-DFDB-426B-B615-1460BE1F2E25}"/>
            </a:ext>
          </a:extLst>
        </xdr:cNvPr>
        <xdr:cNvCxnSpPr/>
      </xdr:nvCxnSpPr>
      <xdr:spPr>
        <a:xfrm flipV="1">
          <a:off x="11322050" y="4639656"/>
          <a:ext cx="685800" cy="1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152964</xdr:rowOff>
    </xdr:from>
    <xdr:to>
      <xdr:col>60</xdr:col>
      <xdr:colOff>123825</xdr:colOff>
      <xdr:row>30</xdr:row>
      <xdr:rowOff>83114</xdr:rowOff>
    </xdr:to>
    <xdr:sp macro="" textlink="">
      <xdr:nvSpPr>
        <xdr:cNvPr id="150" name="楕円 149">
          <a:extLst>
            <a:ext uri="{FF2B5EF4-FFF2-40B4-BE49-F238E27FC236}">
              <a16:creationId xmlns:a16="http://schemas.microsoft.com/office/drawing/2014/main" id="{003F9D0C-B396-4BDD-930F-C3C53969BE77}"/>
            </a:ext>
          </a:extLst>
        </xdr:cNvPr>
        <xdr:cNvSpPr/>
      </xdr:nvSpPr>
      <xdr:spPr>
        <a:xfrm>
          <a:off x="10588625" y="48487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126690</xdr:rowOff>
    </xdr:from>
    <xdr:to>
      <xdr:col>64</xdr:col>
      <xdr:colOff>73025</xdr:colOff>
      <xdr:row>30</xdr:row>
      <xdr:rowOff>32314</xdr:rowOff>
    </xdr:to>
    <xdr:cxnSp macro="">
      <xdr:nvCxnSpPr>
        <xdr:cNvPr id="151" name="直線コネクタ 150">
          <a:extLst>
            <a:ext uri="{FF2B5EF4-FFF2-40B4-BE49-F238E27FC236}">
              <a16:creationId xmlns:a16="http://schemas.microsoft.com/office/drawing/2014/main" id="{A12AC25C-041A-47E6-AF15-E0F3AAEB2969}"/>
            </a:ext>
          </a:extLst>
        </xdr:cNvPr>
        <xdr:cNvCxnSpPr/>
      </xdr:nvCxnSpPr>
      <xdr:spPr>
        <a:xfrm flipV="1">
          <a:off x="10636250" y="4657415"/>
          <a:ext cx="685800" cy="22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134383</xdr:rowOff>
    </xdr:from>
    <xdr:ext cx="560923" cy="259045"/>
    <xdr:sp macro="" textlink="">
      <xdr:nvSpPr>
        <xdr:cNvPr id="152" name="n_1aveValue債務償還比率">
          <a:extLst>
            <a:ext uri="{FF2B5EF4-FFF2-40B4-BE49-F238E27FC236}">
              <a16:creationId xmlns:a16="http://schemas.microsoft.com/office/drawing/2014/main" id="{DCE1EF6E-5AD0-4A44-85B8-C001DED65D16}"/>
            </a:ext>
          </a:extLst>
        </xdr:cNvPr>
        <xdr:cNvSpPr txBox="1"/>
      </xdr:nvSpPr>
      <xdr:spPr>
        <a:xfrm>
          <a:off x="12441763" y="48302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29</xdr:row>
      <xdr:rowOff>119270</xdr:rowOff>
    </xdr:from>
    <xdr:ext cx="560923" cy="259045"/>
    <xdr:sp macro="" textlink="">
      <xdr:nvSpPr>
        <xdr:cNvPr id="153" name="n_2aveValue債務償還比率">
          <a:extLst>
            <a:ext uri="{FF2B5EF4-FFF2-40B4-BE49-F238E27FC236}">
              <a16:creationId xmlns:a16="http://schemas.microsoft.com/office/drawing/2014/main" id="{9F0EC74A-42CF-489B-8E86-6347F29ABD32}"/>
            </a:ext>
          </a:extLst>
        </xdr:cNvPr>
        <xdr:cNvSpPr txBox="1"/>
      </xdr:nvSpPr>
      <xdr:spPr>
        <a:xfrm>
          <a:off x="11765488" y="48182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29</xdr:row>
      <xdr:rowOff>136542</xdr:rowOff>
    </xdr:from>
    <xdr:ext cx="560923" cy="259045"/>
    <xdr:sp macro="" textlink="">
      <xdr:nvSpPr>
        <xdr:cNvPr id="154" name="n_3aveValue債務償還比率">
          <a:extLst>
            <a:ext uri="{FF2B5EF4-FFF2-40B4-BE49-F238E27FC236}">
              <a16:creationId xmlns:a16="http://schemas.microsoft.com/office/drawing/2014/main" id="{550505C7-FD94-4B75-8ECB-82BAF9965EDB}"/>
            </a:ext>
          </a:extLst>
        </xdr:cNvPr>
        <xdr:cNvSpPr txBox="1"/>
      </xdr:nvSpPr>
      <xdr:spPr>
        <a:xfrm>
          <a:off x="11079688" y="483554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28</xdr:row>
      <xdr:rowOff>16160</xdr:rowOff>
    </xdr:from>
    <xdr:ext cx="560923" cy="259045"/>
    <xdr:sp macro="" textlink="">
      <xdr:nvSpPr>
        <xdr:cNvPr id="155" name="n_4aveValue債務償還比率">
          <a:extLst>
            <a:ext uri="{FF2B5EF4-FFF2-40B4-BE49-F238E27FC236}">
              <a16:creationId xmlns:a16="http://schemas.microsoft.com/office/drawing/2014/main" id="{1A31FDDA-3601-453D-9CDD-63D2D3E038AF}"/>
            </a:ext>
          </a:extLst>
        </xdr:cNvPr>
        <xdr:cNvSpPr txBox="1"/>
      </xdr:nvSpPr>
      <xdr:spPr>
        <a:xfrm>
          <a:off x="10393888" y="455006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99691</xdr:rowOff>
    </xdr:from>
    <xdr:ext cx="469744" cy="259045"/>
    <xdr:sp macro="" textlink="">
      <xdr:nvSpPr>
        <xdr:cNvPr id="156" name="n_1mainValue債務償還比率">
          <a:extLst>
            <a:ext uri="{FF2B5EF4-FFF2-40B4-BE49-F238E27FC236}">
              <a16:creationId xmlns:a16="http://schemas.microsoft.com/office/drawing/2014/main" id="{E107DA5C-7AE6-46FA-9213-700D47A6E13D}"/>
            </a:ext>
          </a:extLst>
        </xdr:cNvPr>
        <xdr:cNvSpPr txBox="1"/>
      </xdr:nvSpPr>
      <xdr:spPr>
        <a:xfrm>
          <a:off x="12465127" y="447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169908</xdr:rowOff>
    </xdr:from>
    <xdr:ext cx="469744" cy="259045"/>
    <xdr:sp macro="" textlink="">
      <xdr:nvSpPr>
        <xdr:cNvPr id="157" name="n_2mainValue債務償還比率">
          <a:extLst>
            <a:ext uri="{FF2B5EF4-FFF2-40B4-BE49-F238E27FC236}">
              <a16:creationId xmlns:a16="http://schemas.microsoft.com/office/drawing/2014/main" id="{054AF64B-4A5F-44C4-B750-04106E5563AF}"/>
            </a:ext>
          </a:extLst>
        </xdr:cNvPr>
        <xdr:cNvSpPr txBox="1"/>
      </xdr:nvSpPr>
      <xdr:spPr>
        <a:xfrm>
          <a:off x="11788852" y="437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22567</xdr:rowOff>
    </xdr:from>
    <xdr:ext cx="469744" cy="259045"/>
    <xdr:sp macro="" textlink="">
      <xdr:nvSpPr>
        <xdr:cNvPr id="158" name="n_3mainValue債務償還比率">
          <a:extLst>
            <a:ext uri="{FF2B5EF4-FFF2-40B4-BE49-F238E27FC236}">
              <a16:creationId xmlns:a16="http://schemas.microsoft.com/office/drawing/2014/main" id="{8FD7F4FD-6EB6-4428-BCFE-13E698458832}"/>
            </a:ext>
          </a:extLst>
        </xdr:cNvPr>
        <xdr:cNvSpPr txBox="1"/>
      </xdr:nvSpPr>
      <xdr:spPr>
        <a:xfrm>
          <a:off x="11103052" y="439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30</xdr:row>
      <xdr:rowOff>74241</xdr:rowOff>
    </xdr:from>
    <xdr:ext cx="560923" cy="259045"/>
    <xdr:sp macro="" textlink="">
      <xdr:nvSpPr>
        <xdr:cNvPr id="159" name="n_4mainValue債務償還比率">
          <a:extLst>
            <a:ext uri="{FF2B5EF4-FFF2-40B4-BE49-F238E27FC236}">
              <a16:creationId xmlns:a16="http://schemas.microsoft.com/office/drawing/2014/main" id="{E4D43127-9B97-48CA-A18A-1A17834163E3}"/>
            </a:ext>
          </a:extLst>
        </xdr:cNvPr>
        <xdr:cNvSpPr txBox="1"/>
      </xdr:nvSpPr>
      <xdr:spPr>
        <a:xfrm>
          <a:off x="10393888" y="493199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1AD886B0-C4F7-489C-BD44-7CD83E4F08D8}"/>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86B2B584-2EFF-47D0-826C-2C76404B31C5}"/>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42C80CFE-F442-4D77-B491-81C451573B51}"/>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F2B91689-EE27-4879-8349-EA35F1DAD330}"/>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458435CA-CB6E-47B5-9317-94BD35B40D4A}"/>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8CE60BF3-127B-4F64-9381-1274F1AF90A8}"/>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7146BEE-04F8-4150-9FD1-FD84DEFA6B89}"/>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5C582D0-0E15-426F-8301-44BD626888E2}"/>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5A07C21-ECBC-4216-BCED-65C99FFDD08A}"/>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F8257CD-1CB8-46A1-852A-1C560BD77E5A}"/>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FFB3091-99CC-4A45-870C-19F3706E880E}"/>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4E2618B-B050-47A3-9DA8-BDD5CF411F75}"/>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D0BAD0F-BBAE-43E6-B0CB-843D2E2A94F3}"/>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C079CE2-EB86-409B-AAC3-94D5E092A131}"/>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52B40DC-EE1A-48E7-A42B-30F6F3A1E867}"/>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BEC87F4-012C-47C0-8BE4-72B38F313FD5}"/>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718,601
702,672
328.91
391,464,488
380,200,171
10,089,124
175,892,022
273,802,240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0AA3375-C9B0-4FEC-86B5-A1CEE37F0275}"/>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63B677E-0AD0-4291-95EB-416AD085E5DC}"/>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0968C28-457B-48F0-986B-1B8C1320766B}"/>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4406428-9DC0-47CF-AEC6-D1A0419CC211}"/>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4C43B58-569D-4717-9828-CBC2AA3E8887}"/>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5B1014A-5184-4402-9099-977925A7E0EC}"/>
            </a:ext>
          </a:extLst>
        </xdr:cNvPr>
        <xdr:cNvSpPr/>
      </xdr:nvSpPr>
      <xdr:spPr>
        <a:xfrm>
          <a:off x="6467475" y="161925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C0494E8-3596-4BD4-9C17-C687154987E1}"/>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1068852-8F73-48C0-B39D-81D97AA198F9}"/>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1AFE7BB-87AA-4720-9B9B-5FE916C65A4F}"/>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8E83F5F-2FF1-4505-BF22-CD3C838F6D49}"/>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5FD3249-EA90-4E66-B655-F019AD8E8BEE}"/>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45D1BE2-9184-4F5A-9007-A582AB94C98F}"/>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EF9331A-7E52-45BB-AFAE-8C2F98EA77EF}"/>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BCD1FC8-27B3-4CF5-88CF-B5AA6B206AEA}"/>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E327486-B73C-426D-AB16-6BDF8B323FFE}"/>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E5D83CC-68C7-40B1-B0D6-B8D8A03F9DB1}"/>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8C19CB5-4B63-4810-8D99-2193F7E572ED}"/>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199F1A9-771C-47F1-A225-D3931269C1EE}"/>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2E93887-3AAE-4AF3-8CC8-C0FF79ECEF16}"/>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EB8DB9C-8DC2-46FE-A24F-DE09D7B54774}"/>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D437642-33CA-4553-A191-35ABED26B221}"/>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71A8363-CBCA-4B6A-B1D6-481FBD165768}"/>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E0401F9-16AD-4E36-8C5E-2E187752B0ED}"/>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244F8DD-BD8D-4071-997F-05269778C764}"/>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AE02574-5F79-4EAD-B8A4-32CB5ED29277}"/>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FD87950-9258-4805-B9E5-948FBE24DC1A}"/>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90CCA70-AB65-4692-98F2-8C985FABE7E2}"/>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FAB66A1-7A73-46D1-8D9A-5BFA6EA5E6A5}"/>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167334C-3650-4A5C-A9DA-7511267D4612}"/>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18D288F-E115-49BE-9527-74B07522043C}"/>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1A9528C-A220-4DE0-BD28-AAB22BDCE3FB}"/>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F915DFC-36F1-4BF9-8D5F-B1BF5669BE7E}"/>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E9E547CF-0E64-465A-BB50-400C55579BE4}"/>
            </a:ext>
          </a:extLst>
        </xdr:cNvPr>
        <xdr:cNvCxnSpPr/>
      </xdr:nvCxnSpPr>
      <xdr:spPr>
        <a:xfrm>
          <a:off x="6858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6C151BCC-401C-454A-BBE3-70E960F6216D}"/>
            </a:ext>
          </a:extLst>
        </xdr:cNvPr>
        <xdr:cNvSpPr txBox="1"/>
      </xdr:nvSpPr>
      <xdr:spPr>
        <a:xfrm>
          <a:off x="339891"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72A7EFEF-1F52-4E6E-A59A-C02B78978AF4}"/>
            </a:ext>
          </a:extLst>
        </xdr:cNvPr>
        <xdr:cNvCxnSpPr/>
      </xdr:nvCxnSpPr>
      <xdr:spPr>
        <a:xfrm>
          <a:off x="6858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AC0F23BF-E394-431C-B388-A2CBD18A17A1}"/>
            </a:ext>
          </a:extLst>
        </xdr:cNvPr>
        <xdr:cNvSpPr txBox="1"/>
      </xdr:nvSpPr>
      <xdr:spPr>
        <a:xfrm>
          <a:off x="339891"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F8BDA147-63AC-42E8-A501-006CEAB8F7A3}"/>
            </a:ext>
          </a:extLst>
        </xdr:cNvPr>
        <xdr:cNvCxnSpPr/>
      </xdr:nvCxnSpPr>
      <xdr:spPr>
        <a:xfrm>
          <a:off x="6858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E1B17292-903D-45F9-B66B-C4AF77ABB221}"/>
            </a:ext>
          </a:extLst>
        </xdr:cNvPr>
        <xdr:cNvSpPr txBox="1"/>
      </xdr:nvSpPr>
      <xdr:spPr>
        <a:xfrm>
          <a:off x="339891"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5BB70C81-FD2C-44E9-BB59-52EBF2831E91}"/>
            </a:ext>
          </a:extLst>
        </xdr:cNvPr>
        <xdr:cNvCxnSpPr/>
      </xdr:nvCxnSpPr>
      <xdr:spPr>
        <a:xfrm>
          <a:off x="6858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D1B6C32C-4608-43B7-A693-36D8EA8A511A}"/>
            </a:ext>
          </a:extLst>
        </xdr:cNvPr>
        <xdr:cNvSpPr txBox="1"/>
      </xdr:nvSpPr>
      <xdr:spPr>
        <a:xfrm>
          <a:off x="339891"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F3FB6A46-16C6-4622-AFE9-F60C162FA49C}"/>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C148C153-DD93-4AAB-A7CD-B2C1678E0AFB}"/>
            </a:ext>
          </a:extLst>
        </xdr:cNvPr>
        <xdr:cNvSpPr txBox="1"/>
      </xdr:nvSpPr>
      <xdr:spPr>
        <a:xfrm>
          <a:off x="3881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6E2B2EAA-0F62-49B1-BFF4-DC7B0536FB70}"/>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103632</xdr:rowOff>
    </xdr:from>
    <xdr:to>
      <xdr:col>24</xdr:col>
      <xdr:colOff>62865</xdr:colOff>
      <xdr:row>42</xdr:row>
      <xdr:rowOff>19050</xdr:rowOff>
    </xdr:to>
    <xdr:cxnSp macro="">
      <xdr:nvCxnSpPr>
        <xdr:cNvPr id="55" name="直線コネクタ 54">
          <a:extLst>
            <a:ext uri="{FF2B5EF4-FFF2-40B4-BE49-F238E27FC236}">
              <a16:creationId xmlns:a16="http://schemas.microsoft.com/office/drawing/2014/main" id="{D789B077-C62E-43D1-93EC-D02D149F252E}"/>
            </a:ext>
          </a:extLst>
        </xdr:cNvPr>
        <xdr:cNvCxnSpPr/>
      </xdr:nvCxnSpPr>
      <xdr:spPr>
        <a:xfrm flipV="1">
          <a:off x="4180840" y="5612257"/>
          <a:ext cx="0" cy="1207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405111" cy="259045"/>
    <xdr:sp macro="" textlink="">
      <xdr:nvSpPr>
        <xdr:cNvPr id="56" name="【道路】&#10;有形固定資産減価償却率最小値テキスト">
          <a:extLst>
            <a:ext uri="{FF2B5EF4-FFF2-40B4-BE49-F238E27FC236}">
              <a16:creationId xmlns:a16="http://schemas.microsoft.com/office/drawing/2014/main" id="{70CBBAF5-E0E2-4A3F-8992-29193DC9BC01}"/>
            </a:ext>
          </a:extLst>
        </xdr:cNvPr>
        <xdr:cNvSpPr txBox="1"/>
      </xdr:nvSpPr>
      <xdr:spPr>
        <a:xfrm>
          <a:off x="4219575" y="682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7" name="直線コネクタ 56">
          <a:extLst>
            <a:ext uri="{FF2B5EF4-FFF2-40B4-BE49-F238E27FC236}">
              <a16:creationId xmlns:a16="http://schemas.microsoft.com/office/drawing/2014/main" id="{EFEC5827-9431-4178-9727-310ECC817948}"/>
            </a:ext>
          </a:extLst>
        </xdr:cNvPr>
        <xdr:cNvCxnSpPr/>
      </xdr:nvCxnSpPr>
      <xdr:spPr>
        <a:xfrm>
          <a:off x="4105275" y="68199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50309</xdr:rowOff>
    </xdr:from>
    <xdr:ext cx="405111" cy="259045"/>
    <xdr:sp macro="" textlink="">
      <xdr:nvSpPr>
        <xdr:cNvPr id="58" name="【道路】&#10;有形固定資産減価償却率最大値テキスト">
          <a:extLst>
            <a:ext uri="{FF2B5EF4-FFF2-40B4-BE49-F238E27FC236}">
              <a16:creationId xmlns:a16="http://schemas.microsoft.com/office/drawing/2014/main" id="{01A1A0BB-2A7E-4655-B23E-919BB5306DE8}"/>
            </a:ext>
          </a:extLst>
        </xdr:cNvPr>
        <xdr:cNvSpPr txBox="1"/>
      </xdr:nvSpPr>
      <xdr:spPr>
        <a:xfrm>
          <a:off x="4219575" y="539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103632</xdr:rowOff>
    </xdr:from>
    <xdr:to>
      <xdr:col>24</xdr:col>
      <xdr:colOff>152400</xdr:colOff>
      <xdr:row>34</xdr:row>
      <xdr:rowOff>103632</xdr:rowOff>
    </xdr:to>
    <xdr:cxnSp macro="">
      <xdr:nvCxnSpPr>
        <xdr:cNvPr id="59" name="直線コネクタ 58">
          <a:extLst>
            <a:ext uri="{FF2B5EF4-FFF2-40B4-BE49-F238E27FC236}">
              <a16:creationId xmlns:a16="http://schemas.microsoft.com/office/drawing/2014/main" id="{3BB56C6D-91BF-47BC-835F-B5328AE71812}"/>
            </a:ext>
          </a:extLst>
        </xdr:cNvPr>
        <xdr:cNvCxnSpPr/>
      </xdr:nvCxnSpPr>
      <xdr:spPr>
        <a:xfrm>
          <a:off x="4105275" y="561225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36847</xdr:rowOff>
    </xdr:from>
    <xdr:ext cx="405111" cy="259045"/>
    <xdr:sp macro="" textlink="">
      <xdr:nvSpPr>
        <xdr:cNvPr id="60" name="【道路】&#10;有形固定資産減価償却率平均値テキスト">
          <a:extLst>
            <a:ext uri="{FF2B5EF4-FFF2-40B4-BE49-F238E27FC236}">
              <a16:creationId xmlns:a16="http://schemas.microsoft.com/office/drawing/2014/main" id="{69D7441A-AD95-426A-BA97-11DABCDDF4BC}"/>
            </a:ext>
          </a:extLst>
        </xdr:cNvPr>
        <xdr:cNvSpPr txBox="1"/>
      </xdr:nvSpPr>
      <xdr:spPr>
        <a:xfrm>
          <a:off x="4219575" y="618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13970</xdr:rowOff>
    </xdr:from>
    <xdr:to>
      <xdr:col>24</xdr:col>
      <xdr:colOff>114300</xdr:colOff>
      <xdr:row>39</xdr:row>
      <xdr:rowOff>115570</xdr:rowOff>
    </xdr:to>
    <xdr:sp macro="" textlink="">
      <xdr:nvSpPr>
        <xdr:cNvPr id="61" name="フローチャート: 判断 60">
          <a:extLst>
            <a:ext uri="{FF2B5EF4-FFF2-40B4-BE49-F238E27FC236}">
              <a16:creationId xmlns:a16="http://schemas.microsoft.com/office/drawing/2014/main" id="{5AAC29D7-8F2F-49E3-847C-F431319AB2D6}"/>
            </a:ext>
          </a:extLst>
        </xdr:cNvPr>
        <xdr:cNvSpPr/>
      </xdr:nvSpPr>
      <xdr:spPr>
        <a:xfrm>
          <a:off x="4124325" y="632587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151130</xdr:rowOff>
    </xdr:from>
    <xdr:to>
      <xdr:col>20</xdr:col>
      <xdr:colOff>38100</xdr:colOff>
      <xdr:row>39</xdr:row>
      <xdr:rowOff>81280</xdr:rowOff>
    </xdr:to>
    <xdr:sp macro="" textlink="">
      <xdr:nvSpPr>
        <xdr:cNvPr id="62" name="フローチャート: 判断 61">
          <a:extLst>
            <a:ext uri="{FF2B5EF4-FFF2-40B4-BE49-F238E27FC236}">
              <a16:creationId xmlns:a16="http://schemas.microsoft.com/office/drawing/2014/main" id="{25F9327D-1BD8-4783-9216-F27DC3DB0712}"/>
            </a:ext>
          </a:extLst>
        </xdr:cNvPr>
        <xdr:cNvSpPr/>
      </xdr:nvSpPr>
      <xdr:spPr>
        <a:xfrm>
          <a:off x="3381375" y="63042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162560</xdr:rowOff>
    </xdr:from>
    <xdr:to>
      <xdr:col>15</xdr:col>
      <xdr:colOff>101600</xdr:colOff>
      <xdr:row>39</xdr:row>
      <xdr:rowOff>92710</xdr:rowOff>
    </xdr:to>
    <xdr:sp macro="" textlink="">
      <xdr:nvSpPr>
        <xdr:cNvPr id="63" name="フローチャート: 判断 62">
          <a:extLst>
            <a:ext uri="{FF2B5EF4-FFF2-40B4-BE49-F238E27FC236}">
              <a16:creationId xmlns:a16="http://schemas.microsoft.com/office/drawing/2014/main" id="{09F231F3-C087-448D-886E-478644F5B22C}"/>
            </a:ext>
          </a:extLst>
        </xdr:cNvPr>
        <xdr:cNvSpPr/>
      </xdr:nvSpPr>
      <xdr:spPr>
        <a:xfrm>
          <a:off x="2571750" y="63125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135128</xdr:rowOff>
    </xdr:from>
    <xdr:to>
      <xdr:col>10</xdr:col>
      <xdr:colOff>165100</xdr:colOff>
      <xdr:row>39</xdr:row>
      <xdr:rowOff>65278</xdr:rowOff>
    </xdr:to>
    <xdr:sp macro="" textlink="">
      <xdr:nvSpPr>
        <xdr:cNvPr id="64" name="フローチャート: 判断 63">
          <a:extLst>
            <a:ext uri="{FF2B5EF4-FFF2-40B4-BE49-F238E27FC236}">
              <a16:creationId xmlns:a16="http://schemas.microsoft.com/office/drawing/2014/main" id="{2A1C96D2-3C05-4256-9CD2-DAD7B9E02668}"/>
            </a:ext>
          </a:extLst>
        </xdr:cNvPr>
        <xdr:cNvSpPr/>
      </xdr:nvSpPr>
      <xdr:spPr>
        <a:xfrm>
          <a:off x="1781175" y="628827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144272</xdr:rowOff>
    </xdr:from>
    <xdr:to>
      <xdr:col>6</xdr:col>
      <xdr:colOff>38100</xdr:colOff>
      <xdr:row>39</xdr:row>
      <xdr:rowOff>74422</xdr:rowOff>
    </xdr:to>
    <xdr:sp macro="" textlink="">
      <xdr:nvSpPr>
        <xdr:cNvPr id="65" name="フローチャート: 判断 64">
          <a:extLst>
            <a:ext uri="{FF2B5EF4-FFF2-40B4-BE49-F238E27FC236}">
              <a16:creationId xmlns:a16="http://schemas.microsoft.com/office/drawing/2014/main" id="{C582B7D1-B539-481F-8094-129066009DF0}"/>
            </a:ext>
          </a:extLst>
        </xdr:cNvPr>
        <xdr:cNvSpPr/>
      </xdr:nvSpPr>
      <xdr:spPr>
        <a:xfrm>
          <a:off x="981075" y="629424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B7DD6AE1-4DBC-4009-BFD9-B8FC9C1906D3}"/>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95E7771-9C5D-4608-9E0C-657A98784FE3}"/>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B47891D-49DA-4EAB-ACA9-2F9294941A7B}"/>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5002949-4528-4751-8642-B445707CC6CC}"/>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3492AF1-2D75-4DBD-8860-0DF4FB54D1FB}"/>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61976</xdr:rowOff>
    </xdr:from>
    <xdr:to>
      <xdr:col>24</xdr:col>
      <xdr:colOff>114300</xdr:colOff>
      <xdr:row>40</xdr:row>
      <xdr:rowOff>163576</xdr:rowOff>
    </xdr:to>
    <xdr:sp macro="" textlink="">
      <xdr:nvSpPr>
        <xdr:cNvPr id="71" name="楕円 70">
          <a:extLst>
            <a:ext uri="{FF2B5EF4-FFF2-40B4-BE49-F238E27FC236}">
              <a16:creationId xmlns:a16="http://schemas.microsoft.com/office/drawing/2014/main" id="{CC1D3833-FEC7-4675-9913-854EA6679441}"/>
            </a:ext>
          </a:extLst>
        </xdr:cNvPr>
        <xdr:cNvSpPr/>
      </xdr:nvSpPr>
      <xdr:spPr>
        <a:xfrm>
          <a:off x="4124325" y="654215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40403</xdr:rowOff>
    </xdr:from>
    <xdr:ext cx="405111" cy="259045"/>
    <xdr:sp macro="" textlink="">
      <xdr:nvSpPr>
        <xdr:cNvPr id="72" name="【道路】&#10;有形固定資産減価償却率該当値テキスト">
          <a:extLst>
            <a:ext uri="{FF2B5EF4-FFF2-40B4-BE49-F238E27FC236}">
              <a16:creationId xmlns:a16="http://schemas.microsoft.com/office/drawing/2014/main" id="{964F568C-A189-4A90-8347-47C639842C32}"/>
            </a:ext>
          </a:extLst>
        </xdr:cNvPr>
        <xdr:cNvSpPr txBox="1"/>
      </xdr:nvSpPr>
      <xdr:spPr>
        <a:xfrm>
          <a:off x="4219575" y="6517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27686</xdr:rowOff>
    </xdr:from>
    <xdr:to>
      <xdr:col>20</xdr:col>
      <xdr:colOff>38100</xdr:colOff>
      <xdr:row>40</xdr:row>
      <xdr:rowOff>129286</xdr:rowOff>
    </xdr:to>
    <xdr:sp macro="" textlink="">
      <xdr:nvSpPr>
        <xdr:cNvPr id="73" name="楕円 72">
          <a:extLst>
            <a:ext uri="{FF2B5EF4-FFF2-40B4-BE49-F238E27FC236}">
              <a16:creationId xmlns:a16="http://schemas.microsoft.com/office/drawing/2014/main" id="{1165C1F9-04FD-40EF-A758-D2C030EA5CC6}"/>
            </a:ext>
          </a:extLst>
        </xdr:cNvPr>
        <xdr:cNvSpPr/>
      </xdr:nvSpPr>
      <xdr:spPr>
        <a:xfrm>
          <a:off x="3381375" y="650786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78486</xdr:rowOff>
    </xdr:from>
    <xdr:to>
      <xdr:col>24</xdr:col>
      <xdr:colOff>63500</xdr:colOff>
      <xdr:row>40</xdr:row>
      <xdr:rowOff>112776</xdr:rowOff>
    </xdr:to>
    <xdr:cxnSp macro="">
      <xdr:nvCxnSpPr>
        <xdr:cNvPr id="74" name="直線コネクタ 73">
          <a:extLst>
            <a:ext uri="{FF2B5EF4-FFF2-40B4-BE49-F238E27FC236}">
              <a16:creationId xmlns:a16="http://schemas.microsoft.com/office/drawing/2014/main" id="{6524203F-EDBA-4223-9857-8F8B1005BA98}"/>
            </a:ext>
          </a:extLst>
        </xdr:cNvPr>
        <xdr:cNvCxnSpPr/>
      </xdr:nvCxnSpPr>
      <xdr:spPr>
        <a:xfrm>
          <a:off x="3429000" y="6555486"/>
          <a:ext cx="7524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4826</xdr:rowOff>
    </xdr:from>
    <xdr:to>
      <xdr:col>15</xdr:col>
      <xdr:colOff>101600</xdr:colOff>
      <xdr:row>40</xdr:row>
      <xdr:rowOff>106426</xdr:rowOff>
    </xdr:to>
    <xdr:sp macro="" textlink="">
      <xdr:nvSpPr>
        <xdr:cNvPr id="75" name="楕円 74">
          <a:extLst>
            <a:ext uri="{FF2B5EF4-FFF2-40B4-BE49-F238E27FC236}">
              <a16:creationId xmlns:a16="http://schemas.microsoft.com/office/drawing/2014/main" id="{B8CBA263-5AF8-4671-87CE-423709FC937F}"/>
            </a:ext>
          </a:extLst>
        </xdr:cNvPr>
        <xdr:cNvSpPr/>
      </xdr:nvSpPr>
      <xdr:spPr>
        <a:xfrm>
          <a:off x="2571750" y="648500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55626</xdr:rowOff>
    </xdr:from>
    <xdr:to>
      <xdr:col>19</xdr:col>
      <xdr:colOff>177800</xdr:colOff>
      <xdr:row>40</xdr:row>
      <xdr:rowOff>78486</xdr:rowOff>
    </xdr:to>
    <xdr:cxnSp macro="">
      <xdr:nvCxnSpPr>
        <xdr:cNvPr id="76" name="直線コネクタ 75">
          <a:extLst>
            <a:ext uri="{FF2B5EF4-FFF2-40B4-BE49-F238E27FC236}">
              <a16:creationId xmlns:a16="http://schemas.microsoft.com/office/drawing/2014/main" id="{F3191689-A372-4548-B304-8789DF6221D1}"/>
            </a:ext>
          </a:extLst>
        </xdr:cNvPr>
        <xdr:cNvCxnSpPr/>
      </xdr:nvCxnSpPr>
      <xdr:spPr>
        <a:xfrm>
          <a:off x="2619375" y="6532626"/>
          <a:ext cx="80962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141986</xdr:rowOff>
    </xdr:from>
    <xdr:to>
      <xdr:col>10</xdr:col>
      <xdr:colOff>165100</xdr:colOff>
      <xdr:row>40</xdr:row>
      <xdr:rowOff>72136</xdr:rowOff>
    </xdr:to>
    <xdr:sp macro="" textlink="">
      <xdr:nvSpPr>
        <xdr:cNvPr id="77" name="楕円 76">
          <a:extLst>
            <a:ext uri="{FF2B5EF4-FFF2-40B4-BE49-F238E27FC236}">
              <a16:creationId xmlns:a16="http://schemas.microsoft.com/office/drawing/2014/main" id="{1EB14680-71A8-4090-ACDD-50033118E8C5}"/>
            </a:ext>
          </a:extLst>
        </xdr:cNvPr>
        <xdr:cNvSpPr/>
      </xdr:nvSpPr>
      <xdr:spPr>
        <a:xfrm>
          <a:off x="1781175" y="646023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21336</xdr:rowOff>
    </xdr:from>
    <xdr:to>
      <xdr:col>15</xdr:col>
      <xdr:colOff>50800</xdr:colOff>
      <xdr:row>40</xdr:row>
      <xdr:rowOff>55626</xdr:rowOff>
    </xdr:to>
    <xdr:cxnSp macro="">
      <xdr:nvCxnSpPr>
        <xdr:cNvPr id="78" name="直線コネクタ 77">
          <a:extLst>
            <a:ext uri="{FF2B5EF4-FFF2-40B4-BE49-F238E27FC236}">
              <a16:creationId xmlns:a16="http://schemas.microsoft.com/office/drawing/2014/main" id="{E7174909-0DD7-4BD8-A78E-28155BDC959F}"/>
            </a:ext>
          </a:extLst>
        </xdr:cNvPr>
        <xdr:cNvCxnSpPr/>
      </xdr:nvCxnSpPr>
      <xdr:spPr>
        <a:xfrm>
          <a:off x="1828800" y="6498336"/>
          <a:ext cx="7905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105410</xdr:rowOff>
    </xdr:from>
    <xdr:to>
      <xdr:col>6</xdr:col>
      <xdr:colOff>38100</xdr:colOff>
      <xdr:row>40</xdr:row>
      <xdr:rowOff>35560</xdr:rowOff>
    </xdr:to>
    <xdr:sp macro="" textlink="">
      <xdr:nvSpPr>
        <xdr:cNvPr id="79" name="楕円 78">
          <a:extLst>
            <a:ext uri="{FF2B5EF4-FFF2-40B4-BE49-F238E27FC236}">
              <a16:creationId xmlns:a16="http://schemas.microsoft.com/office/drawing/2014/main" id="{CAA80A66-9C94-4D5D-A0C7-F8ACA3FB8F43}"/>
            </a:ext>
          </a:extLst>
        </xdr:cNvPr>
        <xdr:cNvSpPr/>
      </xdr:nvSpPr>
      <xdr:spPr>
        <a:xfrm>
          <a:off x="981075" y="64173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156210</xdr:rowOff>
    </xdr:from>
    <xdr:to>
      <xdr:col>10</xdr:col>
      <xdr:colOff>114300</xdr:colOff>
      <xdr:row>40</xdr:row>
      <xdr:rowOff>21336</xdr:rowOff>
    </xdr:to>
    <xdr:cxnSp macro="">
      <xdr:nvCxnSpPr>
        <xdr:cNvPr id="80" name="直線コネクタ 79">
          <a:extLst>
            <a:ext uri="{FF2B5EF4-FFF2-40B4-BE49-F238E27FC236}">
              <a16:creationId xmlns:a16="http://schemas.microsoft.com/office/drawing/2014/main" id="{E231C3CF-F4BC-441D-B0F6-2A82A45FDE8C}"/>
            </a:ext>
          </a:extLst>
        </xdr:cNvPr>
        <xdr:cNvCxnSpPr/>
      </xdr:nvCxnSpPr>
      <xdr:spPr>
        <a:xfrm>
          <a:off x="1028700" y="6474460"/>
          <a:ext cx="800100" cy="2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97807</xdr:rowOff>
    </xdr:from>
    <xdr:ext cx="405111" cy="259045"/>
    <xdr:sp macro="" textlink="">
      <xdr:nvSpPr>
        <xdr:cNvPr id="81" name="n_1aveValue【道路】&#10;有形固定資産減価償却率">
          <a:extLst>
            <a:ext uri="{FF2B5EF4-FFF2-40B4-BE49-F238E27FC236}">
              <a16:creationId xmlns:a16="http://schemas.microsoft.com/office/drawing/2014/main" id="{B847D022-B480-493A-98D6-B1A5DABE436E}"/>
            </a:ext>
          </a:extLst>
        </xdr:cNvPr>
        <xdr:cNvSpPr txBox="1"/>
      </xdr:nvSpPr>
      <xdr:spPr>
        <a:xfrm>
          <a:off x="32391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109237</xdr:rowOff>
    </xdr:from>
    <xdr:ext cx="405111" cy="259045"/>
    <xdr:sp macro="" textlink="">
      <xdr:nvSpPr>
        <xdr:cNvPr id="82" name="n_2aveValue【道路】&#10;有形固定資産減価償却率">
          <a:extLst>
            <a:ext uri="{FF2B5EF4-FFF2-40B4-BE49-F238E27FC236}">
              <a16:creationId xmlns:a16="http://schemas.microsoft.com/office/drawing/2014/main" id="{F2555E95-EC62-4814-9F84-B78F8A8158D0}"/>
            </a:ext>
          </a:extLst>
        </xdr:cNvPr>
        <xdr:cNvSpPr txBox="1"/>
      </xdr:nvSpPr>
      <xdr:spPr>
        <a:xfrm>
          <a:off x="2439044" y="6097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81805</xdr:rowOff>
    </xdr:from>
    <xdr:ext cx="405111" cy="259045"/>
    <xdr:sp macro="" textlink="">
      <xdr:nvSpPr>
        <xdr:cNvPr id="83" name="n_3aveValue【道路】&#10;有形固定資産減価償却率">
          <a:extLst>
            <a:ext uri="{FF2B5EF4-FFF2-40B4-BE49-F238E27FC236}">
              <a16:creationId xmlns:a16="http://schemas.microsoft.com/office/drawing/2014/main" id="{9CFB6958-29B1-499E-8F0A-4884A2168126}"/>
            </a:ext>
          </a:extLst>
        </xdr:cNvPr>
        <xdr:cNvSpPr txBox="1"/>
      </xdr:nvSpPr>
      <xdr:spPr>
        <a:xfrm>
          <a:off x="1648469" y="6076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90949</xdr:rowOff>
    </xdr:from>
    <xdr:ext cx="405111" cy="259045"/>
    <xdr:sp macro="" textlink="">
      <xdr:nvSpPr>
        <xdr:cNvPr id="84" name="n_4aveValue【道路】&#10;有形固定資産減価償却率">
          <a:extLst>
            <a:ext uri="{FF2B5EF4-FFF2-40B4-BE49-F238E27FC236}">
              <a16:creationId xmlns:a16="http://schemas.microsoft.com/office/drawing/2014/main" id="{0C4FC1CB-C143-47CC-87AD-C613E0A96C74}"/>
            </a:ext>
          </a:extLst>
        </xdr:cNvPr>
        <xdr:cNvSpPr txBox="1"/>
      </xdr:nvSpPr>
      <xdr:spPr>
        <a:xfrm>
          <a:off x="848369" y="6078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120413</xdr:rowOff>
    </xdr:from>
    <xdr:ext cx="405111" cy="259045"/>
    <xdr:sp macro="" textlink="">
      <xdr:nvSpPr>
        <xdr:cNvPr id="85" name="n_1mainValue【道路】&#10;有形固定資産減価償却率">
          <a:extLst>
            <a:ext uri="{FF2B5EF4-FFF2-40B4-BE49-F238E27FC236}">
              <a16:creationId xmlns:a16="http://schemas.microsoft.com/office/drawing/2014/main" id="{D13CDD72-6F2F-452F-A45A-646B2F5702F9}"/>
            </a:ext>
          </a:extLst>
        </xdr:cNvPr>
        <xdr:cNvSpPr txBox="1"/>
      </xdr:nvSpPr>
      <xdr:spPr>
        <a:xfrm>
          <a:off x="3239144" y="6600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97553</xdr:rowOff>
    </xdr:from>
    <xdr:ext cx="405111" cy="259045"/>
    <xdr:sp macro="" textlink="">
      <xdr:nvSpPr>
        <xdr:cNvPr id="86" name="n_2mainValue【道路】&#10;有形固定資産減価償却率">
          <a:extLst>
            <a:ext uri="{FF2B5EF4-FFF2-40B4-BE49-F238E27FC236}">
              <a16:creationId xmlns:a16="http://schemas.microsoft.com/office/drawing/2014/main" id="{7E9543B2-FAE1-4382-A35C-C3A59D80E751}"/>
            </a:ext>
          </a:extLst>
        </xdr:cNvPr>
        <xdr:cNvSpPr txBox="1"/>
      </xdr:nvSpPr>
      <xdr:spPr>
        <a:xfrm>
          <a:off x="2439044" y="6574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63263</xdr:rowOff>
    </xdr:from>
    <xdr:ext cx="405111" cy="259045"/>
    <xdr:sp macro="" textlink="">
      <xdr:nvSpPr>
        <xdr:cNvPr id="87" name="n_3mainValue【道路】&#10;有形固定資産減価償却率">
          <a:extLst>
            <a:ext uri="{FF2B5EF4-FFF2-40B4-BE49-F238E27FC236}">
              <a16:creationId xmlns:a16="http://schemas.microsoft.com/office/drawing/2014/main" id="{2DA7B2E7-87A0-42A3-BA72-528AF2DF07F3}"/>
            </a:ext>
          </a:extLst>
        </xdr:cNvPr>
        <xdr:cNvSpPr txBox="1"/>
      </xdr:nvSpPr>
      <xdr:spPr>
        <a:xfrm>
          <a:off x="1648469" y="6543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26687</xdr:rowOff>
    </xdr:from>
    <xdr:ext cx="405111" cy="259045"/>
    <xdr:sp macro="" textlink="">
      <xdr:nvSpPr>
        <xdr:cNvPr id="88" name="n_4mainValue【道路】&#10;有形固定資産減価償却率">
          <a:extLst>
            <a:ext uri="{FF2B5EF4-FFF2-40B4-BE49-F238E27FC236}">
              <a16:creationId xmlns:a16="http://schemas.microsoft.com/office/drawing/2014/main" id="{FE2F3C29-2ADE-4E90-A659-93296C6A5BCE}"/>
            </a:ext>
          </a:extLst>
        </xdr:cNvPr>
        <xdr:cNvSpPr txBox="1"/>
      </xdr:nvSpPr>
      <xdr:spPr>
        <a:xfrm>
          <a:off x="848369" y="6506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EE2C1DE8-C05F-46E2-A6D9-8A3E9D07C832}"/>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2B865A1F-BDFB-43B3-AC93-C9E5819FCBE2}"/>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D33AFB68-BB56-4CC4-87F5-76339736BC96}"/>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5155778D-F88D-41C1-B538-44A3C2330133}"/>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A49A9EE9-0CF3-4487-8527-EF683C955137}"/>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9174E60E-864F-4AC2-80DB-B26FC733FA92}"/>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BDC40930-A617-47F4-B76E-75F59B88F79D}"/>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31F20230-5134-49A7-926A-F824C76B0AD1}"/>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E29F2DAF-6E2F-4642-9ED5-CD84720ACE26}"/>
            </a:ext>
          </a:extLst>
        </xdr:cNvPr>
        <xdr:cNvSpPr txBox="1"/>
      </xdr:nvSpPr>
      <xdr:spPr>
        <a:xfrm>
          <a:off x="5915025" y="48577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D4D8D4C3-8D2F-41C6-81B4-6855ED01760C}"/>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C8D3872D-5714-4724-A4A5-7F30A05FCC68}"/>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AB8A4D38-D1E0-4296-8D8A-A761E30BC30D}"/>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90A4CDD8-F30D-4111-A2AB-AD20C165B542}"/>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689FCB91-7CE2-472D-8973-F67BE6072254}"/>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40F6BCC1-4CD3-4E16-BE5F-F2EDAAF79B57}"/>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0CCAC9DE-F5D4-4A91-A389-D21950133D57}"/>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9DC9A384-E434-4D2A-8C71-81DBED2A9A90}"/>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A38EAA80-8D06-4E4A-B345-8159BA57393E}"/>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C7360A53-0497-4569-A67F-3D8B9F87B256}"/>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925EE159-A647-4CCE-A514-BC821606B66E}"/>
            </a:ext>
          </a:extLst>
        </xdr:cNvPr>
        <xdr:cNvSpPr txBox="1"/>
      </xdr:nvSpPr>
      <xdr:spPr>
        <a:xfrm>
          <a:off x="5478976"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342F2275-0A44-42E1-8695-6DB625F79FD3}"/>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D06C704C-5C91-4155-99F7-2EFBD8AF2406}"/>
            </a:ext>
          </a:extLst>
        </xdr:cNvPr>
        <xdr:cNvSpPr txBox="1"/>
      </xdr:nvSpPr>
      <xdr:spPr>
        <a:xfrm>
          <a:off x="5478976"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8B983D7B-3CC1-4225-BFD1-55219CBE930C}"/>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76454</xdr:rowOff>
    </xdr:from>
    <xdr:to>
      <xdr:col>54</xdr:col>
      <xdr:colOff>189865</xdr:colOff>
      <xdr:row>41</xdr:row>
      <xdr:rowOff>43561</xdr:rowOff>
    </xdr:to>
    <xdr:cxnSp macro="">
      <xdr:nvCxnSpPr>
        <xdr:cNvPr id="112" name="直線コネクタ 111">
          <a:extLst>
            <a:ext uri="{FF2B5EF4-FFF2-40B4-BE49-F238E27FC236}">
              <a16:creationId xmlns:a16="http://schemas.microsoft.com/office/drawing/2014/main" id="{6866435E-0371-49B2-AA49-651FE8347066}"/>
            </a:ext>
          </a:extLst>
        </xdr:cNvPr>
        <xdr:cNvCxnSpPr/>
      </xdr:nvCxnSpPr>
      <xdr:spPr>
        <a:xfrm flipV="1">
          <a:off x="9429115" y="5419979"/>
          <a:ext cx="0" cy="126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47388</xdr:rowOff>
    </xdr:from>
    <xdr:ext cx="469744" cy="259045"/>
    <xdr:sp macro="" textlink="">
      <xdr:nvSpPr>
        <xdr:cNvPr id="113" name="【道路】&#10;一人当たり延長最小値テキスト">
          <a:extLst>
            <a:ext uri="{FF2B5EF4-FFF2-40B4-BE49-F238E27FC236}">
              <a16:creationId xmlns:a16="http://schemas.microsoft.com/office/drawing/2014/main" id="{229DBAA9-0344-41E4-9E46-A3D8E596CBE8}"/>
            </a:ext>
          </a:extLst>
        </xdr:cNvPr>
        <xdr:cNvSpPr txBox="1"/>
      </xdr:nvSpPr>
      <xdr:spPr>
        <a:xfrm>
          <a:off x="9467850" y="668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43561</xdr:rowOff>
    </xdr:from>
    <xdr:to>
      <xdr:col>55</xdr:col>
      <xdr:colOff>88900</xdr:colOff>
      <xdr:row>41</xdr:row>
      <xdr:rowOff>43561</xdr:rowOff>
    </xdr:to>
    <xdr:cxnSp macro="">
      <xdr:nvCxnSpPr>
        <xdr:cNvPr id="114" name="直線コネクタ 113">
          <a:extLst>
            <a:ext uri="{FF2B5EF4-FFF2-40B4-BE49-F238E27FC236}">
              <a16:creationId xmlns:a16="http://schemas.microsoft.com/office/drawing/2014/main" id="{4A3BE540-62A8-4121-8786-ADEA7515D04F}"/>
            </a:ext>
          </a:extLst>
        </xdr:cNvPr>
        <xdr:cNvCxnSpPr/>
      </xdr:nvCxnSpPr>
      <xdr:spPr>
        <a:xfrm>
          <a:off x="9363075" y="668566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23131</xdr:rowOff>
    </xdr:from>
    <xdr:ext cx="534377" cy="259045"/>
    <xdr:sp macro="" textlink="">
      <xdr:nvSpPr>
        <xdr:cNvPr id="115" name="【道路】&#10;一人当たり延長最大値テキスト">
          <a:extLst>
            <a:ext uri="{FF2B5EF4-FFF2-40B4-BE49-F238E27FC236}">
              <a16:creationId xmlns:a16="http://schemas.microsoft.com/office/drawing/2014/main" id="{2A19DEA0-01B4-4BD5-A666-6E4B4E66C491}"/>
            </a:ext>
          </a:extLst>
        </xdr:cNvPr>
        <xdr:cNvSpPr txBox="1"/>
      </xdr:nvSpPr>
      <xdr:spPr>
        <a:xfrm>
          <a:off x="9467850" y="520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76454</xdr:rowOff>
    </xdr:from>
    <xdr:to>
      <xdr:col>55</xdr:col>
      <xdr:colOff>88900</xdr:colOff>
      <xdr:row>33</xdr:row>
      <xdr:rowOff>76454</xdr:rowOff>
    </xdr:to>
    <xdr:cxnSp macro="">
      <xdr:nvCxnSpPr>
        <xdr:cNvPr id="116" name="直線コネクタ 115">
          <a:extLst>
            <a:ext uri="{FF2B5EF4-FFF2-40B4-BE49-F238E27FC236}">
              <a16:creationId xmlns:a16="http://schemas.microsoft.com/office/drawing/2014/main" id="{7AEBDD93-3B87-4305-A981-B39A554DCAD8}"/>
            </a:ext>
          </a:extLst>
        </xdr:cNvPr>
        <xdr:cNvCxnSpPr/>
      </xdr:nvCxnSpPr>
      <xdr:spPr>
        <a:xfrm>
          <a:off x="9363075" y="541997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113301</xdr:rowOff>
    </xdr:from>
    <xdr:ext cx="469744" cy="259045"/>
    <xdr:sp macro="" textlink="">
      <xdr:nvSpPr>
        <xdr:cNvPr id="117" name="【道路】&#10;一人当たり延長平均値テキスト">
          <a:extLst>
            <a:ext uri="{FF2B5EF4-FFF2-40B4-BE49-F238E27FC236}">
              <a16:creationId xmlns:a16="http://schemas.microsoft.com/office/drawing/2014/main" id="{6E67A1FB-6077-4B5C-BB92-BA3C55F3C406}"/>
            </a:ext>
          </a:extLst>
        </xdr:cNvPr>
        <xdr:cNvSpPr txBox="1"/>
      </xdr:nvSpPr>
      <xdr:spPr>
        <a:xfrm>
          <a:off x="9467850" y="6266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90424</xdr:rowOff>
    </xdr:from>
    <xdr:to>
      <xdr:col>55</xdr:col>
      <xdr:colOff>50800</xdr:colOff>
      <xdr:row>40</xdr:row>
      <xdr:rowOff>20574</xdr:rowOff>
    </xdr:to>
    <xdr:sp macro="" textlink="">
      <xdr:nvSpPr>
        <xdr:cNvPr id="118" name="フローチャート: 判断 117">
          <a:extLst>
            <a:ext uri="{FF2B5EF4-FFF2-40B4-BE49-F238E27FC236}">
              <a16:creationId xmlns:a16="http://schemas.microsoft.com/office/drawing/2014/main" id="{041E070F-F5FE-4E90-9070-BDE46D11783C}"/>
            </a:ext>
          </a:extLst>
        </xdr:cNvPr>
        <xdr:cNvSpPr/>
      </xdr:nvSpPr>
      <xdr:spPr>
        <a:xfrm>
          <a:off x="9401175" y="640232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89535</xdr:rowOff>
    </xdr:from>
    <xdr:to>
      <xdr:col>50</xdr:col>
      <xdr:colOff>165100</xdr:colOff>
      <xdr:row>40</xdr:row>
      <xdr:rowOff>19685</xdr:rowOff>
    </xdr:to>
    <xdr:sp macro="" textlink="">
      <xdr:nvSpPr>
        <xdr:cNvPr id="119" name="フローチャート: 判断 118">
          <a:extLst>
            <a:ext uri="{FF2B5EF4-FFF2-40B4-BE49-F238E27FC236}">
              <a16:creationId xmlns:a16="http://schemas.microsoft.com/office/drawing/2014/main" id="{E35C49F6-D7F4-4463-950A-F283E958F4AB}"/>
            </a:ext>
          </a:extLst>
        </xdr:cNvPr>
        <xdr:cNvSpPr/>
      </xdr:nvSpPr>
      <xdr:spPr>
        <a:xfrm>
          <a:off x="8639175" y="64014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90932</xdr:rowOff>
    </xdr:from>
    <xdr:to>
      <xdr:col>46</xdr:col>
      <xdr:colOff>38100</xdr:colOff>
      <xdr:row>40</xdr:row>
      <xdr:rowOff>21082</xdr:rowOff>
    </xdr:to>
    <xdr:sp macro="" textlink="">
      <xdr:nvSpPr>
        <xdr:cNvPr id="120" name="フローチャート: 判断 119">
          <a:extLst>
            <a:ext uri="{FF2B5EF4-FFF2-40B4-BE49-F238E27FC236}">
              <a16:creationId xmlns:a16="http://schemas.microsoft.com/office/drawing/2014/main" id="{54BC154D-E255-4E8C-8336-6DD034EBC420}"/>
            </a:ext>
          </a:extLst>
        </xdr:cNvPr>
        <xdr:cNvSpPr/>
      </xdr:nvSpPr>
      <xdr:spPr>
        <a:xfrm>
          <a:off x="7839075" y="640283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90805</xdr:rowOff>
    </xdr:from>
    <xdr:to>
      <xdr:col>41</xdr:col>
      <xdr:colOff>101600</xdr:colOff>
      <xdr:row>40</xdr:row>
      <xdr:rowOff>20955</xdr:rowOff>
    </xdr:to>
    <xdr:sp macro="" textlink="">
      <xdr:nvSpPr>
        <xdr:cNvPr id="121" name="フローチャート: 判断 120">
          <a:extLst>
            <a:ext uri="{FF2B5EF4-FFF2-40B4-BE49-F238E27FC236}">
              <a16:creationId xmlns:a16="http://schemas.microsoft.com/office/drawing/2014/main" id="{E660079E-1E39-4B81-A0DC-DF4DE07BB404}"/>
            </a:ext>
          </a:extLst>
        </xdr:cNvPr>
        <xdr:cNvSpPr/>
      </xdr:nvSpPr>
      <xdr:spPr>
        <a:xfrm>
          <a:off x="7029450" y="64027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77597</xdr:rowOff>
    </xdr:from>
    <xdr:to>
      <xdr:col>36</xdr:col>
      <xdr:colOff>165100</xdr:colOff>
      <xdr:row>40</xdr:row>
      <xdr:rowOff>7747</xdr:rowOff>
    </xdr:to>
    <xdr:sp macro="" textlink="">
      <xdr:nvSpPr>
        <xdr:cNvPr id="122" name="フローチャート: 判断 121">
          <a:extLst>
            <a:ext uri="{FF2B5EF4-FFF2-40B4-BE49-F238E27FC236}">
              <a16:creationId xmlns:a16="http://schemas.microsoft.com/office/drawing/2014/main" id="{D6902B87-8252-40D1-B490-E2F09ACD868F}"/>
            </a:ext>
          </a:extLst>
        </xdr:cNvPr>
        <xdr:cNvSpPr/>
      </xdr:nvSpPr>
      <xdr:spPr>
        <a:xfrm>
          <a:off x="6238875" y="639267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28D3644-0D64-46BD-A351-8E3BE124A6AA}"/>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FE55639-7A33-48EC-B0AD-AC8E5C24F708}"/>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EF64A3F-9A64-4311-8E77-F465C09D8C69}"/>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C1BADC2-14B1-4A11-A8E4-28556953DFDD}"/>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D746458-F815-49D2-9D85-9D993C078886}"/>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123698</xdr:rowOff>
    </xdr:from>
    <xdr:to>
      <xdr:col>55</xdr:col>
      <xdr:colOff>50800</xdr:colOff>
      <xdr:row>40</xdr:row>
      <xdr:rowOff>53848</xdr:rowOff>
    </xdr:to>
    <xdr:sp macro="" textlink="">
      <xdr:nvSpPr>
        <xdr:cNvPr id="128" name="楕円 127">
          <a:extLst>
            <a:ext uri="{FF2B5EF4-FFF2-40B4-BE49-F238E27FC236}">
              <a16:creationId xmlns:a16="http://schemas.microsoft.com/office/drawing/2014/main" id="{27D6732C-6377-4886-99CE-B5E27C1785D0}"/>
            </a:ext>
          </a:extLst>
        </xdr:cNvPr>
        <xdr:cNvSpPr/>
      </xdr:nvSpPr>
      <xdr:spPr>
        <a:xfrm>
          <a:off x="9401175" y="6441948"/>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102125</xdr:rowOff>
    </xdr:from>
    <xdr:ext cx="469744" cy="259045"/>
    <xdr:sp macro="" textlink="">
      <xdr:nvSpPr>
        <xdr:cNvPr id="129" name="【道路】&#10;一人当たり延長該当値テキスト">
          <a:extLst>
            <a:ext uri="{FF2B5EF4-FFF2-40B4-BE49-F238E27FC236}">
              <a16:creationId xmlns:a16="http://schemas.microsoft.com/office/drawing/2014/main" id="{4C16045E-8628-489B-A1AF-BB78E48E5C32}"/>
            </a:ext>
          </a:extLst>
        </xdr:cNvPr>
        <xdr:cNvSpPr txBox="1"/>
      </xdr:nvSpPr>
      <xdr:spPr>
        <a:xfrm>
          <a:off x="9467850" y="642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124460</xdr:rowOff>
    </xdr:from>
    <xdr:to>
      <xdr:col>50</xdr:col>
      <xdr:colOff>165100</xdr:colOff>
      <xdr:row>40</xdr:row>
      <xdr:rowOff>54610</xdr:rowOff>
    </xdr:to>
    <xdr:sp macro="" textlink="">
      <xdr:nvSpPr>
        <xdr:cNvPr id="130" name="楕円 129">
          <a:extLst>
            <a:ext uri="{FF2B5EF4-FFF2-40B4-BE49-F238E27FC236}">
              <a16:creationId xmlns:a16="http://schemas.microsoft.com/office/drawing/2014/main" id="{4045631D-B2C6-47B1-86BE-039768C0DF65}"/>
            </a:ext>
          </a:extLst>
        </xdr:cNvPr>
        <xdr:cNvSpPr/>
      </xdr:nvSpPr>
      <xdr:spPr>
        <a:xfrm>
          <a:off x="8639175" y="64363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3048</xdr:rowOff>
    </xdr:from>
    <xdr:to>
      <xdr:col>55</xdr:col>
      <xdr:colOff>0</xdr:colOff>
      <xdr:row>40</xdr:row>
      <xdr:rowOff>3810</xdr:rowOff>
    </xdr:to>
    <xdr:cxnSp macro="">
      <xdr:nvCxnSpPr>
        <xdr:cNvPr id="131" name="直線コネクタ 130">
          <a:extLst>
            <a:ext uri="{FF2B5EF4-FFF2-40B4-BE49-F238E27FC236}">
              <a16:creationId xmlns:a16="http://schemas.microsoft.com/office/drawing/2014/main" id="{4B4D64ED-5FE5-43FD-B99A-0DD5994E53D2}"/>
            </a:ext>
          </a:extLst>
        </xdr:cNvPr>
        <xdr:cNvCxnSpPr/>
      </xdr:nvCxnSpPr>
      <xdr:spPr>
        <a:xfrm flipV="1">
          <a:off x="8686800" y="6480048"/>
          <a:ext cx="74295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124460</xdr:rowOff>
    </xdr:from>
    <xdr:to>
      <xdr:col>46</xdr:col>
      <xdr:colOff>38100</xdr:colOff>
      <xdr:row>40</xdr:row>
      <xdr:rowOff>54610</xdr:rowOff>
    </xdr:to>
    <xdr:sp macro="" textlink="">
      <xdr:nvSpPr>
        <xdr:cNvPr id="132" name="楕円 131">
          <a:extLst>
            <a:ext uri="{FF2B5EF4-FFF2-40B4-BE49-F238E27FC236}">
              <a16:creationId xmlns:a16="http://schemas.microsoft.com/office/drawing/2014/main" id="{4FA27162-4625-4AF4-95E8-B306D1B20C6D}"/>
            </a:ext>
          </a:extLst>
        </xdr:cNvPr>
        <xdr:cNvSpPr/>
      </xdr:nvSpPr>
      <xdr:spPr>
        <a:xfrm>
          <a:off x="7839075" y="643636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3810</xdr:rowOff>
    </xdr:from>
    <xdr:to>
      <xdr:col>50</xdr:col>
      <xdr:colOff>114300</xdr:colOff>
      <xdr:row>40</xdr:row>
      <xdr:rowOff>3810</xdr:rowOff>
    </xdr:to>
    <xdr:cxnSp macro="">
      <xdr:nvCxnSpPr>
        <xdr:cNvPr id="133" name="直線コネクタ 132">
          <a:extLst>
            <a:ext uri="{FF2B5EF4-FFF2-40B4-BE49-F238E27FC236}">
              <a16:creationId xmlns:a16="http://schemas.microsoft.com/office/drawing/2014/main" id="{BDFA7612-EC1C-440B-9E2E-212F50ECE06C}"/>
            </a:ext>
          </a:extLst>
        </xdr:cNvPr>
        <xdr:cNvCxnSpPr/>
      </xdr:nvCxnSpPr>
      <xdr:spPr>
        <a:xfrm>
          <a:off x="7886700" y="648398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125095</xdr:rowOff>
    </xdr:from>
    <xdr:to>
      <xdr:col>41</xdr:col>
      <xdr:colOff>101600</xdr:colOff>
      <xdr:row>40</xdr:row>
      <xdr:rowOff>55245</xdr:rowOff>
    </xdr:to>
    <xdr:sp macro="" textlink="">
      <xdr:nvSpPr>
        <xdr:cNvPr id="134" name="楕円 133">
          <a:extLst>
            <a:ext uri="{FF2B5EF4-FFF2-40B4-BE49-F238E27FC236}">
              <a16:creationId xmlns:a16="http://schemas.microsoft.com/office/drawing/2014/main" id="{6133338F-24F0-4C7B-891A-0EB6E7D7E112}"/>
            </a:ext>
          </a:extLst>
        </xdr:cNvPr>
        <xdr:cNvSpPr/>
      </xdr:nvSpPr>
      <xdr:spPr>
        <a:xfrm>
          <a:off x="7029450" y="643699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3810</xdr:rowOff>
    </xdr:from>
    <xdr:to>
      <xdr:col>45</xdr:col>
      <xdr:colOff>177800</xdr:colOff>
      <xdr:row>40</xdr:row>
      <xdr:rowOff>4445</xdr:rowOff>
    </xdr:to>
    <xdr:cxnSp macro="">
      <xdr:nvCxnSpPr>
        <xdr:cNvPr id="135" name="直線コネクタ 134">
          <a:extLst>
            <a:ext uri="{FF2B5EF4-FFF2-40B4-BE49-F238E27FC236}">
              <a16:creationId xmlns:a16="http://schemas.microsoft.com/office/drawing/2014/main" id="{B88EC9AD-7948-4D31-8CED-F717E164AA10}"/>
            </a:ext>
          </a:extLst>
        </xdr:cNvPr>
        <xdr:cNvCxnSpPr/>
      </xdr:nvCxnSpPr>
      <xdr:spPr>
        <a:xfrm flipV="1">
          <a:off x="7077075" y="6483985"/>
          <a:ext cx="809625"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125857</xdr:rowOff>
    </xdr:from>
    <xdr:to>
      <xdr:col>36</xdr:col>
      <xdr:colOff>165100</xdr:colOff>
      <xdr:row>40</xdr:row>
      <xdr:rowOff>56007</xdr:rowOff>
    </xdr:to>
    <xdr:sp macro="" textlink="">
      <xdr:nvSpPr>
        <xdr:cNvPr id="136" name="楕円 135">
          <a:extLst>
            <a:ext uri="{FF2B5EF4-FFF2-40B4-BE49-F238E27FC236}">
              <a16:creationId xmlns:a16="http://schemas.microsoft.com/office/drawing/2014/main" id="{AC00F2CB-00E4-457E-AAFD-9E968DA7527A}"/>
            </a:ext>
          </a:extLst>
        </xdr:cNvPr>
        <xdr:cNvSpPr/>
      </xdr:nvSpPr>
      <xdr:spPr>
        <a:xfrm>
          <a:off x="6238875" y="643775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4445</xdr:rowOff>
    </xdr:from>
    <xdr:to>
      <xdr:col>41</xdr:col>
      <xdr:colOff>50800</xdr:colOff>
      <xdr:row>40</xdr:row>
      <xdr:rowOff>5207</xdr:rowOff>
    </xdr:to>
    <xdr:cxnSp macro="">
      <xdr:nvCxnSpPr>
        <xdr:cNvPr id="137" name="直線コネクタ 136">
          <a:extLst>
            <a:ext uri="{FF2B5EF4-FFF2-40B4-BE49-F238E27FC236}">
              <a16:creationId xmlns:a16="http://schemas.microsoft.com/office/drawing/2014/main" id="{31FC72E5-46D5-4EA6-B7A4-98BEAF50B543}"/>
            </a:ext>
          </a:extLst>
        </xdr:cNvPr>
        <xdr:cNvCxnSpPr/>
      </xdr:nvCxnSpPr>
      <xdr:spPr>
        <a:xfrm flipV="1">
          <a:off x="6286500" y="6484620"/>
          <a:ext cx="790575"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36212</xdr:rowOff>
    </xdr:from>
    <xdr:ext cx="469744" cy="259045"/>
    <xdr:sp macro="" textlink="">
      <xdr:nvSpPr>
        <xdr:cNvPr id="138" name="n_1aveValue【道路】&#10;一人当たり延長">
          <a:extLst>
            <a:ext uri="{FF2B5EF4-FFF2-40B4-BE49-F238E27FC236}">
              <a16:creationId xmlns:a16="http://schemas.microsoft.com/office/drawing/2014/main" id="{BF2FBF77-DD01-4667-AB63-5DA609AA73A6}"/>
            </a:ext>
          </a:extLst>
        </xdr:cNvPr>
        <xdr:cNvSpPr txBox="1"/>
      </xdr:nvSpPr>
      <xdr:spPr>
        <a:xfrm>
          <a:off x="8458277" y="618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37609</xdr:rowOff>
    </xdr:from>
    <xdr:ext cx="469744" cy="259045"/>
    <xdr:sp macro="" textlink="">
      <xdr:nvSpPr>
        <xdr:cNvPr id="139" name="n_2aveValue【道路】&#10;一人当たり延長">
          <a:extLst>
            <a:ext uri="{FF2B5EF4-FFF2-40B4-BE49-F238E27FC236}">
              <a16:creationId xmlns:a16="http://schemas.microsoft.com/office/drawing/2014/main" id="{1AE25AE7-4403-4C76-931E-DB7229F436A3}"/>
            </a:ext>
          </a:extLst>
        </xdr:cNvPr>
        <xdr:cNvSpPr txBox="1"/>
      </xdr:nvSpPr>
      <xdr:spPr>
        <a:xfrm>
          <a:off x="7677227" y="61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37482</xdr:rowOff>
    </xdr:from>
    <xdr:ext cx="469744" cy="259045"/>
    <xdr:sp macro="" textlink="">
      <xdr:nvSpPr>
        <xdr:cNvPr id="140" name="n_3aveValue【道路】&#10;一人当たり延長">
          <a:extLst>
            <a:ext uri="{FF2B5EF4-FFF2-40B4-BE49-F238E27FC236}">
              <a16:creationId xmlns:a16="http://schemas.microsoft.com/office/drawing/2014/main" id="{C648493D-85B9-4354-9A6E-C83C441709BA}"/>
            </a:ext>
          </a:extLst>
        </xdr:cNvPr>
        <xdr:cNvSpPr txBox="1"/>
      </xdr:nvSpPr>
      <xdr:spPr>
        <a:xfrm>
          <a:off x="6867602"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24274</xdr:rowOff>
    </xdr:from>
    <xdr:ext cx="469744" cy="259045"/>
    <xdr:sp macro="" textlink="">
      <xdr:nvSpPr>
        <xdr:cNvPr id="141" name="n_4aveValue【道路】&#10;一人当たり延長">
          <a:extLst>
            <a:ext uri="{FF2B5EF4-FFF2-40B4-BE49-F238E27FC236}">
              <a16:creationId xmlns:a16="http://schemas.microsoft.com/office/drawing/2014/main" id="{E60AE59C-902C-48F8-AB08-8C3D199656A8}"/>
            </a:ext>
          </a:extLst>
        </xdr:cNvPr>
        <xdr:cNvSpPr txBox="1"/>
      </xdr:nvSpPr>
      <xdr:spPr>
        <a:xfrm>
          <a:off x="6067502" y="618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45737</xdr:rowOff>
    </xdr:from>
    <xdr:ext cx="469744" cy="259045"/>
    <xdr:sp macro="" textlink="">
      <xdr:nvSpPr>
        <xdr:cNvPr id="142" name="n_1mainValue【道路】&#10;一人当たり延長">
          <a:extLst>
            <a:ext uri="{FF2B5EF4-FFF2-40B4-BE49-F238E27FC236}">
              <a16:creationId xmlns:a16="http://schemas.microsoft.com/office/drawing/2014/main" id="{E4B6DAF8-F306-47B5-B71C-59A33BA3968C}"/>
            </a:ext>
          </a:extLst>
        </xdr:cNvPr>
        <xdr:cNvSpPr txBox="1"/>
      </xdr:nvSpPr>
      <xdr:spPr>
        <a:xfrm>
          <a:off x="8458277" y="652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45737</xdr:rowOff>
    </xdr:from>
    <xdr:ext cx="469744" cy="259045"/>
    <xdr:sp macro="" textlink="">
      <xdr:nvSpPr>
        <xdr:cNvPr id="143" name="n_2mainValue【道路】&#10;一人当たり延長">
          <a:extLst>
            <a:ext uri="{FF2B5EF4-FFF2-40B4-BE49-F238E27FC236}">
              <a16:creationId xmlns:a16="http://schemas.microsoft.com/office/drawing/2014/main" id="{782B4550-E743-49B1-86E0-DC145B7744DE}"/>
            </a:ext>
          </a:extLst>
        </xdr:cNvPr>
        <xdr:cNvSpPr txBox="1"/>
      </xdr:nvSpPr>
      <xdr:spPr>
        <a:xfrm>
          <a:off x="7677227" y="652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46372</xdr:rowOff>
    </xdr:from>
    <xdr:ext cx="469744" cy="259045"/>
    <xdr:sp macro="" textlink="">
      <xdr:nvSpPr>
        <xdr:cNvPr id="144" name="n_3mainValue【道路】&#10;一人当たり延長">
          <a:extLst>
            <a:ext uri="{FF2B5EF4-FFF2-40B4-BE49-F238E27FC236}">
              <a16:creationId xmlns:a16="http://schemas.microsoft.com/office/drawing/2014/main" id="{D00C133D-6ECA-4267-A588-9709190992D6}"/>
            </a:ext>
          </a:extLst>
        </xdr:cNvPr>
        <xdr:cNvSpPr txBox="1"/>
      </xdr:nvSpPr>
      <xdr:spPr>
        <a:xfrm>
          <a:off x="6867602" y="65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47134</xdr:rowOff>
    </xdr:from>
    <xdr:ext cx="469744" cy="259045"/>
    <xdr:sp macro="" textlink="">
      <xdr:nvSpPr>
        <xdr:cNvPr id="145" name="n_4mainValue【道路】&#10;一人当たり延長">
          <a:extLst>
            <a:ext uri="{FF2B5EF4-FFF2-40B4-BE49-F238E27FC236}">
              <a16:creationId xmlns:a16="http://schemas.microsoft.com/office/drawing/2014/main" id="{B061D222-2510-4533-BBA0-7C1C8CEDB15E}"/>
            </a:ext>
          </a:extLst>
        </xdr:cNvPr>
        <xdr:cNvSpPr txBox="1"/>
      </xdr:nvSpPr>
      <xdr:spPr>
        <a:xfrm>
          <a:off x="6067502" y="652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35BED234-06CB-4AC8-B23F-72CF8FB13895}"/>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9A177789-7E0C-476D-A90C-03E9EF194A0B}"/>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B2F52395-0D6D-4AC6-8574-606C7BF01079}"/>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38CEE9FF-DF1C-46A8-88A5-7B315D0FF25D}"/>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287C05F8-E954-4C50-A5D6-D0DB273D0254}"/>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BBD3FF06-6BF1-42EC-9C3D-EB007E6250C8}"/>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B590F5E3-10D0-40B8-9B13-069B2776E098}"/>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8BF4403F-AD49-4F62-BD91-ED6FE91C7918}"/>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3C5E2D32-EDFC-43AD-968E-76B6FC95254D}"/>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F4DEAB0C-6D4E-4338-B0D7-AE6F5A34D999}"/>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767EF4C2-3AB6-4587-9C2D-403F964F61E9}"/>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DDC57946-1CAE-4F02-872B-8CF731B60324}"/>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7E95571D-AAEB-4AC2-9A21-1B5EF670F738}"/>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3B4633ED-6B56-4E86-AD29-0C816B1266B9}"/>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11D5FE09-3A0F-4948-A3DD-027B3ABC5C6B}"/>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D7216BC4-B7EC-4858-8B61-26B17EAF8EBA}"/>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1F8E8D15-8A9A-46C7-8612-4869D7DC9AFF}"/>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54CDFCA4-3FCA-47AF-907C-E4E589B4B680}"/>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98D9DF9-54CE-44CF-80BF-E6FCC437017A}"/>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3889203B-B899-4724-B41F-EE9B23B68A6C}"/>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a:extLst>
            <a:ext uri="{FF2B5EF4-FFF2-40B4-BE49-F238E27FC236}">
              <a16:creationId xmlns:a16="http://schemas.microsoft.com/office/drawing/2014/main" id="{5E23067D-0F3E-4D05-A72E-447A69A82F01}"/>
            </a:ext>
          </a:extLst>
        </xdr:cNvPr>
        <xdr:cNvSpPr txBox="1"/>
      </xdr:nvSpPr>
      <xdr:spPr>
        <a:xfrm>
          <a:off x="388136" y="88652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E3C36357-59F1-481A-A496-A73AFE10AAC0}"/>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181826D3-E597-4016-B696-717253FDB6C5}"/>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63</xdr:row>
      <xdr:rowOff>80010</xdr:rowOff>
    </xdr:to>
    <xdr:cxnSp macro="">
      <xdr:nvCxnSpPr>
        <xdr:cNvPr id="169" name="直線コネクタ 168">
          <a:extLst>
            <a:ext uri="{FF2B5EF4-FFF2-40B4-BE49-F238E27FC236}">
              <a16:creationId xmlns:a16="http://schemas.microsoft.com/office/drawing/2014/main" id="{EF1F6E5B-8B14-4C0F-ADE6-2798A4491ED2}"/>
            </a:ext>
          </a:extLst>
        </xdr:cNvPr>
        <xdr:cNvCxnSpPr/>
      </xdr:nvCxnSpPr>
      <xdr:spPr>
        <a:xfrm flipV="1">
          <a:off x="4180840" y="9065895"/>
          <a:ext cx="0" cy="1218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83837</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C65A8F36-5020-4E6E-9542-3BC71E5C7CF8}"/>
            </a:ext>
          </a:extLst>
        </xdr:cNvPr>
        <xdr:cNvSpPr txBox="1"/>
      </xdr:nvSpPr>
      <xdr:spPr>
        <a:xfrm>
          <a:off x="4219575" y="10288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80010</xdr:rowOff>
    </xdr:from>
    <xdr:to>
      <xdr:col>24</xdr:col>
      <xdr:colOff>152400</xdr:colOff>
      <xdr:row>63</xdr:row>
      <xdr:rowOff>80010</xdr:rowOff>
    </xdr:to>
    <xdr:cxnSp macro="">
      <xdr:nvCxnSpPr>
        <xdr:cNvPr id="171" name="直線コネクタ 170">
          <a:extLst>
            <a:ext uri="{FF2B5EF4-FFF2-40B4-BE49-F238E27FC236}">
              <a16:creationId xmlns:a16="http://schemas.microsoft.com/office/drawing/2014/main" id="{498267F2-7EC2-4150-A1C3-A01729476293}"/>
            </a:ext>
          </a:extLst>
        </xdr:cNvPr>
        <xdr:cNvCxnSpPr/>
      </xdr:nvCxnSpPr>
      <xdr:spPr>
        <a:xfrm>
          <a:off x="4105275" y="102844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A896F639-636A-4DA2-A09B-32B2503F271B}"/>
            </a:ext>
          </a:extLst>
        </xdr:cNvPr>
        <xdr:cNvSpPr txBox="1"/>
      </xdr:nvSpPr>
      <xdr:spPr>
        <a:xfrm>
          <a:off x="4219575" y="88601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73" name="直線コネクタ 172">
          <a:extLst>
            <a:ext uri="{FF2B5EF4-FFF2-40B4-BE49-F238E27FC236}">
              <a16:creationId xmlns:a16="http://schemas.microsoft.com/office/drawing/2014/main" id="{8BC3EE06-9FB5-4B2F-911F-AFEFC079D18B}"/>
            </a:ext>
          </a:extLst>
        </xdr:cNvPr>
        <xdr:cNvCxnSpPr/>
      </xdr:nvCxnSpPr>
      <xdr:spPr>
        <a:xfrm>
          <a:off x="4105275" y="90658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150512</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CE6F8DAB-CE28-4F1B-98A7-B94FFB782BDB}"/>
            </a:ext>
          </a:extLst>
        </xdr:cNvPr>
        <xdr:cNvSpPr txBox="1"/>
      </xdr:nvSpPr>
      <xdr:spPr>
        <a:xfrm>
          <a:off x="4219575" y="1002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xdr:rowOff>
    </xdr:from>
    <xdr:to>
      <xdr:col>24</xdr:col>
      <xdr:colOff>114300</xdr:colOff>
      <xdr:row>62</xdr:row>
      <xdr:rowOff>102235</xdr:rowOff>
    </xdr:to>
    <xdr:sp macro="" textlink="">
      <xdr:nvSpPr>
        <xdr:cNvPr id="175" name="フローチャート: 判断 174">
          <a:extLst>
            <a:ext uri="{FF2B5EF4-FFF2-40B4-BE49-F238E27FC236}">
              <a16:creationId xmlns:a16="http://schemas.microsoft.com/office/drawing/2014/main" id="{7FCFB42D-19A7-48B4-A252-E4DF6DE497FC}"/>
            </a:ext>
          </a:extLst>
        </xdr:cNvPr>
        <xdr:cNvSpPr/>
      </xdr:nvSpPr>
      <xdr:spPr>
        <a:xfrm>
          <a:off x="4124325" y="1003998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149225</xdr:rowOff>
    </xdr:from>
    <xdr:to>
      <xdr:col>20</xdr:col>
      <xdr:colOff>38100</xdr:colOff>
      <xdr:row>62</xdr:row>
      <xdr:rowOff>79375</xdr:rowOff>
    </xdr:to>
    <xdr:sp macro="" textlink="">
      <xdr:nvSpPr>
        <xdr:cNvPr id="176" name="フローチャート: 判断 175">
          <a:extLst>
            <a:ext uri="{FF2B5EF4-FFF2-40B4-BE49-F238E27FC236}">
              <a16:creationId xmlns:a16="http://schemas.microsoft.com/office/drawing/2014/main" id="{D32C1D3E-72A6-482B-A260-74E451C1E60A}"/>
            </a:ext>
          </a:extLst>
        </xdr:cNvPr>
        <xdr:cNvSpPr/>
      </xdr:nvSpPr>
      <xdr:spPr>
        <a:xfrm>
          <a:off x="3381375" y="100266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126365</xdr:rowOff>
    </xdr:from>
    <xdr:to>
      <xdr:col>15</xdr:col>
      <xdr:colOff>101600</xdr:colOff>
      <xdr:row>62</xdr:row>
      <xdr:rowOff>56515</xdr:rowOff>
    </xdr:to>
    <xdr:sp macro="" textlink="">
      <xdr:nvSpPr>
        <xdr:cNvPr id="177" name="フローチャート: 判断 176">
          <a:extLst>
            <a:ext uri="{FF2B5EF4-FFF2-40B4-BE49-F238E27FC236}">
              <a16:creationId xmlns:a16="http://schemas.microsoft.com/office/drawing/2014/main" id="{954CEB85-AD2A-4E53-905C-8896B1756715}"/>
            </a:ext>
          </a:extLst>
        </xdr:cNvPr>
        <xdr:cNvSpPr/>
      </xdr:nvSpPr>
      <xdr:spPr>
        <a:xfrm>
          <a:off x="2571750" y="1000061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103505</xdr:rowOff>
    </xdr:from>
    <xdr:to>
      <xdr:col>10</xdr:col>
      <xdr:colOff>165100</xdr:colOff>
      <xdr:row>62</xdr:row>
      <xdr:rowOff>33655</xdr:rowOff>
    </xdr:to>
    <xdr:sp macro="" textlink="">
      <xdr:nvSpPr>
        <xdr:cNvPr id="178" name="フローチャート: 判断 177">
          <a:extLst>
            <a:ext uri="{FF2B5EF4-FFF2-40B4-BE49-F238E27FC236}">
              <a16:creationId xmlns:a16="http://schemas.microsoft.com/office/drawing/2014/main" id="{0CC11FDC-459E-43C0-AFF0-CA3B79EDA2C4}"/>
            </a:ext>
          </a:extLst>
        </xdr:cNvPr>
        <xdr:cNvSpPr/>
      </xdr:nvSpPr>
      <xdr:spPr>
        <a:xfrm>
          <a:off x="1781175" y="998410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73025</xdr:rowOff>
    </xdr:from>
    <xdr:to>
      <xdr:col>6</xdr:col>
      <xdr:colOff>38100</xdr:colOff>
      <xdr:row>62</xdr:row>
      <xdr:rowOff>3175</xdr:rowOff>
    </xdr:to>
    <xdr:sp macro="" textlink="">
      <xdr:nvSpPr>
        <xdr:cNvPr id="179" name="フローチャート: 判断 178">
          <a:extLst>
            <a:ext uri="{FF2B5EF4-FFF2-40B4-BE49-F238E27FC236}">
              <a16:creationId xmlns:a16="http://schemas.microsoft.com/office/drawing/2014/main" id="{6DD4AE00-4BD9-4A95-A01F-89E4A36C4AA2}"/>
            </a:ext>
          </a:extLst>
        </xdr:cNvPr>
        <xdr:cNvSpPr/>
      </xdr:nvSpPr>
      <xdr:spPr>
        <a:xfrm>
          <a:off x="981075" y="99504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9844CDBE-61D7-459D-B293-F8920D711DC3}"/>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2FF7DFF3-9C06-4790-96EB-C6C17BF1827F}"/>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E131FDCD-D18B-4146-8AAF-BB239E783DF4}"/>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A54FBD5-A85B-4FBA-AB73-81FC1728CC97}"/>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42C5DD3-AD57-4634-8006-4B0B9A98F5F2}"/>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93980</xdr:rowOff>
    </xdr:from>
    <xdr:to>
      <xdr:col>24</xdr:col>
      <xdr:colOff>114300</xdr:colOff>
      <xdr:row>62</xdr:row>
      <xdr:rowOff>24130</xdr:rowOff>
    </xdr:to>
    <xdr:sp macro="" textlink="">
      <xdr:nvSpPr>
        <xdr:cNvPr id="185" name="楕円 184">
          <a:extLst>
            <a:ext uri="{FF2B5EF4-FFF2-40B4-BE49-F238E27FC236}">
              <a16:creationId xmlns:a16="http://schemas.microsoft.com/office/drawing/2014/main" id="{B871FBA7-D416-4C0F-A4E6-F34EFB166720}"/>
            </a:ext>
          </a:extLst>
        </xdr:cNvPr>
        <xdr:cNvSpPr/>
      </xdr:nvSpPr>
      <xdr:spPr>
        <a:xfrm>
          <a:off x="4124325" y="99714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116857</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8F38F8C5-481B-41E5-80D1-ADA1E41B5FEE}"/>
            </a:ext>
          </a:extLst>
        </xdr:cNvPr>
        <xdr:cNvSpPr txBox="1"/>
      </xdr:nvSpPr>
      <xdr:spPr>
        <a:xfrm>
          <a:off x="4219575"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65405</xdr:rowOff>
    </xdr:from>
    <xdr:to>
      <xdr:col>20</xdr:col>
      <xdr:colOff>38100</xdr:colOff>
      <xdr:row>61</xdr:row>
      <xdr:rowOff>167005</xdr:rowOff>
    </xdr:to>
    <xdr:sp macro="" textlink="">
      <xdr:nvSpPr>
        <xdr:cNvPr id="187" name="楕円 186">
          <a:extLst>
            <a:ext uri="{FF2B5EF4-FFF2-40B4-BE49-F238E27FC236}">
              <a16:creationId xmlns:a16="http://schemas.microsoft.com/office/drawing/2014/main" id="{FF57DB5D-1480-45F0-96B4-CA183DC13360}"/>
            </a:ext>
          </a:extLst>
        </xdr:cNvPr>
        <xdr:cNvSpPr/>
      </xdr:nvSpPr>
      <xdr:spPr>
        <a:xfrm>
          <a:off x="3381375" y="99460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116205</xdr:rowOff>
    </xdr:from>
    <xdr:to>
      <xdr:col>24</xdr:col>
      <xdr:colOff>63500</xdr:colOff>
      <xdr:row>61</xdr:row>
      <xdr:rowOff>144780</xdr:rowOff>
    </xdr:to>
    <xdr:cxnSp macro="">
      <xdr:nvCxnSpPr>
        <xdr:cNvPr id="188" name="直線コネクタ 187">
          <a:extLst>
            <a:ext uri="{FF2B5EF4-FFF2-40B4-BE49-F238E27FC236}">
              <a16:creationId xmlns:a16="http://schemas.microsoft.com/office/drawing/2014/main" id="{564E3744-4D80-4CF5-AD6D-BA4ED034C1DB}"/>
            </a:ext>
          </a:extLst>
        </xdr:cNvPr>
        <xdr:cNvCxnSpPr/>
      </xdr:nvCxnSpPr>
      <xdr:spPr>
        <a:xfrm>
          <a:off x="3429000" y="9993630"/>
          <a:ext cx="752475"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34925</xdr:rowOff>
    </xdr:from>
    <xdr:to>
      <xdr:col>15</xdr:col>
      <xdr:colOff>101600</xdr:colOff>
      <xdr:row>61</xdr:row>
      <xdr:rowOff>136525</xdr:rowOff>
    </xdr:to>
    <xdr:sp macro="" textlink="">
      <xdr:nvSpPr>
        <xdr:cNvPr id="189" name="楕円 188">
          <a:extLst>
            <a:ext uri="{FF2B5EF4-FFF2-40B4-BE49-F238E27FC236}">
              <a16:creationId xmlns:a16="http://schemas.microsoft.com/office/drawing/2014/main" id="{E58FA982-250D-48C2-843C-31A5BA839495}"/>
            </a:ext>
          </a:extLst>
        </xdr:cNvPr>
        <xdr:cNvSpPr/>
      </xdr:nvSpPr>
      <xdr:spPr>
        <a:xfrm>
          <a:off x="2571750" y="99123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85725</xdr:rowOff>
    </xdr:from>
    <xdr:to>
      <xdr:col>19</xdr:col>
      <xdr:colOff>177800</xdr:colOff>
      <xdr:row>61</xdr:row>
      <xdr:rowOff>116205</xdr:rowOff>
    </xdr:to>
    <xdr:cxnSp macro="">
      <xdr:nvCxnSpPr>
        <xdr:cNvPr id="190" name="直線コネクタ 189">
          <a:extLst>
            <a:ext uri="{FF2B5EF4-FFF2-40B4-BE49-F238E27FC236}">
              <a16:creationId xmlns:a16="http://schemas.microsoft.com/office/drawing/2014/main" id="{9CA0B2D3-6AE6-4EEC-9892-85BAA4164B23}"/>
            </a:ext>
          </a:extLst>
        </xdr:cNvPr>
        <xdr:cNvCxnSpPr/>
      </xdr:nvCxnSpPr>
      <xdr:spPr>
        <a:xfrm>
          <a:off x="2619375" y="9959975"/>
          <a:ext cx="809625"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2540</xdr:rowOff>
    </xdr:from>
    <xdr:to>
      <xdr:col>10</xdr:col>
      <xdr:colOff>165100</xdr:colOff>
      <xdr:row>61</xdr:row>
      <xdr:rowOff>104140</xdr:rowOff>
    </xdr:to>
    <xdr:sp macro="" textlink="">
      <xdr:nvSpPr>
        <xdr:cNvPr id="191" name="楕円 190">
          <a:extLst>
            <a:ext uri="{FF2B5EF4-FFF2-40B4-BE49-F238E27FC236}">
              <a16:creationId xmlns:a16="http://schemas.microsoft.com/office/drawing/2014/main" id="{43FE2C5C-41F3-4E6C-962C-726A2B596F59}"/>
            </a:ext>
          </a:extLst>
        </xdr:cNvPr>
        <xdr:cNvSpPr/>
      </xdr:nvSpPr>
      <xdr:spPr>
        <a:xfrm>
          <a:off x="1781175" y="987996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53340</xdr:rowOff>
    </xdr:from>
    <xdr:to>
      <xdr:col>15</xdr:col>
      <xdr:colOff>50800</xdr:colOff>
      <xdr:row>61</xdr:row>
      <xdr:rowOff>85725</xdr:rowOff>
    </xdr:to>
    <xdr:cxnSp macro="">
      <xdr:nvCxnSpPr>
        <xdr:cNvPr id="192" name="直線コネクタ 191">
          <a:extLst>
            <a:ext uri="{FF2B5EF4-FFF2-40B4-BE49-F238E27FC236}">
              <a16:creationId xmlns:a16="http://schemas.microsoft.com/office/drawing/2014/main" id="{D51FA8C1-BEF7-4FA0-A6F9-9259CB4DB56F}"/>
            </a:ext>
          </a:extLst>
        </xdr:cNvPr>
        <xdr:cNvCxnSpPr/>
      </xdr:nvCxnSpPr>
      <xdr:spPr>
        <a:xfrm>
          <a:off x="1828800" y="9927590"/>
          <a:ext cx="79057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141605</xdr:rowOff>
    </xdr:from>
    <xdr:to>
      <xdr:col>6</xdr:col>
      <xdr:colOff>38100</xdr:colOff>
      <xdr:row>61</xdr:row>
      <xdr:rowOff>71755</xdr:rowOff>
    </xdr:to>
    <xdr:sp macro="" textlink="">
      <xdr:nvSpPr>
        <xdr:cNvPr id="193" name="楕円 192">
          <a:extLst>
            <a:ext uri="{FF2B5EF4-FFF2-40B4-BE49-F238E27FC236}">
              <a16:creationId xmlns:a16="http://schemas.microsoft.com/office/drawing/2014/main" id="{0C6D8288-2A8F-4AA8-8D21-38BB2503BF89}"/>
            </a:ext>
          </a:extLst>
        </xdr:cNvPr>
        <xdr:cNvSpPr/>
      </xdr:nvSpPr>
      <xdr:spPr>
        <a:xfrm>
          <a:off x="981075" y="986028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20955</xdr:rowOff>
    </xdr:from>
    <xdr:to>
      <xdr:col>10</xdr:col>
      <xdr:colOff>114300</xdr:colOff>
      <xdr:row>61</xdr:row>
      <xdr:rowOff>53340</xdr:rowOff>
    </xdr:to>
    <xdr:cxnSp macro="">
      <xdr:nvCxnSpPr>
        <xdr:cNvPr id="194" name="直線コネクタ 193">
          <a:extLst>
            <a:ext uri="{FF2B5EF4-FFF2-40B4-BE49-F238E27FC236}">
              <a16:creationId xmlns:a16="http://schemas.microsoft.com/office/drawing/2014/main" id="{80999B4A-B5D8-4E36-B1B2-0684B87BC2ED}"/>
            </a:ext>
          </a:extLst>
        </xdr:cNvPr>
        <xdr:cNvCxnSpPr/>
      </xdr:nvCxnSpPr>
      <xdr:spPr>
        <a:xfrm>
          <a:off x="1028700" y="9898380"/>
          <a:ext cx="8001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70502</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38F03F6A-304E-4921-A9B4-8F991F17B06B}"/>
            </a:ext>
          </a:extLst>
        </xdr:cNvPr>
        <xdr:cNvSpPr txBox="1"/>
      </xdr:nvSpPr>
      <xdr:spPr>
        <a:xfrm>
          <a:off x="32391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47642</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8B0690C4-BFA0-4179-9305-93C80663A524}"/>
            </a:ext>
          </a:extLst>
        </xdr:cNvPr>
        <xdr:cNvSpPr txBox="1"/>
      </xdr:nvSpPr>
      <xdr:spPr>
        <a:xfrm>
          <a:off x="24390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24782</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03894974-A8F9-4318-8523-E061B02A99DA}"/>
            </a:ext>
          </a:extLst>
        </xdr:cNvPr>
        <xdr:cNvSpPr txBox="1"/>
      </xdr:nvSpPr>
      <xdr:spPr>
        <a:xfrm>
          <a:off x="1648469" y="1006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165752</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BB3C48D5-61A6-4743-8394-8A6674CA98BC}"/>
            </a:ext>
          </a:extLst>
        </xdr:cNvPr>
        <xdr:cNvSpPr txBox="1"/>
      </xdr:nvSpPr>
      <xdr:spPr>
        <a:xfrm>
          <a:off x="848369"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12082</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1CB6A18F-5965-43EC-B80F-940BCB37B870}"/>
            </a:ext>
          </a:extLst>
        </xdr:cNvPr>
        <xdr:cNvSpPr txBox="1"/>
      </xdr:nvSpPr>
      <xdr:spPr>
        <a:xfrm>
          <a:off x="3239144" y="9724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153052</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C52622C3-62D1-4754-81D5-5A2B0AF680E8}"/>
            </a:ext>
          </a:extLst>
        </xdr:cNvPr>
        <xdr:cNvSpPr txBox="1"/>
      </xdr:nvSpPr>
      <xdr:spPr>
        <a:xfrm>
          <a:off x="24390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120667</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5B5AC391-CEFB-4B36-9D04-D6D5AED78DEF}"/>
            </a:ext>
          </a:extLst>
        </xdr:cNvPr>
        <xdr:cNvSpPr txBox="1"/>
      </xdr:nvSpPr>
      <xdr:spPr>
        <a:xfrm>
          <a:off x="1648469" y="9677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88282</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A66B62BB-C8AF-419F-B7B8-DCB98BD4F6E8}"/>
            </a:ext>
          </a:extLst>
        </xdr:cNvPr>
        <xdr:cNvSpPr txBox="1"/>
      </xdr:nvSpPr>
      <xdr:spPr>
        <a:xfrm>
          <a:off x="848369" y="9638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AA8D6A25-ED29-4FB0-AC08-EF6F524339AC}"/>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CB3FE967-B18A-45AA-AA67-BF618836A218}"/>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5D52FCC8-E05F-4D9D-A135-7AE52965FA1B}"/>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D77C9708-D8FA-4866-99F5-AA7758CD0825}"/>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E1ECFE34-8228-4FEA-986C-7733A13F8520}"/>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ACC70BCC-061E-40F0-B0CD-C28003AF7EBC}"/>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0931E213-D3E0-48B0-8CB1-65EC7BBD41A6}"/>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81CBD34B-4C86-4CB6-A492-BD4C93F55505}"/>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0D0B1AAB-1842-484C-8497-FABD1CC4511B}"/>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A92B6E80-B5D3-41A3-A7F1-F6FF94142D1B}"/>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0423B05F-6EC7-4493-85BA-F33D3A10DECE}"/>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a:extLst>
            <a:ext uri="{FF2B5EF4-FFF2-40B4-BE49-F238E27FC236}">
              <a16:creationId xmlns:a16="http://schemas.microsoft.com/office/drawing/2014/main" id="{93C38AC7-5DC3-4BD8-98FD-8AA9E641A751}"/>
            </a:ext>
          </a:extLst>
        </xdr:cNvPr>
        <xdr:cNvSpPr txBox="1"/>
      </xdr:nvSpPr>
      <xdr:spPr>
        <a:xfrm>
          <a:off x="5723389" y="10303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CC479346-1972-4A65-AFE0-A617122E2E30}"/>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a:extLst>
            <a:ext uri="{FF2B5EF4-FFF2-40B4-BE49-F238E27FC236}">
              <a16:creationId xmlns:a16="http://schemas.microsoft.com/office/drawing/2014/main" id="{5B49083A-6CE8-4553-8E78-A0361E8AF4B3}"/>
            </a:ext>
          </a:extLst>
        </xdr:cNvPr>
        <xdr:cNvSpPr txBox="1"/>
      </xdr:nvSpPr>
      <xdr:spPr>
        <a:xfrm>
          <a:off x="5421206"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3C235DB8-C471-40A6-B77F-F987E6BD3DD9}"/>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a:extLst>
            <a:ext uri="{FF2B5EF4-FFF2-40B4-BE49-F238E27FC236}">
              <a16:creationId xmlns:a16="http://schemas.microsoft.com/office/drawing/2014/main" id="{077D193A-90E9-431F-8EFD-5C233C97803A}"/>
            </a:ext>
          </a:extLst>
        </xdr:cNvPr>
        <xdr:cNvSpPr txBox="1"/>
      </xdr:nvSpPr>
      <xdr:spPr>
        <a:xfrm>
          <a:off x="5421206" y="9579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71513735-2629-48DD-A6EE-06BF002381EB}"/>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a:extLst>
            <a:ext uri="{FF2B5EF4-FFF2-40B4-BE49-F238E27FC236}">
              <a16:creationId xmlns:a16="http://schemas.microsoft.com/office/drawing/2014/main" id="{C8A65A30-660C-4173-A320-B7FC1D2209C5}"/>
            </a:ext>
          </a:extLst>
        </xdr:cNvPr>
        <xdr:cNvSpPr txBox="1"/>
      </xdr:nvSpPr>
      <xdr:spPr>
        <a:xfrm>
          <a:off x="5421206" y="9227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F755E9A7-5B9C-49D1-BEC2-EDD60D161DEB}"/>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a:extLst>
            <a:ext uri="{FF2B5EF4-FFF2-40B4-BE49-F238E27FC236}">
              <a16:creationId xmlns:a16="http://schemas.microsoft.com/office/drawing/2014/main" id="{7DE425FC-3F54-458C-A42D-CE4F24EEE257}"/>
            </a:ext>
          </a:extLst>
        </xdr:cNvPr>
        <xdr:cNvSpPr txBox="1"/>
      </xdr:nvSpPr>
      <xdr:spPr>
        <a:xfrm>
          <a:off x="5421206" y="8865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E31C8AD5-EE2D-4CEA-89C8-9AD93CE38AE2}"/>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ED086B28-47A8-4CCF-8B43-C86DEC6CEE2C}"/>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F28DE96C-35A1-4FE0-8257-D7C1D8797A6F}"/>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109724</xdr:rowOff>
    </xdr:from>
    <xdr:to>
      <xdr:col>54</xdr:col>
      <xdr:colOff>189865</xdr:colOff>
      <xdr:row>64</xdr:row>
      <xdr:rowOff>30099</xdr:rowOff>
    </xdr:to>
    <xdr:cxnSp macro="">
      <xdr:nvCxnSpPr>
        <xdr:cNvPr id="226" name="直線コネクタ 225">
          <a:extLst>
            <a:ext uri="{FF2B5EF4-FFF2-40B4-BE49-F238E27FC236}">
              <a16:creationId xmlns:a16="http://schemas.microsoft.com/office/drawing/2014/main" id="{87C8B190-DE07-498C-B6E3-D454810B660F}"/>
            </a:ext>
          </a:extLst>
        </xdr:cNvPr>
        <xdr:cNvCxnSpPr/>
      </xdr:nvCxnSpPr>
      <xdr:spPr>
        <a:xfrm flipV="1">
          <a:off x="9429115" y="9174349"/>
          <a:ext cx="0" cy="1215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33926</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606A0D2C-F253-462D-A179-4025EE082E08}"/>
            </a:ext>
          </a:extLst>
        </xdr:cNvPr>
        <xdr:cNvSpPr txBox="1"/>
      </xdr:nvSpPr>
      <xdr:spPr>
        <a:xfrm>
          <a:off x="9467850" y="1039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30099</xdr:rowOff>
    </xdr:from>
    <xdr:to>
      <xdr:col>55</xdr:col>
      <xdr:colOff>88900</xdr:colOff>
      <xdr:row>64</xdr:row>
      <xdr:rowOff>30099</xdr:rowOff>
    </xdr:to>
    <xdr:cxnSp macro="">
      <xdr:nvCxnSpPr>
        <xdr:cNvPr id="228" name="直線コネクタ 227">
          <a:extLst>
            <a:ext uri="{FF2B5EF4-FFF2-40B4-BE49-F238E27FC236}">
              <a16:creationId xmlns:a16="http://schemas.microsoft.com/office/drawing/2014/main" id="{4C71F899-E277-44EC-8AD9-44A6CB56AF5D}"/>
            </a:ext>
          </a:extLst>
        </xdr:cNvPr>
        <xdr:cNvCxnSpPr/>
      </xdr:nvCxnSpPr>
      <xdr:spPr>
        <a:xfrm>
          <a:off x="9363075" y="1039012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56401</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C97C9A29-07AC-4A03-80F5-0ABF2227BAE6}"/>
            </a:ext>
          </a:extLst>
        </xdr:cNvPr>
        <xdr:cNvSpPr txBox="1"/>
      </xdr:nvSpPr>
      <xdr:spPr>
        <a:xfrm>
          <a:off x="9467850" y="896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109724</xdr:rowOff>
    </xdr:from>
    <xdr:to>
      <xdr:col>55</xdr:col>
      <xdr:colOff>88900</xdr:colOff>
      <xdr:row>56</xdr:row>
      <xdr:rowOff>109724</xdr:rowOff>
    </xdr:to>
    <xdr:cxnSp macro="">
      <xdr:nvCxnSpPr>
        <xdr:cNvPr id="230" name="直線コネクタ 229">
          <a:extLst>
            <a:ext uri="{FF2B5EF4-FFF2-40B4-BE49-F238E27FC236}">
              <a16:creationId xmlns:a16="http://schemas.microsoft.com/office/drawing/2014/main" id="{BDB7EA61-4BF6-4E9A-BB75-BF898C1125D8}"/>
            </a:ext>
          </a:extLst>
        </xdr:cNvPr>
        <xdr:cNvCxnSpPr/>
      </xdr:nvCxnSpPr>
      <xdr:spPr>
        <a:xfrm>
          <a:off x="9363075" y="917434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107283</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78833211-2DB6-48A9-A973-B093EEF97625}"/>
            </a:ext>
          </a:extLst>
        </xdr:cNvPr>
        <xdr:cNvSpPr txBox="1"/>
      </xdr:nvSpPr>
      <xdr:spPr>
        <a:xfrm>
          <a:off x="9467850" y="98196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84406</xdr:rowOff>
    </xdr:from>
    <xdr:to>
      <xdr:col>55</xdr:col>
      <xdr:colOff>50800</xdr:colOff>
      <xdr:row>62</xdr:row>
      <xdr:rowOff>14556</xdr:rowOff>
    </xdr:to>
    <xdr:sp macro="" textlink="">
      <xdr:nvSpPr>
        <xdr:cNvPr id="232" name="フローチャート: 判断 231">
          <a:extLst>
            <a:ext uri="{FF2B5EF4-FFF2-40B4-BE49-F238E27FC236}">
              <a16:creationId xmlns:a16="http://schemas.microsoft.com/office/drawing/2014/main" id="{ADE8166D-AFFE-468C-A3DA-B55C4D2C8C7A}"/>
            </a:ext>
          </a:extLst>
        </xdr:cNvPr>
        <xdr:cNvSpPr/>
      </xdr:nvSpPr>
      <xdr:spPr>
        <a:xfrm>
          <a:off x="9401175" y="9965006"/>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87484</xdr:rowOff>
    </xdr:from>
    <xdr:to>
      <xdr:col>50</xdr:col>
      <xdr:colOff>165100</xdr:colOff>
      <xdr:row>62</xdr:row>
      <xdr:rowOff>17634</xdr:rowOff>
    </xdr:to>
    <xdr:sp macro="" textlink="">
      <xdr:nvSpPr>
        <xdr:cNvPr id="233" name="フローチャート: 判断 232">
          <a:extLst>
            <a:ext uri="{FF2B5EF4-FFF2-40B4-BE49-F238E27FC236}">
              <a16:creationId xmlns:a16="http://schemas.microsoft.com/office/drawing/2014/main" id="{CD6CA3F7-E11B-4C8F-BD2B-AF9243E7CE83}"/>
            </a:ext>
          </a:extLst>
        </xdr:cNvPr>
        <xdr:cNvSpPr/>
      </xdr:nvSpPr>
      <xdr:spPr>
        <a:xfrm>
          <a:off x="8639175" y="996173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90300</xdr:rowOff>
    </xdr:from>
    <xdr:to>
      <xdr:col>46</xdr:col>
      <xdr:colOff>38100</xdr:colOff>
      <xdr:row>62</xdr:row>
      <xdr:rowOff>20450</xdr:rowOff>
    </xdr:to>
    <xdr:sp macro="" textlink="">
      <xdr:nvSpPr>
        <xdr:cNvPr id="234" name="フローチャート: 判断 233">
          <a:extLst>
            <a:ext uri="{FF2B5EF4-FFF2-40B4-BE49-F238E27FC236}">
              <a16:creationId xmlns:a16="http://schemas.microsoft.com/office/drawing/2014/main" id="{BE95CC5A-8C8E-4759-866C-826C00FD438A}"/>
            </a:ext>
          </a:extLst>
        </xdr:cNvPr>
        <xdr:cNvSpPr/>
      </xdr:nvSpPr>
      <xdr:spPr>
        <a:xfrm>
          <a:off x="7839075" y="99645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75452</xdr:rowOff>
    </xdr:from>
    <xdr:to>
      <xdr:col>41</xdr:col>
      <xdr:colOff>101600</xdr:colOff>
      <xdr:row>62</xdr:row>
      <xdr:rowOff>5602</xdr:rowOff>
    </xdr:to>
    <xdr:sp macro="" textlink="">
      <xdr:nvSpPr>
        <xdr:cNvPr id="235" name="フローチャート: 判断 234">
          <a:extLst>
            <a:ext uri="{FF2B5EF4-FFF2-40B4-BE49-F238E27FC236}">
              <a16:creationId xmlns:a16="http://schemas.microsoft.com/office/drawing/2014/main" id="{A7FCAAFF-603D-442E-A6F9-B11F42F071D4}"/>
            </a:ext>
          </a:extLst>
        </xdr:cNvPr>
        <xdr:cNvSpPr/>
      </xdr:nvSpPr>
      <xdr:spPr>
        <a:xfrm>
          <a:off x="7029450" y="995287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66220</xdr:rowOff>
    </xdr:from>
    <xdr:to>
      <xdr:col>36</xdr:col>
      <xdr:colOff>165100</xdr:colOff>
      <xdr:row>61</xdr:row>
      <xdr:rowOff>167820</xdr:rowOff>
    </xdr:to>
    <xdr:sp macro="" textlink="">
      <xdr:nvSpPr>
        <xdr:cNvPr id="236" name="フローチャート: 判断 235">
          <a:extLst>
            <a:ext uri="{FF2B5EF4-FFF2-40B4-BE49-F238E27FC236}">
              <a16:creationId xmlns:a16="http://schemas.microsoft.com/office/drawing/2014/main" id="{A1212B94-9C3A-4292-8C41-9BE92F062236}"/>
            </a:ext>
          </a:extLst>
        </xdr:cNvPr>
        <xdr:cNvSpPr/>
      </xdr:nvSpPr>
      <xdr:spPr>
        <a:xfrm>
          <a:off x="6238875" y="99468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4EA0E670-A7C0-4F5E-87CF-02603CBE2074}"/>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ED0CB7CA-44DE-4D7A-B807-7A9289953B10}"/>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E25A3166-E855-42C3-92BD-84EC16266791}"/>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13D0C57-36DB-4486-AD32-3C53643C3723}"/>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545E140-8914-4E3B-97E2-FE0CD2FD85AF}"/>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58025</xdr:rowOff>
    </xdr:from>
    <xdr:to>
      <xdr:col>55</xdr:col>
      <xdr:colOff>50800</xdr:colOff>
      <xdr:row>63</xdr:row>
      <xdr:rowOff>159625</xdr:rowOff>
    </xdr:to>
    <xdr:sp macro="" textlink="">
      <xdr:nvSpPr>
        <xdr:cNvPr id="242" name="楕円 241">
          <a:extLst>
            <a:ext uri="{FF2B5EF4-FFF2-40B4-BE49-F238E27FC236}">
              <a16:creationId xmlns:a16="http://schemas.microsoft.com/office/drawing/2014/main" id="{DE6206A0-4D7B-4CB1-8EE3-FCC1CA9AAFF8}"/>
            </a:ext>
          </a:extLst>
        </xdr:cNvPr>
        <xdr:cNvSpPr/>
      </xdr:nvSpPr>
      <xdr:spPr>
        <a:xfrm>
          <a:off x="9401175" y="10259300"/>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144402</xdr:rowOff>
    </xdr:from>
    <xdr:ext cx="534377" cy="259045"/>
    <xdr:sp macro="" textlink="">
      <xdr:nvSpPr>
        <xdr:cNvPr id="243" name="【橋りょう・トンネル】&#10;一人当たり有形固定資産（償却資産）額該当値テキスト">
          <a:extLst>
            <a:ext uri="{FF2B5EF4-FFF2-40B4-BE49-F238E27FC236}">
              <a16:creationId xmlns:a16="http://schemas.microsoft.com/office/drawing/2014/main" id="{7AF1BAB1-EE4B-4E44-9531-5FE740812435}"/>
            </a:ext>
          </a:extLst>
        </xdr:cNvPr>
        <xdr:cNvSpPr txBox="1"/>
      </xdr:nvSpPr>
      <xdr:spPr>
        <a:xfrm>
          <a:off x="9467850" y="1018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58593</xdr:rowOff>
    </xdr:from>
    <xdr:to>
      <xdr:col>50</xdr:col>
      <xdr:colOff>165100</xdr:colOff>
      <xdr:row>63</xdr:row>
      <xdr:rowOff>160193</xdr:rowOff>
    </xdr:to>
    <xdr:sp macro="" textlink="">
      <xdr:nvSpPr>
        <xdr:cNvPr id="244" name="楕円 243">
          <a:extLst>
            <a:ext uri="{FF2B5EF4-FFF2-40B4-BE49-F238E27FC236}">
              <a16:creationId xmlns:a16="http://schemas.microsoft.com/office/drawing/2014/main" id="{753D96AB-D7D8-46A4-A067-B40912415C1D}"/>
            </a:ext>
          </a:extLst>
        </xdr:cNvPr>
        <xdr:cNvSpPr/>
      </xdr:nvSpPr>
      <xdr:spPr>
        <a:xfrm>
          <a:off x="8639175" y="1025986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108825</xdr:rowOff>
    </xdr:from>
    <xdr:to>
      <xdr:col>55</xdr:col>
      <xdr:colOff>0</xdr:colOff>
      <xdr:row>63</xdr:row>
      <xdr:rowOff>109393</xdr:rowOff>
    </xdr:to>
    <xdr:cxnSp macro="">
      <xdr:nvCxnSpPr>
        <xdr:cNvPr id="245" name="直線コネクタ 244">
          <a:extLst>
            <a:ext uri="{FF2B5EF4-FFF2-40B4-BE49-F238E27FC236}">
              <a16:creationId xmlns:a16="http://schemas.microsoft.com/office/drawing/2014/main" id="{101B4A64-34C2-4F53-9250-1527F397A2D5}"/>
            </a:ext>
          </a:extLst>
        </xdr:cNvPr>
        <xdr:cNvCxnSpPr/>
      </xdr:nvCxnSpPr>
      <xdr:spPr>
        <a:xfrm flipV="1">
          <a:off x="8686800" y="10306925"/>
          <a:ext cx="742950" cy="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60098</xdr:rowOff>
    </xdr:from>
    <xdr:to>
      <xdr:col>46</xdr:col>
      <xdr:colOff>38100</xdr:colOff>
      <xdr:row>63</xdr:row>
      <xdr:rowOff>161698</xdr:rowOff>
    </xdr:to>
    <xdr:sp macro="" textlink="">
      <xdr:nvSpPr>
        <xdr:cNvPr id="246" name="楕円 245">
          <a:extLst>
            <a:ext uri="{FF2B5EF4-FFF2-40B4-BE49-F238E27FC236}">
              <a16:creationId xmlns:a16="http://schemas.microsoft.com/office/drawing/2014/main" id="{28C90A28-3657-417F-B775-20DB8AAE06AD}"/>
            </a:ext>
          </a:extLst>
        </xdr:cNvPr>
        <xdr:cNvSpPr/>
      </xdr:nvSpPr>
      <xdr:spPr>
        <a:xfrm>
          <a:off x="7839075" y="1026137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109393</xdr:rowOff>
    </xdr:from>
    <xdr:to>
      <xdr:col>50</xdr:col>
      <xdr:colOff>114300</xdr:colOff>
      <xdr:row>63</xdr:row>
      <xdr:rowOff>110898</xdr:rowOff>
    </xdr:to>
    <xdr:cxnSp macro="">
      <xdr:nvCxnSpPr>
        <xdr:cNvPr id="247" name="直線コネクタ 246">
          <a:extLst>
            <a:ext uri="{FF2B5EF4-FFF2-40B4-BE49-F238E27FC236}">
              <a16:creationId xmlns:a16="http://schemas.microsoft.com/office/drawing/2014/main" id="{CABC6E30-1DFF-4662-92E6-C28494CC420E}"/>
            </a:ext>
          </a:extLst>
        </xdr:cNvPr>
        <xdr:cNvCxnSpPr/>
      </xdr:nvCxnSpPr>
      <xdr:spPr>
        <a:xfrm flipV="1">
          <a:off x="7886700" y="10307493"/>
          <a:ext cx="8001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60063</xdr:rowOff>
    </xdr:from>
    <xdr:to>
      <xdr:col>41</xdr:col>
      <xdr:colOff>101600</xdr:colOff>
      <xdr:row>63</xdr:row>
      <xdr:rowOff>161663</xdr:rowOff>
    </xdr:to>
    <xdr:sp macro="" textlink="">
      <xdr:nvSpPr>
        <xdr:cNvPr id="248" name="楕円 247">
          <a:extLst>
            <a:ext uri="{FF2B5EF4-FFF2-40B4-BE49-F238E27FC236}">
              <a16:creationId xmlns:a16="http://schemas.microsoft.com/office/drawing/2014/main" id="{3730B60C-593E-41D7-9688-93BB7B7B8EE6}"/>
            </a:ext>
          </a:extLst>
        </xdr:cNvPr>
        <xdr:cNvSpPr/>
      </xdr:nvSpPr>
      <xdr:spPr>
        <a:xfrm>
          <a:off x="7029450" y="1026133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110863</xdr:rowOff>
    </xdr:from>
    <xdr:to>
      <xdr:col>45</xdr:col>
      <xdr:colOff>177800</xdr:colOff>
      <xdr:row>63</xdr:row>
      <xdr:rowOff>110898</xdr:rowOff>
    </xdr:to>
    <xdr:cxnSp macro="">
      <xdr:nvCxnSpPr>
        <xdr:cNvPr id="249" name="直線コネクタ 248">
          <a:extLst>
            <a:ext uri="{FF2B5EF4-FFF2-40B4-BE49-F238E27FC236}">
              <a16:creationId xmlns:a16="http://schemas.microsoft.com/office/drawing/2014/main" id="{D602F814-BA09-4192-A96B-CB86C0EEF0F8}"/>
            </a:ext>
          </a:extLst>
        </xdr:cNvPr>
        <xdr:cNvCxnSpPr/>
      </xdr:nvCxnSpPr>
      <xdr:spPr>
        <a:xfrm>
          <a:off x="7077075" y="10308963"/>
          <a:ext cx="809625"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59831</xdr:rowOff>
    </xdr:from>
    <xdr:to>
      <xdr:col>36</xdr:col>
      <xdr:colOff>165100</xdr:colOff>
      <xdr:row>63</xdr:row>
      <xdr:rowOff>161431</xdr:rowOff>
    </xdr:to>
    <xdr:sp macro="" textlink="">
      <xdr:nvSpPr>
        <xdr:cNvPr id="250" name="楕円 249">
          <a:extLst>
            <a:ext uri="{FF2B5EF4-FFF2-40B4-BE49-F238E27FC236}">
              <a16:creationId xmlns:a16="http://schemas.microsoft.com/office/drawing/2014/main" id="{FA0FDB68-F9C1-43BD-A7BE-B9633A017E78}"/>
            </a:ext>
          </a:extLst>
        </xdr:cNvPr>
        <xdr:cNvSpPr/>
      </xdr:nvSpPr>
      <xdr:spPr>
        <a:xfrm>
          <a:off x="6238875" y="1026110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110631</xdr:rowOff>
    </xdr:from>
    <xdr:to>
      <xdr:col>41</xdr:col>
      <xdr:colOff>50800</xdr:colOff>
      <xdr:row>63</xdr:row>
      <xdr:rowOff>110863</xdr:rowOff>
    </xdr:to>
    <xdr:cxnSp macro="">
      <xdr:nvCxnSpPr>
        <xdr:cNvPr id="251" name="直線コネクタ 250">
          <a:extLst>
            <a:ext uri="{FF2B5EF4-FFF2-40B4-BE49-F238E27FC236}">
              <a16:creationId xmlns:a16="http://schemas.microsoft.com/office/drawing/2014/main" id="{22805AD4-4C2D-4C6B-BF7A-7742541AE162}"/>
            </a:ext>
          </a:extLst>
        </xdr:cNvPr>
        <xdr:cNvCxnSpPr/>
      </xdr:nvCxnSpPr>
      <xdr:spPr>
        <a:xfrm>
          <a:off x="6286500" y="10308731"/>
          <a:ext cx="790575" cy="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34161</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53FFB2C5-C65F-4A7C-99C5-098A1D1E75DF}"/>
            </a:ext>
          </a:extLst>
        </xdr:cNvPr>
        <xdr:cNvSpPr txBox="1"/>
      </xdr:nvSpPr>
      <xdr:spPr>
        <a:xfrm>
          <a:off x="8399995" y="974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36977</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29EF2B60-75AD-48F9-8901-3F1BE61A57E5}"/>
            </a:ext>
          </a:extLst>
        </xdr:cNvPr>
        <xdr:cNvSpPr txBox="1"/>
      </xdr:nvSpPr>
      <xdr:spPr>
        <a:xfrm>
          <a:off x="7609420" y="975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22129</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9BEB11CA-8C30-4A46-A6AD-2901F1DFDA15}"/>
            </a:ext>
          </a:extLst>
        </xdr:cNvPr>
        <xdr:cNvSpPr txBox="1"/>
      </xdr:nvSpPr>
      <xdr:spPr>
        <a:xfrm>
          <a:off x="6818845" y="973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12897</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50CC65CD-7B0A-481A-BA8E-9B6077BBB314}"/>
            </a:ext>
          </a:extLst>
        </xdr:cNvPr>
        <xdr:cNvSpPr txBox="1"/>
      </xdr:nvSpPr>
      <xdr:spPr>
        <a:xfrm>
          <a:off x="6009220" y="9725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151320</xdr:rowOff>
    </xdr:from>
    <xdr:ext cx="534377" cy="259045"/>
    <xdr:sp macro="" textlink="">
      <xdr:nvSpPr>
        <xdr:cNvPr id="256" name="n_1mainValue【橋りょう・トンネル】&#10;一人当たり有形固定資産（償却資産）額">
          <a:extLst>
            <a:ext uri="{FF2B5EF4-FFF2-40B4-BE49-F238E27FC236}">
              <a16:creationId xmlns:a16="http://schemas.microsoft.com/office/drawing/2014/main" id="{DF7FB58E-4957-4805-BFFA-87DC55669488}"/>
            </a:ext>
          </a:extLst>
        </xdr:cNvPr>
        <xdr:cNvSpPr txBox="1"/>
      </xdr:nvSpPr>
      <xdr:spPr>
        <a:xfrm>
          <a:off x="8429136" y="103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152825</xdr:rowOff>
    </xdr:from>
    <xdr:ext cx="534377" cy="259045"/>
    <xdr:sp macro="" textlink="">
      <xdr:nvSpPr>
        <xdr:cNvPr id="257" name="n_2mainValue【橋りょう・トンネル】&#10;一人当たり有形固定資産（償却資産）額">
          <a:extLst>
            <a:ext uri="{FF2B5EF4-FFF2-40B4-BE49-F238E27FC236}">
              <a16:creationId xmlns:a16="http://schemas.microsoft.com/office/drawing/2014/main" id="{6AC0DFEC-1C26-406F-8DE6-851938420E84}"/>
            </a:ext>
          </a:extLst>
        </xdr:cNvPr>
        <xdr:cNvSpPr txBox="1"/>
      </xdr:nvSpPr>
      <xdr:spPr>
        <a:xfrm>
          <a:off x="7648086" y="103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152790</xdr:rowOff>
    </xdr:from>
    <xdr:ext cx="534377" cy="259045"/>
    <xdr:sp macro="" textlink="">
      <xdr:nvSpPr>
        <xdr:cNvPr id="258" name="n_3mainValue【橋りょう・トンネル】&#10;一人当たり有形固定資産（償却資産）額">
          <a:extLst>
            <a:ext uri="{FF2B5EF4-FFF2-40B4-BE49-F238E27FC236}">
              <a16:creationId xmlns:a16="http://schemas.microsoft.com/office/drawing/2014/main" id="{A56FD5BC-9E40-4D1E-AE4F-BF59EBDF2596}"/>
            </a:ext>
          </a:extLst>
        </xdr:cNvPr>
        <xdr:cNvSpPr txBox="1"/>
      </xdr:nvSpPr>
      <xdr:spPr>
        <a:xfrm>
          <a:off x="6847986" y="1035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152558</xdr:rowOff>
    </xdr:from>
    <xdr:ext cx="534377" cy="259045"/>
    <xdr:sp macro="" textlink="">
      <xdr:nvSpPr>
        <xdr:cNvPr id="259" name="n_4mainValue【橋りょう・トンネル】&#10;一人当たり有形固定資産（償却資産）額">
          <a:extLst>
            <a:ext uri="{FF2B5EF4-FFF2-40B4-BE49-F238E27FC236}">
              <a16:creationId xmlns:a16="http://schemas.microsoft.com/office/drawing/2014/main" id="{5D3A17C6-01E5-4B7D-B8BA-1B8B1CF3C296}"/>
            </a:ext>
          </a:extLst>
        </xdr:cNvPr>
        <xdr:cNvSpPr txBox="1"/>
      </xdr:nvSpPr>
      <xdr:spPr>
        <a:xfrm>
          <a:off x="6038361" y="1035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629AC08C-5B11-4049-9A09-1D287B471382}"/>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B58D3076-8D1D-4805-A9DD-6EB8DA099DAF}"/>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E55D0C48-2F51-4954-A2A5-53B6DE16E219}"/>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531C5F09-F6B7-47DA-9580-E95AEF63E0B7}"/>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837C84B-3591-4C7C-B95D-8E4061168E10}"/>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F096E480-FC98-4C87-8541-50CF3CAA83E2}"/>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E8930B1E-23D5-464E-AC2F-BC4FA29CBC4F}"/>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8A350751-16E8-49B3-ADCF-48EB9991F419}"/>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99946102-FB57-4AF6-8624-BAE0DA35D431}"/>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3630E849-3142-4A9A-83F5-5423C4684731}"/>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a:extLst>
            <a:ext uri="{FF2B5EF4-FFF2-40B4-BE49-F238E27FC236}">
              <a16:creationId xmlns:a16="http://schemas.microsoft.com/office/drawing/2014/main" id="{7192AE7C-9D4C-4654-B2E2-3EB4D86B7A46}"/>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E7AD57DE-E559-43FD-9F0E-CB3394D0ACF8}"/>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a:extLst>
            <a:ext uri="{FF2B5EF4-FFF2-40B4-BE49-F238E27FC236}">
              <a16:creationId xmlns:a16="http://schemas.microsoft.com/office/drawing/2014/main" id="{251B78B0-5E8A-474F-9D00-93629596D13A}"/>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222781EA-0071-4193-9283-F89DAE852B57}"/>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0E6706CA-2617-42A2-A7C7-9655C2FBF816}"/>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17168871-740E-4C2E-A5A5-78F73B43926E}"/>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43CE5081-9539-4A1A-A643-2D646E6D9685}"/>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FBFA3626-E417-42CF-A6D3-164E4EE3D2AB}"/>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3C1BE547-FA23-40A7-AC6E-988D2A188A6C}"/>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3D182DEA-6CBE-4E18-B859-30BAFDF8B9D2}"/>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2FA9D9C7-B3B6-4DAD-808C-8510E1306FD1}"/>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D5A2209A-38EA-47AC-993F-BBF53C345FF5}"/>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41D67404-0B24-4C34-82E3-DC7039EAED67}"/>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A0DFF585-401C-4531-9278-E276ED70E006}"/>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0</xdr:rowOff>
    </xdr:from>
    <xdr:to>
      <xdr:col>24</xdr:col>
      <xdr:colOff>62865</xdr:colOff>
      <xdr:row>86</xdr:row>
      <xdr:rowOff>106680</xdr:rowOff>
    </xdr:to>
    <xdr:cxnSp macro="">
      <xdr:nvCxnSpPr>
        <xdr:cNvPr id="284" name="直線コネクタ 283">
          <a:extLst>
            <a:ext uri="{FF2B5EF4-FFF2-40B4-BE49-F238E27FC236}">
              <a16:creationId xmlns:a16="http://schemas.microsoft.com/office/drawing/2014/main" id="{E27485A7-F29B-425D-BD85-72359444BB11}"/>
            </a:ext>
          </a:extLst>
        </xdr:cNvPr>
        <xdr:cNvCxnSpPr/>
      </xdr:nvCxnSpPr>
      <xdr:spPr>
        <a:xfrm flipV="1">
          <a:off x="4180840" y="12792075"/>
          <a:ext cx="0" cy="12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5" name="【公営住宅】&#10;有形固定資産減価償却率最小値テキスト">
          <a:extLst>
            <a:ext uri="{FF2B5EF4-FFF2-40B4-BE49-F238E27FC236}">
              <a16:creationId xmlns:a16="http://schemas.microsoft.com/office/drawing/2014/main" id="{5895DF37-6F50-4AC5-8013-3D0BCF12F617}"/>
            </a:ext>
          </a:extLst>
        </xdr:cNvPr>
        <xdr:cNvSpPr txBox="1"/>
      </xdr:nvSpPr>
      <xdr:spPr>
        <a:xfrm>
          <a:off x="4219575" y="1403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6" name="直線コネクタ 285">
          <a:extLst>
            <a:ext uri="{FF2B5EF4-FFF2-40B4-BE49-F238E27FC236}">
              <a16:creationId xmlns:a16="http://schemas.microsoft.com/office/drawing/2014/main" id="{F8EB1502-4C52-4097-B7B7-4E9365E4DE9B}"/>
            </a:ext>
          </a:extLst>
        </xdr:cNvPr>
        <xdr:cNvCxnSpPr/>
      </xdr:nvCxnSpPr>
      <xdr:spPr>
        <a:xfrm>
          <a:off x="4105275" y="140290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118127</xdr:rowOff>
    </xdr:from>
    <xdr:ext cx="405111" cy="259045"/>
    <xdr:sp macro="" textlink="">
      <xdr:nvSpPr>
        <xdr:cNvPr id="287" name="【公営住宅】&#10;有形固定資産減価償却率最大値テキスト">
          <a:extLst>
            <a:ext uri="{FF2B5EF4-FFF2-40B4-BE49-F238E27FC236}">
              <a16:creationId xmlns:a16="http://schemas.microsoft.com/office/drawing/2014/main" id="{2D22A026-B0F7-4579-BEF3-72C26A2CE9FE}"/>
            </a:ext>
          </a:extLst>
        </xdr:cNvPr>
        <xdr:cNvSpPr txBox="1"/>
      </xdr:nvSpPr>
      <xdr:spPr>
        <a:xfrm>
          <a:off x="4219575" y="1258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0</xdr:rowOff>
    </xdr:from>
    <xdr:to>
      <xdr:col>24</xdr:col>
      <xdr:colOff>152400</xdr:colOff>
      <xdr:row>79</xdr:row>
      <xdr:rowOff>0</xdr:rowOff>
    </xdr:to>
    <xdr:cxnSp macro="">
      <xdr:nvCxnSpPr>
        <xdr:cNvPr id="288" name="直線コネクタ 287">
          <a:extLst>
            <a:ext uri="{FF2B5EF4-FFF2-40B4-BE49-F238E27FC236}">
              <a16:creationId xmlns:a16="http://schemas.microsoft.com/office/drawing/2014/main" id="{09DF1710-DC1A-4C4D-8076-A6CB2E4BF8E8}"/>
            </a:ext>
          </a:extLst>
        </xdr:cNvPr>
        <xdr:cNvCxnSpPr/>
      </xdr:nvCxnSpPr>
      <xdr:spPr>
        <a:xfrm>
          <a:off x="4105275" y="127920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15257</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D48B3C38-1D81-4DFC-BB24-2979EAE4338C}"/>
            </a:ext>
          </a:extLst>
        </xdr:cNvPr>
        <xdr:cNvSpPr txBox="1"/>
      </xdr:nvSpPr>
      <xdr:spPr>
        <a:xfrm>
          <a:off x="4219575" y="13451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36830</xdr:rowOff>
    </xdr:from>
    <xdr:to>
      <xdr:col>24</xdr:col>
      <xdr:colOff>114300</xdr:colOff>
      <xdr:row>83</xdr:row>
      <xdr:rowOff>138430</xdr:rowOff>
    </xdr:to>
    <xdr:sp macro="" textlink="">
      <xdr:nvSpPr>
        <xdr:cNvPr id="290" name="フローチャート: 判断 289">
          <a:extLst>
            <a:ext uri="{FF2B5EF4-FFF2-40B4-BE49-F238E27FC236}">
              <a16:creationId xmlns:a16="http://schemas.microsoft.com/office/drawing/2014/main" id="{B60E0EA2-EFB6-4446-BCBE-321BDBAA789E}"/>
            </a:ext>
          </a:extLst>
        </xdr:cNvPr>
        <xdr:cNvSpPr/>
      </xdr:nvSpPr>
      <xdr:spPr>
        <a:xfrm>
          <a:off x="4124325" y="1347660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166370</xdr:rowOff>
    </xdr:from>
    <xdr:to>
      <xdr:col>20</xdr:col>
      <xdr:colOff>38100</xdr:colOff>
      <xdr:row>83</xdr:row>
      <xdr:rowOff>96520</xdr:rowOff>
    </xdr:to>
    <xdr:sp macro="" textlink="">
      <xdr:nvSpPr>
        <xdr:cNvPr id="291" name="フローチャート: 判断 290">
          <a:extLst>
            <a:ext uri="{FF2B5EF4-FFF2-40B4-BE49-F238E27FC236}">
              <a16:creationId xmlns:a16="http://schemas.microsoft.com/office/drawing/2014/main" id="{1C451339-759F-48DE-8706-D9EA458EEE62}"/>
            </a:ext>
          </a:extLst>
        </xdr:cNvPr>
        <xdr:cNvSpPr/>
      </xdr:nvSpPr>
      <xdr:spPr>
        <a:xfrm>
          <a:off x="3381375" y="134410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92" name="フローチャート: 判断 291">
          <a:extLst>
            <a:ext uri="{FF2B5EF4-FFF2-40B4-BE49-F238E27FC236}">
              <a16:creationId xmlns:a16="http://schemas.microsoft.com/office/drawing/2014/main" id="{C0095DA5-2C18-44B1-A4EC-AFC558B0CF5D}"/>
            </a:ext>
          </a:extLst>
        </xdr:cNvPr>
        <xdr:cNvSpPr/>
      </xdr:nvSpPr>
      <xdr:spPr>
        <a:xfrm>
          <a:off x="2571750" y="1341373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3" name="フローチャート: 判断 292">
          <a:extLst>
            <a:ext uri="{FF2B5EF4-FFF2-40B4-BE49-F238E27FC236}">
              <a16:creationId xmlns:a16="http://schemas.microsoft.com/office/drawing/2014/main" id="{89F392CE-EEC2-4323-ADE7-41382A220A3B}"/>
            </a:ext>
          </a:extLst>
        </xdr:cNvPr>
        <xdr:cNvSpPr/>
      </xdr:nvSpPr>
      <xdr:spPr>
        <a:xfrm>
          <a:off x="1781175" y="133565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170180</xdr:rowOff>
    </xdr:from>
    <xdr:to>
      <xdr:col>6</xdr:col>
      <xdr:colOff>38100</xdr:colOff>
      <xdr:row>82</xdr:row>
      <xdr:rowOff>100330</xdr:rowOff>
    </xdr:to>
    <xdr:sp macro="" textlink="">
      <xdr:nvSpPr>
        <xdr:cNvPr id="294" name="フローチャート: 判断 293">
          <a:extLst>
            <a:ext uri="{FF2B5EF4-FFF2-40B4-BE49-F238E27FC236}">
              <a16:creationId xmlns:a16="http://schemas.microsoft.com/office/drawing/2014/main" id="{A8B0F1D5-B179-4E8D-8227-555FC1835387}"/>
            </a:ext>
          </a:extLst>
        </xdr:cNvPr>
        <xdr:cNvSpPr/>
      </xdr:nvSpPr>
      <xdr:spPr>
        <a:xfrm>
          <a:off x="981075" y="1327658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A1F805FC-14CA-488B-9F63-1ABF86313692}"/>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CB5A79F9-50CE-48B6-9796-DDAD7A373B94}"/>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48EE413-2E0F-4FB1-890A-0AF4375CD07F}"/>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2ACB1CF1-007F-4905-834C-FCD8CDD6DBBE}"/>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52A73D8-9313-49D6-9042-229CE0E1BC8F}"/>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82550</xdr:rowOff>
    </xdr:from>
    <xdr:to>
      <xdr:col>24</xdr:col>
      <xdr:colOff>114300</xdr:colOff>
      <xdr:row>81</xdr:row>
      <xdr:rowOff>12700</xdr:rowOff>
    </xdr:to>
    <xdr:sp macro="" textlink="">
      <xdr:nvSpPr>
        <xdr:cNvPr id="300" name="楕円 299">
          <a:extLst>
            <a:ext uri="{FF2B5EF4-FFF2-40B4-BE49-F238E27FC236}">
              <a16:creationId xmlns:a16="http://schemas.microsoft.com/office/drawing/2014/main" id="{B51CEBC4-26A5-477D-BA5D-98236EBDAE22}"/>
            </a:ext>
          </a:extLst>
        </xdr:cNvPr>
        <xdr:cNvSpPr/>
      </xdr:nvSpPr>
      <xdr:spPr>
        <a:xfrm>
          <a:off x="4124325" y="130397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105427</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E20286D0-2F8C-42B0-8001-3A0817663149}"/>
            </a:ext>
          </a:extLst>
        </xdr:cNvPr>
        <xdr:cNvSpPr txBox="1"/>
      </xdr:nvSpPr>
      <xdr:spPr>
        <a:xfrm>
          <a:off x="4219575" y="1289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6350</xdr:rowOff>
    </xdr:from>
    <xdr:to>
      <xdr:col>20</xdr:col>
      <xdr:colOff>38100</xdr:colOff>
      <xdr:row>80</xdr:row>
      <xdr:rowOff>107950</xdr:rowOff>
    </xdr:to>
    <xdr:sp macro="" textlink="">
      <xdr:nvSpPr>
        <xdr:cNvPr id="302" name="楕円 301">
          <a:extLst>
            <a:ext uri="{FF2B5EF4-FFF2-40B4-BE49-F238E27FC236}">
              <a16:creationId xmlns:a16="http://schemas.microsoft.com/office/drawing/2014/main" id="{5871B86D-8A7A-41B1-8586-7E943AF86741}"/>
            </a:ext>
          </a:extLst>
        </xdr:cNvPr>
        <xdr:cNvSpPr/>
      </xdr:nvSpPr>
      <xdr:spPr>
        <a:xfrm>
          <a:off x="3381375" y="129635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57150</xdr:rowOff>
    </xdr:from>
    <xdr:to>
      <xdr:col>24</xdr:col>
      <xdr:colOff>63500</xdr:colOff>
      <xdr:row>80</xdr:row>
      <xdr:rowOff>133350</xdr:rowOff>
    </xdr:to>
    <xdr:cxnSp macro="">
      <xdr:nvCxnSpPr>
        <xdr:cNvPr id="303" name="直線コネクタ 302">
          <a:extLst>
            <a:ext uri="{FF2B5EF4-FFF2-40B4-BE49-F238E27FC236}">
              <a16:creationId xmlns:a16="http://schemas.microsoft.com/office/drawing/2014/main" id="{B8482C50-9D98-4131-9A68-5614C268019F}"/>
            </a:ext>
          </a:extLst>
        </xdr:cNvPr>
        <xdr:cNvCxnSpPr/>
      </xdr:nvCxnSpPr>
      <xdr:spPr>
        <a:xfrm>
          <a:off x="3429000" y="13011150"/>
          <a:ext cx="7524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101600</xdr:rowOff>
    </xdr:from>
    <xdr:to>
      <xdr:col>15</xdr:col>
      <xdr:colOff>101600</xdr:colOff>
      <xdr:row>82</xdr:row>
      <xdr:rowOff>31750</xdr:rowOff>
    </xdr:to>
    <xdr:sp macro="" textlink="">
      <xdr:nvSpPr>
        <xdr:cNvPr id="304" name="楕円 303">
          <a:extLst>
            <a:ext uri="{FF2B5EF4-FFF2-40B4-BE49-F238E27FC236}">
              <a16:creationId xmlns:a16="http://schemas.microsoft.com/office/drawing/2014/main" id="{6F59549F-0796-4001-A7E9-83CBD18AE441}"/>
            </a:ext>
          </a:extLst>
        </xdr:cNvPr>
        <xdr:cNvSpPr/>
      </xdr:nvSpPr>
      <xdr:spPr>
        <a:xfrm>
          <a:off x="2571750" y="132207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57150</xdr:rowOff>
    </xdr:from>
    <xdr:to>
      <xdr:col>19</xdr:col>
      <xdr:colOff>177800</xdr:colOff>
      <xdr:row>81</xdr:row>
      <xdr:rowOff>152400</xdr:rowOff>
    </xdr:to>
    <xdr:cxnSp macro="">
      <xdr:nvCxnSpPr>
        <xdr:cNvPr id="305" name="直線コネクタ 304">
          <a:extLst>
            <a:ext uri="{FF2B5EF4-FFF2-40B4-BE49-F238E27FC236}">
              <a16:creationId xmlns:a16="http://schemas.microsoft.com/office/drawing/2014/main" id="{4DEC88B8-0D5C-4578-AA88-CD1B0FB1ABA2}"/>
            </a:ext>
          </a:extLst>
        </xdr:cNvPr>
        <xdr:cNvCxnSpPr/>
      </xdr:nvCxnSpPr>
      <xdr:spPr>
        <a:xfrm flipV="1">
          <a:off x="2619375" y="13011150"/>
          <a:ext cx="809625"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55880</xdr:rowOff>
    </xdr:from>
    <xdr:to>
      <xdr:col>10</xdr:col>
      <xdr:colOff>165100</xdr:colOff>
      <xdr:row>81</xdr:row>
      <xdr:rowOff>157480</xdr:rowOff>
    </xdr:to>
    <xdr:sp macro="" textlink="">
      <xdr:nvSpPr>
        <xdr:cNvPr id="306" name="楕円 305">
          <a:extLst>
            <a:ext uri="{FF2B5EF4-FFF2-40B4-BE49-F238E27FC236}">
              <a16:creationId xmlns:a16="http://schemas.microsoft.com/office/drawing/2014/main" id="{85702437-5D38-4A75-86F9-69E15D538C87}"/>
            </a:ext>
          </a:extLst>
        </xdr:cNvPr>
        <xdr:cNvSpPr/>
      </xdr:nvSpPr>
      <xdr:spPr>
        <a:xfrm>
          <a:off x="1781175" y="1317180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106680</xdr:rowOff>
    </xdr:from>
    <xdr:to>
      <xdr:col>15</xdr:col>
      <xdr:colOff>50800</xdr:colOff>
      <xdr:row>81</xdr:row>
      <xdr:rowOff>152400</xdr:rowOff>
    </xdr:to>
    <xdr:cxnSp macro="">
      <xdr:nvCxnSpPr>
        <xdr:cNvPr id="307" name="直線コネクタ 306">
          <a:extLst>
            <a:ext uri="{FF2B5EF4-FFF2-40B4-BE49-F238E27FC236}">
              <a16:creationId xmlns:a16="http://schemas.microsoft.com/office/drawing/2014/main" id="{79D6A272-F2B0-4827-AD38-EEAC9D3B5C7D}"/>
            </a:ext>
          </a:extLst>
        </xdr:cNvPr>
        <xdr:cNvCxnSpPr/>
      </xdr:nvCxnSpPr>
      <xdr:spPr>
        <a:xfrm>
          <a:off x="1828800" y="13219430"/>
          <a:ext cx="790575"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154939</xdr:rowOff>
    </xdr:from>
    <xdr:to>
      <xdr:col>6</xdr:col>
      <xdr:colOff>38100</xdr:colOff>
      <xdr:row>81</xdr:row>
      <xdr:rowOff>85089</xdr:rowOff>
    </xdr:to>
    <xdr:sp macro="" textlink="">
      <xdr:nvSpPr>
        <xdr:cNvPr id="308" name="楕円 307">
          <a:extLst>
            <a:ext uri="{FF2B5EF4-FFF2-40B4-BE49-F238E27FC236}">
              <a16:creationId xmlns:a16="http://schemas.microsoft.com/office/drawing/2014/main" id="{2746CEBC-EDDF-4216-B00F-7E3D02E14CE9}"/>
            </a:ext>
          </a:extLst>
        </xdr:cNvPr>
        <xdr:cNvSpPr/>
      </xdr:nvSpPr>
      <xdr:spPr>
        <a:xfrm>
          <a:off x="981075" y="1310893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34289</xdr:rowOff>
    </xdr:from>
    <xdr:to>
      <xdr:col>10</xdr:col>
      <xdr:colOff>114300</xdr:colOff>
      <xdr:row>81</xdr:row>
      <xdr:rowOff>106680</xdr:rowOff>
    </xdr:to>
    <xdr:cxnSp macro="">
      <xdr:nvCxnSpPr>
        <xdr:cNvPr id="309" name="直線コネクタ 308">
          <a:extLst>
            <a:ext uri="{FF2B5EF4-FFF2-40B4-BE49-F238E27FC236}">
              <a16:creationId xmlns:a16="http://schemas.microsoft.com/office/drawing/2014/main" id="{B10144A0-BDEB-4147-B557-4C10FFF282A9}"/>
            </a:ext>
          </a:extLst>
        </xdr:cNvPr>
        <xdr:cNvCxnSpPr/>
      </xdr:nvCxnSpPr>
      <xdr:spPr>
        <a:xfrm>
          <a:off x="1028700" y="13147039"/>
          <a:ext cx="8001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87647</xdr:rowOff>
    </xdr:from>
    <xdr:ext cx="405111" cy="259045"/>
    <xdr:sp macro="" textlink="">
      <xdr:nvSpPr>
        <xdr:cNvPr id="310" name="n_1aveValue【公営住宅】&#10;有形固定資産減価償却率">
          <a:extLst>
            <a:ext uri="{FF2B5EF4-FFF2-40B4-BE49-F238E27FC236}">
              <a16:creationId xmlns:a16="http://schemas.microsoft.com/office/drawing/2014/main" id="{632E6D7B-50A4-4B78-B6BB-6C2AD7FA4C41}"/>
            </a:ext>
          </a:extLst>
        </xdr:cNvPr>
        <xdr:cNvSpPr txBox="1"/>
      </xdr:nvSpPr>
      <xdr:spPr>
        <a:xfrm>
          <a:off x="32391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311" name="n_2aveValue【公営住宅】&#10;有形固定資産減価償却率">
          <a:extLst>
            <a:ext uri="{FF2B5EF4-FFF2-40B4-BE49-F238E27FC236}">
              <a16:creationId xmlns:a16="http://schemas.microsoft.com/office/drawing/2014/main" id="{CE5D6D64-54A0-462A-B3F8-892D44CBF3F1}"/>
            </a:ext>
          </a:extLst>
        </xdr:cNvPr>
        <xdr:cNvSpPr txBox="1"/>
      </xdr:nvSpPr>
      <xdr:spPr>
        <a:xfrm>
          <a:off x="2439044" y="13496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xdr:rowOff>
    </xdr:from>
    <xdr:ext cx="405111" cy="259045"/>
    <xdr:sp macro="" textlink="">
      <xdr:nvSpPr>
        <xdr:cNvPr id="312" name="n_3aveValue【公営住宅】&#10;有形固定資産減価償却率">
          <a:extLst>
            <a:ext uri="{FF2B5EF4-FFF2-40B4-BE49-F238E27FC236}">
              <a16:creationId xmlns:a16="http://schemas.microsoft.com/office/drawing/2014/main" id="{79062C8E-23B2-4C72-8269-C36DD3438885}"/>
            </a:ext>
          </a:extLst>
        </xdr:cNvPr>
        <xdr:cNvSpPr txBox="1"/>
      </xdr:nvSpPr>
      <xdr:spPr>
        <a:xfrm>
          <a:off x="1648469" y="13439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91457</xdr:rowOff>
    </xdr:from>
    <xdr:ext cx="405111" cy="259045"/>
    <xdr:sp macro="" textlink="">
      <xdr:nvSpPr>
        <xdr:cNvPr id="313" name="n_4aveValue【公営住宅】&#10;有形固定資産減価償却率">
          <a:extLst>
            <a:ext uri="{FF2B5EF4-FFF2-40B4-BE49-F238E27FC236}">
              <a16:creationId xmlns:a16="http://schemas.microsoft.com/office/drawing/2014/main" id="{BD816ED9-A7F9-45C0-9FEF-29E0BAE4F691}"/>
            </a:ext>
          </a:extLst>
        </xdr:cNvPr>
        <xdr:cNvSpPr txBox="1"/>
      </xdr:nvSpPr>
      <xdr:spPr>
        <a:xfrm>
          <a:off x="848369" y="1336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124477</xdr:rowOff>
    </xdr:from>
    <xdr:ext cx="405111" cy="259045"/>
    <xdr:sp macro="" textlink="">
      <xdr:nvSpPr>
        <xdr:cNvPr id="314" name="n_1mainValue【公営住宅】&#10;有形固定資産減価償却率">
          <a:extLst>
            <a:ext uri="{FF2B5EF4-FFF2-40B4-BE49-F238E27FC236}">
              <a16:creationId xmlns:a16="http://schemas.microsoft.com/office/drawing/2014/main" id="{B07EAAAA-73FA-4E04-8466-530E8E59D4BF}"/>
            </a:ext>
          </a:extLst>
        </xdr:cNvPr>
        <xdr:cNvSpPr txBox="1"/>
      </xdr:nvSpPr>
      <xdr:spPr>
        <a:xfrm>
          <a:off x="3239144" y="1275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315" name="n_2mainValue【公営住宅】&#10;有形固定資産減価償却率">
          <a:extLst>
            <a:ext uri="{FF2B5EF4-FFF2-40B4-BE49-F238E27FC236}">
              <a16:creationId xmlns:a16="http://schemas.microsoft.com/office/drawing/2014/main" id="{B5079E5B-370F-4CB9-82C8-31B907FC5CFD}"/>
            </a:ext>
          </a:extLst>
        </xdr:cNvPr>
        <xdr:cNvSpPr txBox="1"/>
      </xdr:nvSpPr>
      <xdr:spPr>
        <a:xfrm>
          <a:off x="2439044" y="1299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2557</xdr:rowOff>
    </xdr:from>
    <xdr:ext cx="405111" cy="259045"/>
    <xdr:sp macro="" textlink="">
      <xdr:nvSpPr>
        <xdr:cNvPr id="316" name="n_3mainValue【公営住宅】&#10;有形固定資産減価償却率">
          <a:extLst>
            <a:ext uri="{FF2B5EF4-FFF2-40B4-BE49-F238E27FC236}">
              <a16:creationId xmlns:a16="http://schemas.microsoft.com/office/drawing/2014/main" id="{6E13ADE1-A4B1-4FB1-A39C-899493AE8628}"/>
            </a:ext>
          </a:extLst>
        </xdr:cNvPr>
        <xdr:cNvSpPr txBox="1"/>
      </xdr:nvSpPr>
      <xdr:spPr>
        <a:xfrm>
          <a:off x="1648469" y="1295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101616</xdr:rowOff>
    </xdr:from>
    <xdr:ext cx="405111" cy="259045"/>
    <xdr:sp macro="" textlink="">
      <xdr:nvSpPr>
        <xdr:cNvPr id="317" name="n_4mainValue【公営住宅】&#10;有形固定資産減価償却率">
          <a:extLst>
            <a:ext uri="{FF2B5EF4-FFF2-40B4-BE49-F238E27FC236}">
              <a16:creationId xmlns:a16="http://schemas.microsoft.com/office/drawing/2014/main" id="{AB99F1A9-2659-44F8-A844-C80ABB96BB6E}"/>
            </a:ext>
          </a:extLst>
        </xdr:cNvPr>
        <xdr:cNvSpPr txBox="1"/>
      </xdr:nvSpPr>
      <xdr:spPr>
        <a:xfrm>
          <a:off x="848369" y="12896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BA639D0F-80BE-46A3-A6FD-420E0E4999E2}"/>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96412E64-1FAA-4D6D-B74E-5637A26C1972}"/>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8D953B8F-877C-463B-A521-B84052F7B44A}"/>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74CB9DEB-7CD9-4962-93E9-44A608D37F44}"/>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44CA22BA-3DD3-478F-9963-BF77CECF569E}"/>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B82AD34C-1E46-463C-948E-8871E87117AB}"/>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4C62DE64-BD87-4503-8FCF-B22A2FA8CA91}"/>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D31C816E-FDEB-41DC-A7BA-951E950D6C9E}"/>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BAB10447-4E65-42B4-9B69-8D54EA69E217}"/>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42D25BDB-BA81-4595-BF58-B10A42FE3C45}"/>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a:extLst>
            <a:ext uri="{FF2B5EF4-FFF2-40B4-BE49-F238E27FC236}">
              <a16:creationId xmlns:a16="http://schemas.microsoft.com/office/drawing/2014/main" id="{CCA4D219-AD19-4676-B38B-E82A967BFBCD}"/>
            </a:ext>
          </a:extLst>
        </xdr:cNvPr>
        <xdr:cNvCxnSpPr/>
      </xdr:nvCxnSpPr>
      <xdr:spPr>
        <a:xfrm>
          <a:off x="5953125" y="1396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a:extLst>
            <a:ext uri="{FF2B5EF4-FFF2-40B4-BE49-F238E27FC236}">
              <a16:creationId xmlns:a16="http://schemas.microsoft.com/office/drawing/2014/main" id="{78CA61D8-3A5E-4CA1-AF83-4C991C6B05A0}"/>
            </a:ext>
          </a:extLst>
        </xdr:cNvPr>
        <xdr:cNvSpPr txBox="1"/>
      </xdr:nvSpPr>
      <xdr:spPr>
        <a:xfrm>
          <a:off x="55272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a:extLst>
            <a:ext uri="{FF2B5EF4-FFF2-40B4-BE49-F238E27FC236}">
              <a16:creationId xmlns:a16="http://schemas.microsoft.com/office/drawing/2014/main" id="{0D7F8779-F6FE-424B-A459-0597955DCF57}"/>
            </a:ext>
          </a:extLst>
        </xdr:cNvPr>
        <xdr:cNvCxnSpPr/>
      </xdr:nvCxnSpPr>
      <xdr:spPr>
        <a:xfrm>
          <a:off x="5953125" y="1353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a:extLst>
            <a:ext uri="{FF2B5EF4-FFF2-40B4-BE49-F238E27FC236}">
              <a16:creationId xmlns:a16="http://schemas.microsoft.com/office/drawing/2014/main" id="{92D5BF4E-CDD9-4E54-8B32-BBBB760135A2}"/>
            </a:ext>
          </a:extLst>
        </xdr:cNvPr>
        <xdr:cNvSpPr txBox="1"/>
      </xdr:nvSpPr>
      <xdr:spPr>
        <a:xfrm>
          <a:off x="5527221"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a:extLst>
            <a:ext uri="{FF2B5EF4-FFF2-40B4-BE49-F238E27FC236}">
              <a16:creationId xmlns:a16="http://schemas.microsoft.com/office/drawing/2014/main" id="{3B126080-1708-44D8-A6FE-6558A5680EB6}"/>
            </a:ext>
          </a:extLst>
        </xdr:cNvPr>
        <xdr:cNvCxnSpPr/>
      </xdr:nvCxnSpPr>
      <xdr:spPr>
        <a:xfrm>
          <a:off x="5953125" y="1310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a:extLst>
            <a:ext uri="{FF2B5EF4-FFF2-40B4-BE49-F238E27FC236}">
              <a16:creationId xmlns:a16="http://schemas.microsoft.com/office/drawing/2014/main" id="{646EC8C5-AC47-4076-BA27-E0DBE1F8F661}"/>
            </a:ext>
          </a:extLst>
        </xdr:cNvPr>
        <xdr:cNvSpPr txBox="1"/>
      </xdr:nvSpPr>
      <xdr:spPr>
        <a:xfrm>
          <a:off x="5527221"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a:extLst>
            <a:ext uri="{FF2B5EF4-FFF2-40B4-BE49-F238E27FC236}">
              <a16:creationId xmlns:a16="http://schemas.microsoft.com/office/drawing/2014/main" id="{FA91EF20-E08A-4BD8-8AD9-E34DE5A42E31}"/>
            </a:ext>
          </a:extLst>
        </xdr:cNvPr>
        <xdr:cNvCxnSpPr/>
      </xdr:nvCxnSpPr>
      <xdr:spPr>
        <a:xfrm>
          <a:off x="5953125" y="1266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a:extLst>
            <a:ext uri="{FF2B5EF4-FFF2-40B4-BE49-F238E27FC236}">
              <a16:creationId xmlns:a16="http://schemas.microsoft.com/office/drawing/2014/main" id="{0548000F-5386-4993-B142-A67B4A741314}"/>
            </a:ext>
          </a:extLst>
        </xdr:cNvPr>
        <xdr:cNvSpPr txBox="1"/>
      </xdr:nvSpPr>
      <xdr:spPr>
        <a:xfrm>
          <a:off x="5527221"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C3B960BC-733C-4602-8121-B60693CBEDA2}"/>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7AEACA67-EFAE-44B3-AE81-D27CDAD87CCF}"/>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46189D94-2BF1-43B1-98D6-6507370404B5}"/>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92963</xdr:rowOff>
    </xdr:from>
    <xdr:to>
      <xdr:col>54</xdr:col>
      <xdr:colOff>189865</xdr:colOff>
      <xdr:row>85</xdr:row>
      <xdr:rowOff>157429</xdr:rowOff>
    </xdr:to>
    <xdr:cxnSp macro="">
      <xdr:nvCxnSpPr>
        <xdr:cNvPr id="339" name="直線コネクタ 338">
          <a:extLst>
            <a:ext uri="{FF2B5EF4-FFF2-40B4-BE49-F238E27FC236}">
              <a16:creationId xmlns:a16="http://schemas.microsoft.com/office/drawing/2014/main" id="{6FAC976C-8AD6-4D15-BE49-67FD7C49FB08}"/>
            </a:ext>
          </a:extLst>
        </xdr:cNvPr>
        <xdr:cNvCxnSpPr/>
      </xdr:nvCxnSpPr>
      <xdr:spPr>
        <a:xfrm flipV="1">
          <a:off x="9429115" y="12561188"/>
          <a:ext cx="0" cy="13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161256</xdr:rowOff>
    </xdr:from>
    <xdr:ext cx="469744" cy="259045"/>
    <xdr:sp macro="" textlink="">
      <xdr:nvSpPr>
        <xdr:cNvPr id="340" name="【公営住宅】&#10;一人当たり面積最小値テキスト">
          <a:extLst>
            <a:ext uri="{FF2B5EF4-FFF2-40B4-BE49-F238E27FC236}">
              <a16:creationId xmlns:a16="http://schemas.microsoft.com/office/drawing/2014/main" id="{15C376DD-7F2A-4B90-B436-17A3CDFD1145}"/>
            </a:ext>
          </a:extLst>
        </xdr:cNvPr>
        <xdr:cNvSpPr txBox="1"/>
      </xdr:nvSpPr>
      <xdr:spPr>
        <a:xfrm>
          <a:off x="9467850" y="1392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157429</xdr:rowOff>
    </xdr:from>
    <xdr:to>
      <xdr:col>55</xdr:col>
      <xdr:colOff>88900</xdr:colOff>
      <xdr:row>85</xdr:row>
      <xdr:rowOff>157429</xdr:rowOff>
    </xdr:to>
    <xdr:cxnSp macro="">
      <xdr:nvCxnSpPr>
        <xdr:cNvPr id="341" name="直線コネクタ 340">
          <a:extLst>
            <a:ext uri="{FF2B5EF4-FFF2-40B4-BE49-F238E27FC236}">
              <a16:creationId xmlns:a16="http://schemas.microsoft.com/office/drawing/2014/main" id="{4E156511-D913-49DE-96DA-B35EE79C1432}"/>
            </a:ext>
          </a:extLst>
        </xdr:cNvPr>
        <xdr:cNvCxnSpPr/>
      </xdr:nvCxnSpPr>
      <xdr:spPr>
        <a:xfrm>
          <a:off x="9363075" y="1392422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39640</xdr:rowOff>
    </xdr:from>
    <xdr:ext cx="469744" cy="259045"/>
    <xdr:sp macro="" textlink="">
      <xdr:nvSpPr>
        <xdr:cNvPr id="342" name="【公営住宅】&#10;一人当たり面積最大値テキスト">
          <a:extLst>
            <a:ext uri="{FF2B5EF4-FFF2-40B4-BE49-F238E27FC236}">
              <a16:creationId xmlns:a16="http://schemas.microsoft.com/office/drawing/2014/main" id="{EE29077C-CE21-41DD-B287-23388031CF3D}"/>
            </a:ext>
          </a:extLst>
        </xdr:cNvPr>
        <xdr:cNvSpPr txBox="1"/>
      </xdr:nvSpPr>
      <xdr:spPr>
        <a:xfrm>
          <a:off x="9467850" y="12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92963</xdr:rowOff>
    </xdr:from>
    <xdr:to>
      <xdr:col>55</xdr:col>
      <xdr:colOff>88900</xdr:colOff>
      <xdr:row>77</xdr:row>
      <xdr:rowOff>92963</xdr:rowOff>
    </xdr:to>
    <xdr:cxnSp macro="">
      <xdr:nvCxnSpPr>
        <xdr:cNvPr id="343" name="直線コネクタ 342">
          <a:extLst>
            <a:ext uri="{FF2B5EF4-FFF2-40B4-BE49-F238E27FC236}">
              <a16:creationId xmlns:a16="http://schemas.microsoft.com/office/drawing/2014/main" id="{D263D74D-F907-4197-804C-43A5FADC1F2D}"/>
            </a:ext>
          </a:extLst>
        </xdr:cNvPr>
        <xdr:cNvCxnSpPr/>
      </xdr:nvCxnSpPr>
      <xdr:spPr>
        <a:xfrm>
          <a:off x="9363075" y="1256118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131335</xdr:rowOff>
    </xdr:from>
    <xdr:ext cx="469744" cy="259045"/>
    <xdr:sp macro="" textlink="">
      <xdr:nvSpPr>
        <xdr:cNvPr id="344" name="【公営住宅】&#10;一人当たり面積平均値テキスト">
          <a:extLst>
            <a:ext uri="{FF2B5EF4-FFF2-40B4-BE49-F238E27FC236}">
              <a16:creationId xmlns:a16="http://schemas.microsoft.com/office/drawing/2014/main" id="{DFD8801D-9358-4984-9395-27F207EB3472}"/>
            </a:ext>
          </a:extLst>
        </xdr:cNvPr>
        <xdr:cNvSpPr txBox="1"/>
      </xdr:nvSpPr>
      <xdr:spPr>
        <a:xfrm>
          <a:off x="9467850" y="132472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108458</xdr:rowOff>
    </xdr:from>
    <xdr:to>
      <xdr:col>55</xdr:col>
      <xdr:colOff>50800</xdr:colOff>
      <xdr:row>83</xdr:row>
      <xdr:rowOff>38608</xdr:rowOff>
    </xdr:to>
    <xdr:sp macro="" textlink="">
      <xdr:nvSpPr>
        <xdr:cNvPr id="345" name="フローチャート: 判断 344">
          <a:extLst>
            <a:ext uri="{FF2B5EF4-FFF2-40B4-BE49-F238E27FC236}">
              <a16:creationId xmlns:a16="http://schemas.microsoft.com/office/drawing/2014/main" id="{7026D4E3-694D-481E-88E4-A751A2213F89}"/>
            </a:ext>
          </a:extLst>
        </xdr:cNvPr>
        <xdr:cNvSpPr/>
      </xdr:nvSpPr>
      <xdr:spPr>
        <a:xfrm>
          <a:off x="9401175" y="1338313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46" name="フローチャート: 判断 345">
          <a:extLst>
            <a:ext uri="{FF2B5EF4-FFF2-40B4-BE49-F238E27FC236}">
              <a16:creationId xmlns:a16="http://schemas.microsoft.com/office/drawing/2014/main" id="{3B2CCD22-2ABB-4A4A-BAA3-D93937390B73}"/>
            </a:ext>
          </a:extLst>
        </xdr:cNvPr>
        <xdr:cNvSpPr/>
      </xdr:nvSpPr>
      <xdr:spPr>
        <a:xfrm>
          <a:off x="8639175" y="134215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47" name="フローチャート: 判断 346">
          <a:extLst>
            <a:ext uri="{FF2B5EF4-FFF2-40B4-BE49-F238E27FC236}">
              <a16:creationId xmlns:a16="http://schemas.microsoft.com/office/drawing/2014/main" id="{B34E09C6-9ECB-4956-A112-5E153F0155C9}"/>
            </a:ext>
          </a:extLst>
        </xdr:cNvPr>
        <xdr:cNvSpPr/>
      </xdr:nvSpPr>
      <xdr:spPr>
        <a:xfrm>
          <a:off x="7839075" y="134215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48" name="フローチャート: 判断 347">
          <a:extLst>
            <a:ext uri="{FF2B5EF4-FFF2-40B4-BE49-F238E27FC236}">
              <a16:creationId xmlns:a16="http://schemas.microsoft.com/office/drawing/2014/main" id="{C4647D59-52E6-4772-A6C8-2E90AFE0CD3C}"/>
            </a:ext>
          </a:extLst>
        </xdr:cNvPr>
        <xdr:cNvSpPr/>
      </xdr:nvSpPr>
      <xdr:spPr>
        <a:xfrm>
          <a:off x="7029450" y="1342153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146862</xdr:rowOff>
    </xdr:from>
    <xdr:to>
      <xdr:col>36</xdr:col>
      <xdr:colOff>165100</xdr:colOff>
      <xdr:row>83</xdr:row>
      <xdr:rowOff>77012</xdr:rowOff>
    </xdr:to>
    <xdr:sp macro="" textlink="">
      <xdr:nvSpPr>
        <xdr:cNvPr id="349" name="フローチャート: 判断 348">
          <a:extLst>
            <a:ext uri="{FF2B5EF4-FFF2-40B4-BE49-F238E27FC236}">
              <a16:creationId xmlns:a16="http://schemas.microsoft.com/office/drawing/2014/main" id="{A7DB3899-F586-4183-81A8-DBB94FB82F22}"/>
            </a:ext>
          </a:extLst>
        </xdr:cNvPr>
        <xdr:cNvSpPr/>
      </xdr:nvSpPr>
      <xdr:spPr>
        <a:xfrm>
          <a:off x="6238875" y="134215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7CA054CD-67C2-4149-B61D-5A53266AA2C4}"/>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B94F61FF-EAAD-4CEC-8314-66508647B3BA}"/>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3AC2F974-7F44-4515-B0BE-40CE39F9F734}"/>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13F89C89-267E-48AC-A878-DA10806985BD}"/>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F4393D24-E5E9-409C-A554-DBBFB0453204}"/>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42621</xdr:rowOff>
    </xdr:from>
    <xdr:to>
      <xdr:col>55</xdr:col>
      <xdr:colOff>50800</xdr:colOff>
      <xdr:row>85</xdr:row>
      <xdr:rowOff>144221</xdr:rowOff>
    </xdr:to>
    <xdr:sp macro="" textlink="">
      <xdr:nvSpPr>
        <xdr:cNvPr id="355" name="楕円 354">
          <a:extLst>
            <a:ext uri="{FF2B5EF4-FFF2-40B4-BE49-F238E27FC236}">
              <a16:creationId xmlns:a16="http://schemas.microsoft.com/office/drawing/2014/main" id="{C9B11757-32C1-4EEC-B742-C77C30867A46}"/>
            </a:ext>
          </a:extLst>
        </xdr:cNvPr>
        <xdr:cNvSpPr/>
      </xdr:nvSpPr>
      <xdr:spPr>
        <a:xfrm>
          <a:off x="9401175" y="13809421"/>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128998</xdr:rowOff>
    </xdr:from>
    <xdr:ext cx="469744" cy="259045"/>
    <xdr:sp macro="" textlink="">
      <xdr:nvSpPr>
        <xdr:cNvPr id="356" name="【公営住宅】&#10;一人当たり面積該当値テキスト">
          <a:extLst>
            <a:ext uri="{FF2B5EF4-FFF2-40B4-BE49-F238E27FC236}">
              <a16:creationId xmlns:a16="http://schemas.microsoft.com/office/drawing/2014/main" id="{86C90873-A7D3-4D53-B388-04C0F541E137}"/>
            </a:ext>
          </a:extLst>
        </xdr:cNvPr>
        <xdr:cNvSpPr txBox="1"/>
      </xdr:nvSpPr>
      <xdr:spPr>
        <a:xfrm>
          <a:off x="9467850" y="1372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42621</xdr:rowOff>
    </xdr:from>
    <xdr:to>
      <xdr:col>50</xdr:col>
      <xdr:colOff>165100</xdr:colOff>
      <xdr:row>85</xdr:row>
      <xdr:rowOff>144221</xdr:rowOff>
    </xdr:to>
    <xdr:sp macro="" textlink="">
      <xdr:nvSpPr>
        <xdr:cNvPr id="357" name="楕円 356">
          <a:extLst>
            <a:ext uri="{FF2B5EF4-FFF2-40B4-BE49-F238E27FC236}">
              <a16:creationId xmlns:a16="http://schemas.microsoft.com/office/drawing/2014/main" id="{ED136718-4BA8-4337-8F69-92291E78C687}"/>
            </a:ext>
          </a:extLst>
        </xdr:cNvPr>
        <xdr:cNvSpPr/>
      </xdr:nvSpPr>
      <xdr:spPr>
        <a:xfrm>
          <a:off x="8639175" y="1380942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93421</xdr:rowOff>
    </xdr:from>
    <xdr:to>
      <xdr:col>55</xdr:col>
      <xdr:colOff>0</xdr:colOff>
      <xdr:row>85</xdr:row>
      <xdr:rowOff>93421</xdr:rowOff>
    </xdr:to>
    <xdr:cxnSp macro="">
      <xdr:nvCxnSpPr>
        <xdr:cNvPr id="358" name="直線コネクタ 357">
          <a:extLst>
            <a:ext uri="{FF2B5EF4-FFF2-40B4-BE49-F238E27FC236}">
              <a16:creationId xmlns:a16="http://schemas.microsoft.com/office/drawing/2014/main" id="{0B87F377-0A67-4D5B-9FED-668090CC6C18}"/>
            </a:ext>
          </a:extLst>
        </xdr:cNvPr>
        <xdr:cNvCxnSpPr/>
      </xdr:nvCxnSpPr>
      <xdr:spPr>
        <a:xfrm>
          <a:off x="8686800" y="13857046"/>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42621</xdr:rowOff>
    </xdr:from>
    <xdr:to>
      <xdr:col>46</xdr:col>
      <xdr:colOff>38100</xdr:colOff>
      <xdr:row>85</xdr:row>
      <xdr:rowOff>144221</xdr:rowOff>
    </xdr:to>
    <xdr:sp macro="" textlink="">
      <xdr:nvSpPr>
        <xdr:cNvPr id="359" name="楕円 358">
          <a:extLst>
            <a:ext uri="{FF2B5EF4-FFF2-40B4-BE49-F238E27FC236}">
              <a16:creationId xmlns:a16="http://schemas.microsoft.com/office/drawing/2014/main" id="{F3F18F8E-5826-4FE0-BAEA-1398232BC223}"/>
            </a:ext>
          </a:extLst>
        </xdr:cNvPr>
        <xdr:cNvSpPr/>
      </xdr:nvSpPr>
      <xdr:spPr>
        <a:xfrm>
          <a:off x="7839075" y="1380942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93421</xdr:rowOff>
    </xdr:from>
    <xdr:to>
      <xdr:col>50</xdr:col>
      <xdr:colOff>114300</xdr:colOff>
      <xdr:row>85</xdr:row>
      <xdr:rowOff>93421</xdr:rowOff>
    </xdr:to>
    <xdr:cxnSp macro="">
      <xdr:nvCxnSpPr>
        <xdr:cNvPr id="360" name="直線コネクタ 359">
          <a:extLst>
            <a:ext uri="{FF2B5EF4-FFF2-40B4-BE49-F238E27FC236}">
              <a16:creationId xmlns:a16="http://schemas.microsoft.com/office/drawing/2014/main" id="{B252D5D1-ACE5-43F5-9DC7-06AFFF1AFC9C}"/>
            </a:ext>
          </a:extLst>
        </xdr:cNvPr>
        <xdr:cNvCxnSpPr/>
      </xdr:nvCxnSpPr>
      <xdr:spPr>
        <a:xfrm>
          <a:off x="7886700" y="13857046"/>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41708</xdr:rowOff>
    </xdr:from>
    <xdr:to>
      <xdr:col>41</xdr:col>
      <xdr:colOff>101600</xdr:colOff>
      <xdr:row>85</xdr:row>
      <xdr:rowOff>143308</xdr:rowOff>
    </xdr:to>
    <xdr:sp macro="" textlink="">
      <xdr:nvSpPr>
        <xdr:cNvPr id="361" name="楕円 360">
          <a:extLst>
            <a:ext uri="{FF2B5EF4-FFF2-40B4-BE49-F238E27FC236}">
              <a16:creationId xmlns:a16="http://schemas.microsoft.com/office/drawing/2014/main" id="{54DD9175-2D96-46CB-909F-9BF54881C83F}"/>
            </a:ext>
          </a:extLst>
        </xdr:cNvPr>
        <xdr:cNvSpPr/>
      </xdr:nvSpPr>
      <xdr:spPr>
        <a:xfrm>
          <a:off x="7029450" y="1380850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92508</xdr:rowOff>
    </xdr:from>
    <xdr:to>
      <xdr:col>45</xdr:col>
      <xdr:colOff>177800</xdr:colOff>
      <xdr:row>85</xdr:row>
      <xdr:rowOff>93421</xdr:rowOff>
    </xdr:to>
    <xdr:cxnSp macro="">
      <xdr:nvCxnSpPr>
        <xdr:cNvPr id="362" name="直線コネクタ 361">
          <a:extLst>
            <a:ext uri="{FF2B5EF4-FFF2-40B4-BE49-F238E27FC236}">
              <a16:creationId xmlns:a16="http://schemas.microsoft.com/office/drawing/2014/main" id="{96D12D4A-62A2-4158-9463-5E86EE370C88}"/>
            </a:ext>
          </a:extLst>
        </xdr:cNvPr>
        <xdr:cNvCxnSpPr/>
      </xdr:nvCxnSpPr>
      <xdr:spPr>
        <a:xfrm>
          <a:off x="7077075" y="13856133"/>
          <a:ext cx="809625"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41708</xdr:rowOff>
    </xdr:from>
    <xdr:to>
      <xdr:col>36</xdr:col>
      <xdr:colOff>165100</xdr:colOff>
      <xdr:row>85</xdr:row>
      <xdr:rowOff>143308</xdr:rowOff>
    </xdr:to>
    <xdr:sp macro="" textlink="">
      <xdr:nvSpPr>
        <xdr:cNvPr id="363" name="楕円 362">
          <a:extLst>
            <a:ext uri="{FF2B5EF4-FFF2-40B4-BE49-F238E27FC236}">
              <a16:creationId xmlns:a16="http://schemas.microsoft.com/office/drawing/2014/main" id="{E4493783-DE02-43D9-9489-1E5498C7BEB9}"/>
            </a:ext>
          </a:extLst>
        </xdr:cNvPr>
        <xdr:cNvSpPr/>
      </xdr:nvSpPr>
      <xdr:spPr>
        <a:xfrm>
          <a:off x="6238875" y="1380850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92508</xdr:rowOff>
    </xdr:from>
    <xdr:to>
      <xdr:col>41</xdr:col>
      <xdr:colOff>50800</xdr:colOff>
      <xdr:row>85</xdr:row>
      <xdr:rowOff>92508</xdr:rowOff>
    </xdr:to>
    <xdr:cxnSp macro="">
      <xdr:nvCxnSpPr>
        <xdr:cNvPr id="364" name="直線コネクタ 363">
          <a:extLst>
            <a:ext uri="{FF2B5EF4-FFF2-40B4-BE49-F238E27FC236}">
              <a16:creationId xmlns:a16="http://schemas.microsoft.com/office/drawing/2014/main" id="{6C184095-9B63-4165-824C-44ADB26C9F8E}"/>
            </a:ext>
          </a:extLst>
        </xdr:cNvPr>
        <xdr:cNvCxnSpPr/>
      </xdr:nvCxnSpPr>
      <xdr:spPr>
        <a:xfrm>
          <a:off x="6286500" y="13856133"/>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93539</xdr:rowOff>
    </xdr:from>
    <xdr:ext cx="469744" cy="259045"/>
    <xdr:sp macro="" textlink="">
      <xdr:nvSpPr>
        <xdr:cNvPr id="365" name="n_1aveValue【公営住宅】&#10;一人当たり面積">
          <a:extLst>
            <a:ext uri="{FF2B5EF4-FFF2-40B4-BE49-F238E27FC236}">
              <a16:creationId xmlns:a16="http://schemas.microsoft.com/office/drawing/2014/main" id="{92D8D04C-5D71-4061-A163-123E4DC467B3}"/>
            </a:ext>
          </a:extLst>
        </xdr:cNvPr>
        <xdr:cNvSpPr txBox="1"/>
      </xdr:nvSpPr>
      <xdr:spPr>
        <a:xfrm>
          <a:off x="8458277"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93539</xdr:rowOff>
    </xdr:from>
    <xdr:ext cx="469744" cy="259045"/>
    <xdr:sp macro="" textlink="">
      <xdr:nvSpPr>
        <xdr:cNvPr id="366" name="n_2aveValue【公営住宅】&#10;一人当たり面積">
          <a:extLst>
            <a:ext uri="{FF2B5EF4-FFF2-40B4-BE49-F238E27FC236}">
              <a16:creationId xmlns:a16="http://schemas.microsoft.com/office/drawing/2014/main" id="{A9D3D2C2-91E8-4CD6-9A63-2DE20C83AD09}"/>
            </a:ext>
          </a:extLst>
        </xdr:cNvPr>
        <xdr:cNvSpPr txBox="1"/>
      </xdr:nvSpPr>
      <xdr:spPr>
        <a:xfrm>
          <a:off x="7677227"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93539</xdr:rowOff>
    </xdr:from>
    <xdr:ext cx="469744" cy="259045"/>
    <xdr:sp macro="" textlink="">
      <xdr:nvSpPr>
        <xdr:cNvPr id="367" name="n_3aveValue【公営住宅】&#10;一人当たり面積">
          <a:extLst>
            <a:ext uri="{FF2B5EF4-FFF2-40B4-BE49-F238E27FC236}">
              <a16:creationId xmlns:a16="http://schemas.microsoft.com/office/drawing/2014/main" id="{1308FED5-FF26-4CFF-A8EF-23AE6F9F4ABF}"/>
            </a:ext>
          </a:extLst>
        </xdr:cNvPr>
        <xdr:cNvSpPr txBox="1"/>
      </xdr:nvSpPr>
      <xdr:spPr>
        <a:xfrm>
          <a:off x="6867602"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93539</xdr:rowOff>
    </xdr:from>
    <xdr:ext cx="469744" cy="259045"/>
    <xdr:sp macro="" textlink="">
      <xdr:nvSpPr>
        <xdr:cNvPr id="368" name="n_4aveValue【公営住宅】&#10;一人当たり面積">
          <a:extLst>
            <a:ext uri="{FF2B5EF4-FFF2-40B4-BE49-F238E27FC236}">
              <a16:creationId xmlns:a16="http://schemas.microsoft.com/office/drawing/2014/main" id="{8BFC44A4-77BF-4D8B-9FBE-A6EEE721392D}"/>
            </a:ext>
          </a:extLst>
        </xdr:cNvPr>
        <xdr:cNvSpPr txBox="1"/>
      </xdr:nvSpPr>
      <xdr:spPr>
        <a:xfrm>
          <a:off x="6067502"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135348</xdr:rowOff>
    </xdr:from>
    <xdr:ext cx="469744" cy="259045"/>
    <xdr:sp macro="" textlink="">
      <xdr:nvSpPr>
        <xdr:cNvPr id="369" name="n_1mainValue【公営住宅】&#10;一人当たり面積">
          <a:extLst>
            <a:ext uri="{FF2B5EF4-FFF2-40B4-BE49-F238E27FC236}">
              <a16:creationId xmlns:a16="http://schemas.microsoft.com/office/drawing/2014/main" id="{D494AD05-1B0F-4A61-AB74-A50A6130B07E}"/>
            </a:ext>
          </a:extLst>
        </xdr:cNvPr>
        <xdr:cNvSpPr txBox="1"/>
      </xdr:nvSpPr>
      <xdr:spPr>
        <a:xfrm>
          <a:off x="8458277" y="1389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135348</xdr:rowOff>
    </xdr:from>
    <xdr:ext cx="469744" cy="259045"/>
    <xdr:sp macro="" textlink="">
      <xdr:nvSpPr>
        <xdr:cNvPr id="370" name="n_2mainValue【公営住宅】&#10;一人当たり面積">
          <a:extLst>
            <a:ext uri="{FF2B5EF4-FFF2-40B4-BE49-F238E27FC236}">
              <a16:creationId xmlns:a16="http://schemas.microsoft.com/office/drawing/2014/main" id="{7FBF4A9B-3776-4A9C-A7C5-575AE9A459C9}"/>
            </a:ext>
          </a:extLst>
        </xdr:cNvPr>
        <xdr:cNvSpPr txBox="1"/>
      </xdr:nvSpPr>
      <xdr:spPr>
        <a:xfrm>
          <a:off x="7677227" y="1389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134435</xdr:rowOff>
    </xdr:from>
    <xdr:ext cx="469744" cy="259045"/>
    <xdr:sp macro="" textlink="">
      <xdr:nvSpPr>
        <xdr:cNvPr id="371" name="n_3mainValue【公営住宅】&#10;一人当たり面積">
          <a:extLst>
            <a:ext uri="{FF2B5EF4-FFF2-40B4-BE49-F238E27FC236}">
              <a16:creationId xmlns:a16="http://schemas.microsoft.com/office/drawing/2014/main" id="{73C98744-4A0F-42FA-802B-FC30D7E897B7}"/>
            </a:ext>
          </a:extLst>
        </xdr:cNvPr>
        <xdr:cNvSpPr txBox="1"/>
      </xdr:nvSpPr>
      <xdr:spPr>
        <a:xfrm>
          <a:off x="6867602" y="1389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134435</xdr:rowOff>
    </xdr:from>
    <xdr:ext cx="469744" cy="259045"/>
    <xdr:sp macro="" textlink="">
      <xdr:nvSpPr>
        <xdr:cNvPr id="372" name="n_4mainValue【公営住宅】&#10;一人当たり面積">
          <a:extLst>
            <a:ext uri="{FF2B5EF4-FFF2-40B4-BE49-F238E27FC236}">
              <a16:creationId xmlns:a16="http://schemas.microsoft.com/office/drawing/2014/main" id="{14736984-7C1C-4904-8F27-F34D9B2ABDEF}"/>
            </a:ext>
          </a:extLst>
        </xdr:cNvPr>
        <xdr:cNvSpPr txBox="1"/>
      </xdr:nvSpPr>
      <xdr:spPr>
        <a:xfrm>
          <a:off x="6067502" y="1389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6D763A59-FC6D-4B7B-8A5F-CC3840F574C3}"/>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FD7BEC10-3FF7-477A-81DB-E94FE3041C08}"/>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5E4EB3F6-0307-457C-8968-724F93621F93}"/>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27F2710D-7304-4C0D-AC68-AF9B598288EC}"/>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538CFDFD-5254-40F8-B640-FDA934C80998}"/>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3935EEA4-E4BF-4FD5-8D06-01665A6DD1C0}"/>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63318877-8DEF-427B-989F-B2C5329F468B}"/>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B85CCAB6-DE61-4949-8EE3-214F7987672B}"/>
            </a:ext>
          </a:extLst>
        </xdr:cNvPr>
        <xdr:cNvSpPr/>
      </xdr:nvSpPr>
      <xdr:spPr>
        <a:xfrm>
          <a:off x="6858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id="{94DBFD59-2295-4EDB-B5AB-60315453AB43}"/>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a:extLst>
            <a:ext uri="{FF2B5EF4-FFF2-40B4-BE49-F238E27FC236}">
              <a16:creationId xmlns:a16="http://schemas.microsoft.com/office/drawing/2014/main" id="{A327DD17-3196-469B-9912-A97E5E4FF276}"/>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a:extLst>
            <a:ext uri="{FF2B5EF4-FFF2-40B4-BE49-F238E27FC236}">
              <a16:creationId xmlns:a16="http://schemas.microsoft.com/office/drawing/2014/main" id="{62EDF914-DAC0-4B79-A36C-3848B1F9A27E}"/>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a:extLst>
            <a:ext uri="{FF2B5EF4-FFF2-40B4-BE49-F238E27FC236}">
              <a16:creationId xmlns:a16="http://schemas.microsoft.com/office/drawing/2014/main" id="{32F3F162-876B-49BA-8B19-2DE08D4FE925}"/>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a:extLst>
            <a:ext uri="{FF2B5EF4-FFF2-40B4-BE49-F238E27FC236}">
              <a16:creationId xmlns:a16="http://schemas.microsoft.com/office/drawing/2014/main" id="{C013B6D0-4329-4B21-ACA4-0CFF1A79CE2D}"/>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a:extLst>
            <a:ext uri="{FF2B5EF4-FFF2-40B4-BE49-F238E27FC236}">
              <a16:creationId xmlns:a16="http://schemas.microsoft.com/office/drawing/2014/main" id="{7C6176CB-0B4F-403A-B2F1-50C940EA568B}"/>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a:extLst>
            <a:ext uri="{FF2B5EF4-FFF2-40B4-BE49-F238E27FC236}">
              <a16:creationId xmlns:a16="http://schemas.microsoft.com/office/drawing/2014/main" id="{9698D735-E6C6-4060-AFA0-77FC5A174753}"/>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a:extLst>
            <a:ext uri="{FF2B5EF4-FFF2-40B4-BE49-F238E27FC236}">
              <a16:creationId xmlns:a16="http://schemas.microsoft.com/office/drawing/2014/main" id="{6692FEA3-4F2E-4F95-A763-44325A030F49}"/>
            </a:ext>
          </a:extLst>
        </xdr:cNvPr>
        <xdr:cNvSpPr/>
      </xdr:nvSpPr>
      <xdr:spPr>
        <a:xfrm>
          <a:off x="59531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0CDD36A8-F0F2-402D-BA07-347E5F3B8034}"/>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FC8639CC-17EB-4D69-9960-CBE65BC9FB6F}"/>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98DD8C40-D187-4759-98D2-7A89C63BFB69}"/>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E8B38C66-1502-4747-963B-81F855F35A74}"/>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6F544716-242C-489D-B228-26DFF8C73899}"/>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8E607BAA-8952-45D9-B211-129931D8D622}"/>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2208EA6E-5711-4465-A283-37722063B41A}"/>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C721B664-FB9F-4BEB-8707-503A0CDE5E78}"/>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id="{CFDA3158-0F3F-412D-8D7E-92ECFAA9D45C}"/>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id="{D85EA3B2-FB76-4495-9BCE-0358FAEE9E2F}"/>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a:extLst>
            <a:ext uri="{FF2B5EF4-FFF2-40B4-BE49-F238E27FC236}">
              <a16:creationId xmlns:a16="http://schemas.microsoft.com/office/drawing/2014/main" id="{D2794550-AE2B-45F1-BA7F-065E1FC70892}"/>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0" name="直線コネクタ 399">
          <a:extLst>
            <a:ext uri="{FF2B5EF4-FFF2-40B4-BE49-F238E27FC236}">
              <a16:creationId xmlns:a16="http://schemas.microsoft.com/office/drawing/2014/main" id="{A10E3C7B-0D93-4D18-9794-BB74D280D4CA}"/>
            </a:ext>
          </a:extLst>
        </xdr:cNvPr>
        <xdr:cNvCxnSpPr/>
      </xdr:nvCxnSpPr>
      <xdr:spPr>
        <a:xfrm>
          <a:off x="11210925" y="6838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1" name="テキスト ボックス 400">
          <a:extLst>
            <a:ext uri="{FF2B5EF4-FFF2-40B4-BE49-F238E27FC236}">
              <a16:creationId xmlns:a16="http://schemas.microsoft.com/office/drawing/2014/main" id="{186BF497-DC71-403A-94BB-3AC65BA926AA}"/>
            </a:ext>
          </a:extLst>
        </xdr:cNvPr>
        <xdr:cNvSpPr txBox="1"/>
      </xdr:nvSpPr>
      <xdr:spPr>
        <a:xfrm>
          <a:off x="10845966"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2" name="直線コネクタ 401">
          <a:extLst>
            <a:ext uri="{FF2B5EF4-FFF2-40B4-BE49-F238E27FC236}">
              <a16:creationId xmlns:a16="http://schemas.microsoft.com/office/drawing/2014/main" id="{22613161-EBE2-481B-B9C1-83EC25317FA0}"/>
            </a:ext>
          </a:extLst>
        </xdr:cNvPr>
        <xdr:cNvCxnSpPr/>
      </xdr:nvCxnSpPr>
      <xdr:spPr>
        <a:xfrm>
          <a:off x="11210925" y="6477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3" name="テキスト ボックス 402">
          <a:extLst>
            <a:ext uri="{FF2B5EF4-FFF2-40B4-BE49-F238E27FC236}">
              <a16:creationId xmlns:a16="http://schemas.microsoft.com/office/drawing/2014/main" id="{3491DCDF-89DF-477E-A4C8-6EF2D2EEE8FB}"/>
            </a:ext>
          </a:extLst>
        </xdr:cNvPr>
        <xdr:cNvSpPr txBox="1"/>
      </xdr:nvSpPr>
      <xdr:spPr>
        <a:xfrm>
          <a:off x="10845966"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4" name="直線コネクタ 403">
          <a:extLst>
            <a:ext uri="{FF2B5EF4-FFF2-40B4-BE49-F238E27FC236}">
              <a16:creationId xmlns:a16="http://schemas.microsoft.com/office/drawing/2014/main" id="{31012A82-8236-49DE-89CD-C4A9ACB59B02}"/>
            </a:ext>
          </a:extLst>
        </xdr:cNvPr>
        <xdr:cNvCxnSpPr/>
      </xdr:nvCxnSpPr>
      <xdr:spPr>
        <a:xfrm>
          <a:off x="11210925" y="612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5" name="テキスト ボックス 404">
          <a:extLst>
            <a:ext uri="{FF2B5EF4-FFF2-40B4-BE49-F238E27FC236}">
              <a16:creationId xmlns:a16="http://schemas.microsoft.com/office/drawing/2014/main" id="{92BB610E-C248-4E75-AF85-91D74B1BEBE6}"/>
            </a:ext>
          </a:extLst>
        </xdr:cNvPr>
        <xdr:cNvSpPr txBox="1"/>
      </xdr:nvSpPr>
      <xdr:spPr>
        <a:xfrm>
          <a:off x="10845966"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6" name="直線コネクタ 405">
          <a:extLst>
            <a:ext uri="{FF2B5EF4-FFF2-40B4-BE49-F238E27FC236}">
              <a16:creationId xmlns:a16="http://schemas.microsoft.com/office/drawing/2014/main" id="{FD63742A-49A0-417E-8A52-18D89610905D}"/>
            </a:ext>
          </a:extLst>
        </xdr:cNvPr>
        <xdr:cNvCxnSpPr/>
      </xdr:nvCxnSpPr>
      <xdr:spPr>
        <a:xfrm>
          <a:off x="11210925" y="5762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7" name="テキスト ボックス 406">
          <a:extLst>
            <a:ext uri="{FF2B5EF4-FFF2-40B4-BE49-F238E27FC236}">
              <a16:creationId xmlns:a16="http://schemas.microsoft.com/office/drawing/2014/main" id="{499BFF15-DF15-4E14-A53E-412E2CFB38E1}"/>
            </a:ext>
          </a:extLst>
        </xdr:cNvPr>
        <xdr:cNvSpPr txBox="1"/>
      </xdr:nvSpPr>
      <xdr:spPr>
        <a:xfrm>
          <a:off x="10845966"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8" name="直線コネクタ 407">
          <a:extLst>
            <a:ext uri="{FF2B5EF4-FFF2-40B4-BE49-F238E27FC236}">
              <a16:creationId xmlns:a16="http://schemas.microsoft.com/office/drawing/2014/main" id="{7396E77B-43AE-47B7-A129-F229AD755C2A}"/>
            </a:ext>
          </a:extLst>
        </xdr:cNvPr>
        <xdr:cNvCxnSpPr/>
      </xdr:nvCxnSpPr>
      <xdr:spPr>
        <a:xfrm>
          <a:off x="11210925" y="54006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9" name="テキスト ボックス 408">
          <a:extLst>
            <a:ext uri="{FF2B5EF4-FFF2-40B4-BE49-F238E27FC236}">
              <a16:creationId xmlns:a16="http://schemas.microsoft.com/office/drawing/2014/main" id="{BE653A38-6054-4A26-92FB-5A65DFDC120E}"/>
            </a:ext>
          </a:extLst>
        </xdr:cNvPr>
        <xdr:cNvSpPr txBox="1"/>
      </xdr:nvSpPr>
      <xdr:spPr>
        <a:xfrm>
          <a:off x="10845966"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a:extLst>
            <a:ext uri="{FF2B5EF4-FFF2-40B4-BE49-F238E27FC236}">
              <a16:creationId xmlns:a16="http://schemas.microsoft.com/office/drawing/2014/main" id="{F946E235-39E2-4760-A440-D8EE5709B436}"/>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1" name="テキスト ボックス 410">
          <a:extLst>
            <a:ext uri="{FF2B5EF4-FFF2-40B4-BE49-F238E27FC236}">
              <a16:creationId xmlns:a16="http://schemas.microsoft.com/office/drawing/2014/main" id="{9E98C3A4-BBF2-4FD2-93B5-C3A3DCD8BA4E}"/>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a:extLst>
            <a:ext uri="{FF2B5EF4-FFF2-40B4-BE49-F238E27FC236}">
              <a16:creationId xmlns:a16="http://schemas.microsoft.com/office/drawing/2014/main" id="{05CE385E-EE6D-4F7A-A369-3C33DD042416}"/>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133350</xdr:rowOff>
    </xdr:from>
    <xdr:to>
      <xdr:col>85</xdr:col>
      <xdr:colOff>126364</xdr:colOff>
      <xdr:row>40</xdr:row>
      <xdr:rowOff>133350</xdr:rowOff>
    </xdr:to>
    <xdr:cxnSp macro="">
      <xdr:nvCxnSpPr>
        <xdr:cNvPr id="413" name="直線コネクタ 412">
          <a:extLst>
            <a:ext uri="{FF2B5EF4-FFF2-40B4-BE49-F238E27FC236}">
              <a16:creationId xmlns:a16="http://schemas.microsoft.com/office/drawing/2014/main" id="{4EC4B2D6-206F-4802-B140-7C14D253D605}"/>
            </a:ext>
          </a:extLst>
        </xdr:cNvPr>
        <xdr:cNvCxnSpPr/>
      </xdr:nvCxnSpPr>
      <xdr:spPr>
        <a:xfrm flipV="1">
          <a:off x="14696439" y="53149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414" name="【認定こども園・幼稚園・保育所】&#10;有形固定資産減価償却率最小値テキスト">
          <a:extLst>
            <a:ext uri="{FF2B5EF4-FFF2-40B4-BE49-F238E27FC236}">
              <a16:creationId xmlns:a16="http://schemas.microsoft.com/office/drawing/2014/main" id="{FB262672-BFB9-46A3-82A0-67D72B88E9FE}"/>
            </a:ext>
          </a:extLst>
        </xdr:cNvPr>
        <xdr:cNvSpPr txBox="1"/>
      </xdr:nvSpPr>
      <xdr:spPr>
        <a:xfrm>
          <a:off x="14735175" y="6617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133350</xdr:rowOff>
    </xdr:from>
    <xdr:to>
      <xdr:col>86</xdr:col>
      <xdr:colOff>25400</xdr:colOff>
      <xdr:row>40</xdr:row>
      <xdr:rowOff>133350</xdr:rowOff>
    </xdr:to>
    <xdr:cxnSp macro="">
      <xdr:nvCxnSpPr>
        <xdr:cNvPr id="415" name="直線コネクタ 414">
          <a:extLst>
            <a:ext uri="{FF2B5EF4-FFF2-40B4-BE49-F238E27FC236}">
              <a16:creationId xmlns:a16="http://schemas.microsoft.com/office/drawing/2014/main" id="{AECD5FC7-0B85-4394-B5A0-C57BDC8B185C}"/>
            </a:ext>
          </a:extLst>
        </xdr:cNvPr>
        <xdr:cNvCxnSpPr/>
      </xdr:nvCxnSpPr>
      <xdr:spPr>
        <a:xfrm>
          <a:off x="14611350" y="66103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80027</xdr:rowOff>
    </xdr:from>
    <xdr:ext cx="405111" cy="259045"/>
    <xdr:sp macro="" textlink="">
      <xdr:nvSpPr>
        <xdr:cNvPr id="416" name="【認定こども園・幼稚園・保育所】&#10;有形固定資産減価償却率最大値テキスト">
          <a:extLst>
            <a:ext uri="{FF2B5EF4-FFF2-40B4-BE49-F238E27FC236}">
              <a16:creationId xmlns:a16="http://schemas.microsoft.com/office/drawing/2014/main" id="{08B0D557-FE6A-47B7-B998-7B6D34D3126A}"/>
            </a:ext>
          </a:extLst>
        </xdr:cNvPr>
        <xdr:cNvSpPr txBox="1"/>
      </xdr:nvSpPr>
      <xdr:spPr>
        <a:xfrm>
          <a:off x="14735175" y="51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133350</xdr:rowOff>
    </xdr:from>
    <xdr:to>
      <xdr:col>86</xdr:col>
      <xdr:colOff>25400</xdr:colOff>
      <xdr:row>32</xdr:row>
      <xdr:rowOff>133350</xdr:rowOff>
    </xdr:to>
    <xdr:cxnSp macro="">
      <xdr:nvCxnSpPr>
        <xdr:cNvPr id="417" name="直線コネクタ 416">
          <a:extLst>
            <a:ext uri="{FF2B5EF4-FFF2-40B4-BE49-F238E27FC236}">
              <a16:creationId xmlns:a16="http://schemas.microsoft.com/office/drawing/2014/main" id="{A9458D8F-BE2E-49CC-9646-0293156F2D44}"/>
            </a:ext>
          </a:extLst>
        </xdr:cNvPr>
        <xdr:cNvCxnSpPr/>
      </xdr:nvCxnSpPr>
      <xdr:spPr>
        <a:xfrm>
          <a:off x="14611350" y="5314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418" name="【認定こども園・幼稚園・保育所】&#10;有形固定資産減価償却率平均値テキスト">
          <a:extLst>
            <a:ext uri="{FF2B5EF4-FFF2-40B4-BE49-F238E27FC236}">
              <a16:creationId xmlns:a16="http://schemas.microsoft.com/office/drawing/2014/main" id="{BB27FF22-02C5-42E9-B935-3A715BAC039F}"/>
            </a:ext>
          </a:extLst>
        </xdr:cNvPr>
        <xdr:cNvSpPr txBox="1"/>
      </xdr:nvSpPr>
      <xdr:spPr>
        <a:xfrm>
          <a:off x="14735175" y="5897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19" name="フローチャート: 判断 418">
          <a:extLst>
            <a:ext uri="{FF2B5EF4-FFF2-40B4-BE49-F238E27FC236}">
              <a16:creationId xmlns:a16="http://schemas.microsoft.com/office/drawing/2014/main" id="{BC1AC7F0-3673-41F6-9567-3C13378F4F5C}"/>
            </a:ext>
          </a:extLst>
        </xdr:cNvPr>
        <xdr:cNvSpPr/>
      </xdr:nvSpPr>
      <xdr:spPr>
        <a:xfrm>
          <a:off x="14649450" y="603631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109220</xdr:rowOff>
    </xdr:from>
    <xdr:to>
      <xdr:col>81</xdr:col>
      <xdr:colOff>101600</xdr:colOff>
      <xdr:row>38</xdr:row>
      <xdr:rowOff>39370</xdr:rowOff>
    </xdr:to>
    <xdr:sp macro="" textlink="">
      <xdr:nvSpPr>
        <xdr:cNvPr id="420" name="フローチャート: 判断 419">
          <a:extLst>
            <a:ext uri="{FF2B5EF4-FFF2-40B4-BE49-F238E27FC236}">
              <a16:creationId xmlns:a16="http://schemas.microsoft.com/office/drawing/2014/main" id="{7445E68C-619F-4A43-9B0B-FB5F11EFF241}"/>
            </a:ext>
          </a:extLst>
        </xdr:cNvPr>
        <xdr:cNvSpPr/>
      </xdr:nvSpPr>
      <xdr:spPr>
        <a:xfrm>
          <a:off x="13887450" y="60972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78740</xdr:rowOff>
    </xdr:from>
    <xdr:to>
      <xdr:col>76</xdr:col>
      <xdr:colOff>165100</xdr:colOff>
      <xdr:row>38</xdr:row>
      <xdr:rowOff>8890</xdr:rowOff>
    </xdr:to>
    <xdr:sp macro="" textlink="">
      <xdr:nvSpPr>
        <xdr:cNvPr id="421" name="フローチャート: 判断 420">
          <a:extLst>
            <a:ext uri="{FF2B5EF4-FFF2-40B4-BE49-F238E27FC236}">
              <a16:creationId xmlns:a16="http://schemas.microsoft.com/office/drawing/2014/main" id="{948E6D93-D2FF-4F44-8AC3-DB85A9BB9CA8}"/>
            </a:ext>
          </a:extLst>
        </xdr:cNvPr>
        <xdr:cNvSpPr/>
      </xdr:nvSpPr>
      <xdr:spPr>
        <a:xfrm>
          <a:off x="13096875" y="606996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48260</xdr:rowOff>
    </xdr:from>
    <xdr:to>
      <xdr:col>72</xdr:col>
      <xdr:colOff>38100</xdr:colOff>
      <xdr:row>37</xdr:row>
      <xdr:rowOff>149860</xdr:rowOff>
    </xdr:to>
    <xdr:sp macro="" textlink="">
      <xdr:nvSpPr>
        <xdr:cNvPr id="422" name="フローチャート: 判断 421">
          <a:extLst>
            <a:ext uri="{FF2B5EF4-FFF2-40B4-BE49-F238E27FC236}">
              <a16:creationId xmlns:a16="http://schemas.microsoft.com/office/drawing/2014/main" id="{19175A62-8080-4470-81EF-AB3631BF7D9A}"/>
            </a:ext>
          </a:extLst>
        </xdr:cNvPr>
        <xdr:cNvSpPr/>
      </xdr:nvSpPr>
      <xdr:spPr>
        <a:xfrm>
          <a:off x="12296775" y="603631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33020</xdr:rowOff>
    </xdr:from>
    <xdr:to>
      <xdr:col>67</xdr:col>
      <xdr:colOff>101600</xdr:colOff>
      <xdr:row>37</xdr:row>
      <xdr:rowOff>134620</xdr:rowOff>
    </xdr:to>
    <xdr:sp macro="" textlink="">
      <xdr:nvSpPr>
        <xdr:cNvPr id="423" name="フローチャート: 判断 422">
          <a:extLst>
            <a:ext uri="{FF2B5EF4-FFF2-40B4-BE49-F238E27FC236}">
              <a16:creationId xmlns:a16="http://schemas.microsoft.com/office/drawing/2014/main" id="{4762B25F-313B-4870-AB1E-1991B9464E1C}"/>
            </a:ext>
          </a:extLst>
        </xdr:cNvPr>
        <xdr:cNvSpPr/>
      </xdr:nvSpPr>
      <xdr:spPr>
        <a:xfrm>
          <a:off x="11487150" y="602107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482293DB-04DC-45FA-8852-82F5878C16D5}"/>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3A42819F-B8D8-4F05-9779-D9772199460C}"/>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24044D79-93EE-4A61-8C64-DF90A53DA2DE}"/>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31CAFC4-96C9-4C98-84ED-8FC4BCF56EB9}"/>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3AEC86B-D1CF-451F-A1C5-643579BA494E}"/>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128270</xdr:rowOff>
    </xdr:from>
    <xdr:to>
      <xdr:col>85</xdr:col>
      <xdr:colOff>177800</xdr:colOff>
      <xdr:row>40</xdr:row>
      <xdr:rowOff>58420</xdr:rowOff>
    </xdr:to>
    <xdr:sp macro="" textlink="">
      <xdr:nvSpPr>
        <xdr:cNvPr id="429" name="楕円 428">
          <a:extLst>
            <a:ext uri="{FF2B5EF4-FFF2-40B4-BE49-F238E27FC236}">
              <a16:creationId xmlns:a16="http://schemas.microsoft.com/office/drawing/2014/main" id="{07E7CFA0-1E71-47DE-B48B-5B37FC1CD722}"/>
            </a:ext>
          </a:extLst>
        </xdr:cNvPr>
        <xdr:cNvSpPr/>
      </xdr:nvSpPr>
      <xdr:spPr>
        <a:xfrm>
          <a:off x="14649450" y="64401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43197</xdr:rowOff>
    </xdr:from>
    <xdr:ext cx="405111" cy="259045"/>
    <xdr:sp macro="" textlink="">
      <xdr:nvSpPr>
        <xdr:cNvPr id="430" name="【認定こども園・幼稚園・保育所】&#10;有形固定資産減価償却率該当値テキスト">
          <a:extLst>
            <a:ext uri="{FF2B5EF4-FFF2-40B4-BE49-F238E27FC236}">
              <a16:creationId xmlns:a16="http://schemas.microsoft.com/office/drawing/2014/main" id="{1B40D830-CD43-4983-A1BD-B4BCD87E664D}"/>
            </a:ext>
          </a:extLst>
        </xdr:cNvPr>
        <xdr:cNvSpPr txBox="1"/>
      </xdr:nvSpPr>
      <xdr:spPr>
        <a:xfrm>
          <a:off x="14735175"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59690</xdr:rowOff>
    </xdr:from>
    <xdr:to>
      <xdr:col>81</xdr:col>
      <xdr:colOff>101600</xdr:colOff>
      <xdr:row>39</xdr:row>
      <xdr:rowOff>161290</xdr:rowOff>
    </xdr:to>
    <xdr:sp macro="" textlink="">
      <xdr:nvSpPr>
        <xdr:cNvPr id="431" name="楕円 430">
          <a:extLst>
            <a:ext uri="{FF2B5EF4-FFF2-40B4-BE49-F238E27FC236}">
              <a16:creationId xmlns:a16="http://schemas.microsoft.com/office/drawing/2014/main" id="{F0252D54-39EC-4792-A4C2-8393A5233154}"/>
            </a:ext>
          </a:extLst>
        </xdr:cNvPr>
        <xdr:cNvSpPr/>
      </xdr:nvSpPr>
      <xdr:spPr>
        <a:xfrm>
          <a:off x="13887450" y="637476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110490</xdr:rowOff>
    </xdr:from>
    <xdr:to>
      <xdr:col>85</xdr:col>
      <xdr:colOff>127000</xdr:colOff>
      <xdr:row>40</xdr:row>
      <xdr:rowOff>7620</xdr:rowOff>
    </xdr:to>
    <xdr:cxnSp macro="">
      <xdr:nvCxnSpPr>
        <xdr:cNvPr id="432" name="直線コネクタ 431">
          <a:extLst>
            <a:ext uri="{FF2B5EF4-FFF2-40B4-BE49-F238E27FC236}">
              <a16:creationId xmlns:a16="http://schemas.microsoft.com/office/drawing/2014/main" id="{658C997B-B4E4-4419-BC36-226249177882}"/>
            </a:ext>
          </a:extLst>
        </xdr:cNvPr>
        <xdr:cNvCxnSpPr/>
      </xdr:nvCxnSpPr>
      <xdr:spPr>
        <a:xfrm>
          <a:off x="13935075" y="6422390"/>
          <a:ext cx="762000" cy="6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158750</xdr:rowOff>
    </xdr:from>
    <xdr:to>
      <xdr:col>76</xdr:col>
      <xdr:colOff>165100</xdr:colOff>
      <xdr:row>39</xdr:row>
      <xdr:rowOff>88900</xdr:rowOff>
    </xdr:to>
    <xdr:sp macro="" textlink="">
      <xdr:nvSpPr>
        <xdr:cNvPr id="433" name="楕円 432">
          <a:extLst>
            <a:ext uri="{FF2B5EF4-FFF2-40B4-BE49-F238E27FC236}">
              <a16:creationId xmlns:a16="http://schemas.microsoft.com/office/drawing/2014/main" id="{7624A535-70AD-4497-805D-B9F7BF0736A3}"/>
            </a:ext>
          </a:extLst>
        </xdr:cNvPr>
        <xdr:cNvSpPr/>
      </xdr:nvSpPr>
      <xdr:spPr>
        <a:xfrm>
          <a:off x="13096875" y="63150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38100</xdr:rowOff>
    </xdr:from>
    <xdr:to>
      <xdr:col>81</xdr:col>
      <xdr:colOff>50800</xdr:colOff>
      <xdr:row>39</xdr:row>
      <xdr:rowOff>110490</xdr:rowOff>
    </xdr:to>
    <xdr:cxnSp macro="">
      <xdr:nvCxnSpPr>
        <xdr:cNvPr id="434" name="直線コネクタ 433">
          <a:extLst>
            <a:ext uri="{FF2B5EF4-FFF2-40B4-BE49-F238E27FC236}">
              <a16:creationId xmlns:a16="http://schemas.microsoft.com/office/drawing/2014/main" id="{FEAD78D4-BADC-42E7-848E-E63839341242}"/>
            </a:ext>
          </a:extLst>
        </xdr:cNvPr>
        <xdr:cNvCxnSpPr/>
      </xdr:nvCxnSpPr>
      <xdr:spPr>
        <a:xfrm>
          <a:off x="13144500" y="6353175"/>
          <a:ext cx="790575" cy="6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82550</xdr:rowOff>
    </xdr:from>
    <xdr:to>
      <xdr:col>72</xdr:col>
      <xdr:colOff>38100</xdr:colOff>
      <xdr:row>39</xdr:row>
      <xdr:rowOff>12700</xdr:rowOff>
    </xdr:to>
    <xdr:sp macro="" textlink="">
      <xdr:nvSpPr>
        <xdr:cNvPr id="435" name="楕円 434">
          <a:extLst>
            <a:ext uri="{FF2B5EF4-FFF2-40B4-BE49-F238E27FC236}">
              <a16:creationId xmlns:a16="http://schemas.microsoft.com/office/drawing/2014/main" id="{9D6668F5-631B-4BAA-BFF9-FB492C5267AA}"/>
            </a:ext>
          </a:extLst>
        </xdr:cNvPr>
        <xdr:cNvSpPr/>
      </xdr:nvSpPr>
      <xdr:spPr>
        <a:xfrm>
          <a:off x="12296775" y="62388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133350</xdr:rowOff>
    </xdr:from>
    <xdr:to>
      <xdr:col>76</xdr:col>
      <xdr:colOff>114300</xdr:colOff>
      <xdr:row>39</xdr:row>
      <xdr:rowOff>38100</xdr:rowOff>
    </xdr:to>
    <xdr:cxnSp macro="">
      <xdr:nvCxnSpPr>
        <xdr:cNvPr id="436" name="直線コネクタ 435">
          <a:extLst>
            <a:ext uri="{FF2B5EF4-FFF2-40B4-BE49-F238E27FC236}">
              <a16:creationId xmlns:a16="http://schemas.microsoft.com/office/drawing/2014/main" id="{9CFFFD17-824A-408E-918C-C375F45855F0}"/>
            </a:ext>
          </a:extLst>
        </xdr:cNvPr>
        <xdr:cNvCxnSpPr/>
      </xdr:nvCxnSpPr>
      <xdr:spPr>
        <a:xfrm>
          <a:off x="12344400" y="6286500"/>
          <a:ext cx="8001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6350</xdr:rowOff>
    </xdr:from>
    <xdr:to>
      <xdr:col>67</xdr:col>
      <xdr:colOff>101600</xdr:colOff>
      <xdr:row>38</xdr:row>
      <xdr:rowOff>107950</xdr:rowOff>
    </xdr:to>
    <xdr:sp macro="" textlink="">
      <xdr:nvSpPr>
        <xdr:cNvPr id="437" name="楕円 436">
          <a:extLst>
            <a:ext uri="{FF2B5EF4-FFF2-40B4-BE49-F238E27FC236}">
              <a16:creationId xmlns:a16="http://schemas.microsoft.com/office/drawing/2014/main" id="{27959411-4A93-4E79-B6FC-9F496FF96603}"/>
            </a:ext>
          </a:extLst>
        </xdr:cNvPr>
        <xdr:cNvSpPr/>
      </xdr:nvSpPr>
      <xdr:spPr>
        <a:xfrm>
          <a:off x="11487150" y="61626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57150</xdr:rowOff>
    </xdr:from>
    <xdr:to>
      <xdr:col>71</xdr:col>
      <xdr:colOff>177800</xdr:colOff>
      <xdr:row>38</xdr:row>
      <xdr:rowOff>133350</xdr:rowOff>
    </xdr:to>
    <xdr:cxnSp macro="">
      <xdr:nvCxnSpPr>
        <xdr:cNvPr id="438" name="直線コネクタ 437">
          <a:extLst>
            <a:ext uri="{FF2B5EF4-FFF2-40B4-BE49-F238E27FC236}">
              <a16:creationId xmlns:a16="http://schemas.microsoft.com/office/drawing/2014/main" id="{520063F5-8F4A-4DD4-9937-DAAF8F1E383D}"/>
            </a:ext>
          </a:extLst>
        </xdr:cNvPr>
        <xdr:cNvCxnSpPr/>
      </xdr:nvCxnSpPr>
      <xdr:spPr>
        <a:xfrm>
          <a:off x="11534775" y="6210300"/>
          <a:ext cx="80962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55897</xdr:rowOff>
    </xdr:from>
    <xdr:ext cx="405111" cy="259045"/>
    <xdr:sp macro="" textlink="">
      <xdr:nvSpPr>
        <xdr:cNvPr id="439" name="n_1aveValue【認定こども園・幼稚園・保育所】&#10;有形固定資産減価償却率">
          <a:extLst>
            <a:ext uri="{FF2B5EF4-FFF2-40B4-BE49-F238E27FC236}">
              <a16:creationId xmlns:a16="http://schemas.microsoft.com/office/drawing/2014/main" id="{B59E69EA-DD28-46BD-808B-E9ABEDAC40D2}"/>
            </a:ext>
          </a:extLst>
        </xdr:cNvPr>
        <xdr:cNvSpPr txBox="1"/>
      </xdr:nvSpPr>
      <xdr:spPr>
        <a:xfrm>
          <a:off x="13745219"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25417</xdr:rowOff>
    </xdr:from>
    <xdr:ext cx="405111" cy="259045"/>
    <xdr:sp macro="" textlink="">
      <xdr:nvSpPr>
        <xdr:cNvPr id="440" name="n_2aveValue【認定こども園・幼稚園・保育所】&#10;有形固定資産減価償却率">
          <a:extLst>
            <a:ext uri="{FF2B5EF4-FFF2-40B4-BE49-F238E27FC236}">
              <a16:creationId xmlns:a16="http://schemas.microsoft.com/office/drawing/2014/main" id="{F5C865F0-947A-4BE4-9AB4-34E4FA2BD231}"/>
            </a:ext>
          </a:extLst>
        </xdr:cNvPr>
        <xdr:cNvSpPr txBox="1"/>
      </xdr:nvSpPr>
      <xdr:spPr>
        <a:xfrm>
          <a:off x="12964169" y="5857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166387</xdr:rowOff>
    </xdr:from>
    <xdr:ext cx="405111" cy="259045"/>
    <xdr:sp macro="" textlink="">
      <xdr:nvSpPr>
        <xdr:cNvPr id="441" name="n_3aveValue【認定こども園・幼稚園・保育所】&#10;有形固定資産減価償却率">
          <a:extLst>
            <a:ext uri="{FF2B5EF4-FFF2-40B4-BE49-F238E27FC236}">
              <a16:creationId xmlns:a16="http://schemas.microsoft.com/office/drawing/2014/main" id="{292D384B-25E8-4B02-87EF-EB625F11983D}"/>
            </a:ext>
          </a:extLst>
        </xdr:cNvPr>
        <xdr:cNvSpPr txBox="1"/>
      </xdr:nvSpPr>
      <xdr:spPr>
        <a:xfrm>
          <a:off x="12164069" y="5830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151147</xdr:rowOff>
    </xdr:from>
    <xdr:ext cx="405111" cy="259045"/>
    <xdr:sp macro="" textlink="">
      <xdr:nvSpPr>
        <xdr:cNvPr id="442" name="n_4aveValue【認定こども園・幼稚園・保育所】&#10;有形固定資産減価償却率">
          <a:extLst>
            <a:ext uri="{FF2B5EF4-FFF2-40B4-BE49-F238E27FC236}">
              <a16:creationId xmlns:a16="http://schemas.microsoft.com/office/drawing/2014/main" id="{286F9138-5FE4-470C-8E45-4119EB8630BE}"/>
            </a:ext>
          </a:extLst>
        </xdr:cNvPr>
        <xdr:cNvSpPr txBox="1"/>
      </xdr:nvSpPr>
      <xdr:spPr>
        <a:xfrm>
          <a:off x="11354444" y="581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152417</xdr:rowOff>
    </xdr:from>
    <xdr:ext cx="405111" cy="259045"/>
    <xdr:sp macro="" textlink="">
      <xdr:nvSpPr>
        <xdr:cNvPr id="443" name="n_1mainValue【認定こども園・幼稚園・保育所】&#10;有形固定資産減価償却率">
          <a:extLst>
            <a:ext uri="{FF2B5EF4-FFF2-40B4-BE49-F238E27FC236}">
              <a16:creationId xmlns:a16="http://schemas.microsoft.com/office/drawing/2014/main" id="{2DD97A56-13FD-43BF-965D-63E381DB9345}"/>
            </a:ext>
          </a:extLst>
        </xdr:cNvPr>
        <xdr:cNvSpPr txBox="1"/>
      </xdr:nvSpPr>
      <xdr:spPr>
        <a:xfrm>
          <a:off x="13745219"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80027</xdr:rowOff>
    </xdr:from>
    <xdr:ext cx="405111" cy="259045"/>
    <xdr:sp macro="" textlink="">
      <xdr:nvSpPr>
        <xdr:cNvPr id="444" name="n_2mainValue【認定こども園・幼稚園・保育所】&#10;有形固定資産減価償却率">
          <a:extLst>
            <a:ext uri="{FF2B5EF4-FFF2-40B4-BE49-F238E27FC236}">
              <a16:creationId xmlns:a16="http://schemas.microsoft.com/office/drawing/2014/main" id="{0D392CB5-03DA-4929-B3D8-FE70D2E2303C}"/>
            </a:ext>
          </a:extLst>
        </xdr:cNvPr>
        <xdr:cNvSpPr txBox="1"/>
      </xdr:nvSpPr>
      <xdr:spPr>
        <a:xfrm>
          <a:off x="12964169"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3827</xdr:rowOff>
    </xdr:from>
    <xdr:ext cx="405111" cy="259045"/>
    <xdr:sp macro="" textlink="">
      <xdr:nvSpPr>
        <xdr:cNvPr id="445" name="n_3mainValue【認定こども園・幼稚園・保育所】&#10;有形固定資産減価償却率">
          <a:extLst>
            <a:ext uri="{FF2B5EF4-FFF2-40B4-BE49-F238E27FC236}">
              <a16:creationId xmlns:a16="http://schemas.microsoft.com/office/drawing/2014/main" id="{629E3971-06CC-4AD0-84C3-B821025FDC38}"/>
            </a:ext>
          </a:extLst>
        </xdr:cNvPr>
        <xdr:cNvSpPr txBox="1"/>
      </xdr:nvSpPr>
      <xdr:spPr>
        <a:xfrm>
          <a:off x="12164069" y="632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99077</xdr:rowOff>
    </xdr:from>
    <xdr:ext cx="405111" cy="259045"/>
    <xdr:sp macro="" textlink="">
      <xdr:nvSpPr>
        <xdr:cNvPr id="446" name="n_4mainValue【認定こども園・幼稚園・保育所】&#10;有形固定資産減価償却率">
          <a:extLst>
            <a:ext uri="{FF2B5EF4-FFF2-40B4-BE49-F238E27FC236}">
              <a16:creationId xmlns:a16="http://schemas.microsoft.com/office/drawing/2014/main" id="{D94752A4-9D52-474E-B8B1-D6C480C8D60F}"/>
            </a:ext>
          </a:extLst>
        </xdr:cNvPr>
        <xdr:cNvSpPr txBox="1"/>
      </xdr:nvSpPr>
      <xdr:spPr>
        <a:xfrm>
          <a:off x="11354444" y="6255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a:extLst>
            <a:ext uri="{FF2B5EF4-FFF2-40B4-BE49-F238E27FC236}">
              <a16:creationId xmlns:a16="http://schemas.microsoft.com/office/drawing/2014/main" id="{985E36D6-02B1-44C6-8AB0-4D29CA82866A}"/>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a:extLst>
            <a:ext uri="{FF2B5EF4-FFF2-40B4-BE49-F238E27FC236}">
              <a16:creationId xmlns:a16="http://schemas.microsoft.com/office/drawing/2014/main" id="{6C84B88F-069A-4F99-85AC-A7E19201BC7D}"/>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a:extLst>
            <a:ext uri="{FF2B5EF4-FFF2-40B4-BE49-F238E27FC236}">
              <a16:creationId xmlns:a16="http://schemas.microsoft.com/office/drawing/2014/main" id="{EA756EE0-D83D-4AAE-B613-47AF0FFF0EE6}"/>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a:extLst>
            <a:ext uri="{FF2B5EF4-FFF2-40B4-BE49-F238E27FC236}">
              <a16:creationId xmlns:a16="http://schemas.microsoft.com/office/drawing/2014/main" id="{2CB7ECCC-1AF0-4B39-846C-4C2BF5F583C3}"/>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a:extLst>
            <a:ext uri="{FF2B5EF4-FFF2-40B4-BE49-F238E27FC236}">
              <a16:creationId xmlns:a16="http://schemas.microsoft.com/office/drawing/2014/main" id="{8B0FCD30-781A-4FD6-BACC-AD4B379A29A1}"/>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a:extLst>
            <a:ext uri="{FF2B5EF4-FFF2-40B4-BE49-F238E27FC236}">
              <a16:creationId xmlns:a16="http://schemas.microsoft.com/office/drawing/2014/main" id="{B20CB707-9276-4E03-B18E-29D001F11BE9}"/>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a:extLst>
            <a:ext uri="{FF2B5EF4-FFF2-40B4-BE49-F238E27FC236}">
              <a16:creationId xmlns:a16="http://schemas.microsoft.com/office/drawing/2014/main" id="{F5DF56D2-EED8-440D-A4B4-B8A4FE0611C3}"/>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a:extLst>
            <a:ext uri="{FF2B5EF4-FFF2-40B4-BE49-F238E27FC236}">
              <a16:creationId xmlns:a16="http://schemas.microsoft.com/office/drawing/2014/main" id="{DD76178A-ECC3-4CDF-ADB6-106D52AA8856}"/>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a:extLst>
            <a:ext uri="{FF2B5EF4-FFF2-40B4-BE49-F238E27FC236}">
              <a16:creationId xmlns:a16="http://schemas.microsoft.com/office/drawing/2014/main" id="{192B4485-0D60-49B5-859C-EA886ACA3CEB}"/>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id="{6EAD5AB2-8A89-4ABD-A103-C7C24ADBF876}"/>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7" name="直線コネクタ 456">
          <a:extLst>
            <a:ext uri="{FF2B5EF4-FFF2-40B4-BE49-F238E27FC236}">
              <a16:creationId xmlns:a16="http://schemas.microsoft.com/office/drawing/2014/main" id="{6F1B9E2C-045C-4AB4-88F5-CC1FF013ED29}"/>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8" name="テキスト ボックス 457">
          <a:extLst>
            <a:ext uri="{FF2B5EF4-FFF2-40B4-BE49-F238E27FC236}">
              <a16:creationId xmlns:a16="http://schemas.microsoft.com/office/drawing/2014/main" id="{AD130224-1B85-4F66-B991-564DB067BF28}"/>
            </a:ext>
          </a:extLst>
        </xdr:cNvPr>
        <xdr:cNvSpPr txBox="1"/>
      </xdr:nvSpPr>
      <xdr:spPr>
        <a:xfrm>
          <a:off x="16052346"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9" name="直線コネクタ 458">
          <a:extLst>
            <a:ext uri="{FF2B5EF4-FFF2-40B4-BE49-F238E27FC236}">
              <a16:creationId xmlns:a16="http://schemas.microsoft.com/office/drawing/2014/main" id="{8B4EC7FE-D426-440B-9F85-4C4393FE3904}"/>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0" name="テキスト ボックス 459">
          <a:extLst>
            <a:ext uri="{FF2B5EF4-FFF2-40B4-BE49-F238E27FC236}">
              <a16:creationId xmlns:a16="http://schemas.microsoft.com/office/drawing/2014/main" id="{7219BE3A-B53C-4201-B1CD-5F7DA265D281}"/>
            </a:ext>
          </a:extLst>
        </xdr:cNvPr>
        <xdr:cNvSpPr txBox="1"/>
      </xdr:nvSpPr>
      <xdr:spPr>
        <a:xfrm>
          <a:off x="16052346" y="6456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1" name="直線コネクタ 460">
          <a:extLst>
            <a:ext uri="{FF2B5EF4-FFF2-40B4-BE49-F238E27FC236}">
              <a16:creationId xmlns:a16="http://schemas.microsoft.com/office/drawing/2014/main" id="{F62666A1-31A4-4BA6-9356-39653A7229C5}"/>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2" name="テキスト ボックス 461">
          <a:extLst>
            <a:ext uri="{FF2B5EF4-FFF2-40B4-BE49-F238E27FC236}">
              <a16:creationId xmlns:a16="http://schemas.microsoft.com/office/drawing/2014/main" id="{3179162E-BBFB-4948-AF8C-A986F8C65288}"/>
            </a:ext>
          </a:extLst>
        </xdr:cNvPr>
        <xdr:cNvSpPr txBox="1"/>
      </xdr:nvSpPr>
      <xdr:spPr>
        <a:xfrm>
          <a:off x="16052346" y="61456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3" name="直線コネクタ 462">
          <a:extLst>
            <a:ext uri="{FF2B5EF4-FFF2-40B4-BE49-F238E27FC236}">
              <a16:creationId xmlns:a16="http://schemas.microsoft.com/office/drawing/2014/main" id="{62865911-6DDB-4744-B42E-EE0F967811EA}"/>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4" name="テキスト ボックス 463">
          <a:extLst>
            <a:ext uri="{FF2B5EF4-FFF2-40B4-BE49-F238E27FC236}">
              <a16:creationId xmlns:a16="http://schemas.microsoft.com/office/drawing/2014/main" id="{0B5BB0CB-1098-4072-9E88-410C4C1826D5}"/>
            </a:ext>
          </a:extLst>
        </xdr:cNvPr>
        <xdr:cNvSpPr txBox="1"/>
      </xdr:nvSpPr>
      <xdr:spPr>
        <a:xfrm>
          <a:off x="16052346" y="5828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5" name="直線コネクタ 464">
          <a:extLst>
            <a:ext uri="{FF2B5EF4-FFF2-40B4-BE49-F238E27FC236}">
              <a16:creationId xmlns:a16="http://schemas.microsoft.com/office/drawing/2014/main" id="{1B6DFEF3-35C4-409A-A638-F1A580800A8C}"/>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6" name="テキスト ボックス 465">
          <a:extLst>
            <a:ext uri="{FF2B5EF4-FFF2-40B4-BE49-F238E27FC236}">
              <a16:creationId xmlns:a16="http://schemas.microsoft.com/office/drawing/2014/main" id="{82752CAE-A7A5-4D0E-9F8A-49404B3D9D35}"/>
            </a:ext>
          </a:extLst>
        </xdr:cNvPr>
        <xdr:cNvSpPr txBox="1"/>
      </xdr:nvSpPr>
      <xdr:spPr>
        <a:xfrm>
          <a:off x="16052346" y="55178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7" name="直線コネクタ 466">
          <a:extLst>
            <a:ext uri="{FF2B5EF4-FFF2-40B4-BE49-F238E27FC236}">
              <a16:creationId xmlns:a16="http://schemas.microsoft.com/office/drawing/2014/main" id="{04346A59-6D57-4CAA-87D6-4BF91C04BF87}"/>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8" name="テキスト ボックス 467">
          <a:extLst>
            <a:ext uri="{FF2B5EF4-FFF2-40B4-BE49-F238E27FC236}">
              <a16:creationId xmlns:a16="http://schemas.microsoft.com/office/drawing/2014/main" id="{EA370EC4-756B-4D2D-8A0D-597A2A3FFDBB}"/>
            </a:ext>
          </a:extLst>
        </xdr:cNvPr>
        <xdr:cNvSpPr txBox="1"/>
      </xdr:nvSpPr>
      <xdr:spPr>
        <a:xfrm>
          <a:off x="16052346" y="52103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BCC0953C-CAA7-4BF2-9B44-9BD7C1A2F5E7}"/>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280E77AB-6A91-414B-8031-D649760C0FE4}"/>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a:extLst>
            <a:ext uri="{FF2B5EF4-FFF2-40B4-BE49-F238E27FC236}">
              <a16:creationId xmlns:a16="http://schemas.microsoft.com/office/drawing/2014/main" id="{7B212118-138C-489D-8A78-74C76F62CB69}"/>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119743</xdr:rowOff>
    </xdr:from>
    <xdr:to>
      <xdr:col>116</xdr:col>
      <xdr:colOff>62864</xdr:colOff>
      <xdr:row>42</xdr:row>
      <xdr:rowOff>16328</xdr:rowOff>
    </xdr:to>
    <xdr:cxnSp macro="">
      <xdr:nvCxnSpPr>
        <xdr:cNvPr id="472" name="直線コネクタ 471">
          <a:extLst>
            <a:ext uri="{FF2B5EF4-FFF2-40B4-BE49-F238E27FC236}">
              <a16:creationId xmlns:a16="http://schemas.microsoft.com/office/drawing/2014/main" id="{3EA1EA56-E1F5-4BC5-A92F-4977B5702B32}"/>
            </a:ext>
          </a:extLst>
        </xdr:cNvPr>
        <xdr:cNvCxnSpPr/>
      </xdr:nvCxnSpPr>
      <xdr:spPr>
        <a:xfrm flipV="1">
          <a:off x="19954239" y="5304518"/>
          <a:ext cx="0" cy="151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473" name="【認定こども園・幼稚園・保育所】&#10;一人当たり面積最小値テキスト">
          <a:extLst>
            <a:ext uri="{FF2B5EF4-FFF2-40B4-BE49-F238E27FC236}">
              <a16:creationId xmlns:a16="http://schemas.microsoft.com/office/drawing/2014/main" id="{EDF34E6A-F700-424F-BB3E-00ADD0C6A0B6}"/>
            </a:ext>
          </a:extLst>
        </xdr:cNvPr>
        <xdr:cNvSpPr txBox="1"/>
      </xdr:nvSpPr>
      <xdr:spPr>
        <a:xfrm>
          <a:off x="19992975"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474" name="直線コネクタ 473">
          <a:extLst>
            <a:ext uri="{FF2B5EF4-FFF2-40B4-BE49-F238E27FC236}">
              <a16:creationId xmlns:a16="http://schemas.microsoft.com/office/drawing/2014/main" id="{A994E2F2-66FA-4EC7-9F8E-A0E2EDB93DD5}"/>
            </a:ext>
          </a:extLst>
        </xdr:cNvPr>
        <xdr:cNvCxnSpPr/>
      </xdr:nvCxnSpPr>
      <xdr:spPr>
        <a:xfrm>
          <a:off x="19878675" y="681717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66420</xdr:rowOff>
    </xdr:from>
    <xdr:ext cx="469744" cy="259045"/>
    <xdr:sp macro="" textlink="">
      <xdr:nvSpPr>
        <xdr:cNvPr id="475" name="【認定こども園・幼稚園・保育所】&#10;一人当たり面積最大値テキスト">
          <a:extLst>
            <a:ext uri="{FF2B5EF4-FFF2-40B4-BE49-F238E27FC236}">
              <a16:creationId xmlns:a16="http://schemas.microsoft.com/office/drawing/2014/main" id="{1D28F054-72B8-4DA0-A499-51A0712A4F07}"/>
            </a:ext>
          </a:extLst>
        </xdr:cNvPr>
        <xdr:cNvSpPr txBox="1"/>
      </xdr:nvSpPr>
      <xdr:spPr>
        <a:xfrm>
          <a:off x="19992975" y="508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119743</xdr:rowOff>
    </xdr:from>
    <xdr:to>
      <xdr:col>116</xdr:col>
      <xdr:colOff>152400</xdr:colOff>
      <xdr:row>32</xdr:row>
      <xdr:rowOff>119743</xdr:rowOff>
    </xdr:to>
    <xdr:cxnSp macro="">
      <xdr:nvCxnSpPr>
        <xdr:cNvPr id="476" name="直線コネクタ 475">
          <a:extLst>
            <a:ext uri="{FF2B5EF4-FFF2-40B4-BE49-F238E27FC236}">
              <a16:creationId xmlns:a16="http://schemas.microsoft.com/office/drawing/2014/main" id="{EAEC8A07-4453-4DC4-9C35-03B6DE7ACD6D}"/>
            </a:ext>
          </a:extLst>
        </xdr:cNvPr>
        <xdr:cNvCxnSpPr/>
      </xdr:nvCxnSpPr>
      <xdr:spPr>
        <a:xfrm>
          <a:off x="19878675" y="530451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26505</xdr:rowOff>
    </xdr:from>
    <xdr:ext cx="469744" cy="259045"/>
    <xdr:sp macro="" textlink="">
      <xdr:nvSpPr>
        <xdr:cNvPr id="477" name="【認定こども園・幼稚園・保育所】&#10;一人当たり面積平均値テキスト">
          <a:extLst>
            <a:ext uri="{FF2B5EF4-FFF2-40B4-BE49-F238E27FC236}">
              <a16:creationId xmlns:a16="http://schemas.microsoft.com/office/drawing/2014/main" id="{383E6D0E-C08F-4E31-B14A-0615E8A9A326}"/>
            </a:ext>
          </a:extLst>
        </xdr:cNvPr>
        <xdr:cNvSpPr txBox="1"/>
      </xdr:nvSpPr>
      <xdr:spPr>
        <a:xfrm>
          <a:off x="19992975" y="6344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3628</xdr:rowOff>
    </xdr:from>
    <xdr:to>
      <xdr:col>116</xdr:col>
      <xdr:colOff>114300</xdr:colOff>
      <xdr:row>40</xdr:row>
      <xdr:rowOff>105228</xdr:rowOff>
    </xdr:to>
    <xdr:sp macro="" textlink="">
      <xdr:nvSpPr>
        <xdr:cNvPr id="478" name="フローチャート: 判断 477">
          <a:extLst>
            <a:ext uri="{FF2B5EF4-FFF2-40B4-BE49-F238E27FC236}">
              <a16:creationId xmlns:a16="http://schemas.microsoft.com/office/drawing/2014/main" id="{FF05CE8C-2CE6-4DC0-AE1A-2EF75855ABB9}"/>
            </a:ext>
          </a:extLst>
        </xdr:cNvPr>
        <xdr:cNvSpPr/>
      </xdr:nvSpPr>
      <xdr:spPr>
        <a:xfrm>
          <a:off x="19897725" y="648380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164193</xdr:rowOff>
    </xdr:from>
    <xdr:to>
      <xdr:col>112</xdr:col>
      <xdr:colOff>38100</xdr:colOff>
      <xdr:row>40</xdr:row>
      <xdr:rowOff>94343</xdr:rowOff>
    </xdr:to>
    <xdr:sp macro="" textlink="">
      <xdr:nvSpPr>
        <xdr:cNvPr id="479" name="フローチャート: 判断 478">
          <a:extLst>
            <a:ext uri="{FF2B5EF4-FFF2-40B4-BE49-F238E27FC236}">
              <a16:creationId xmlns:a16="http://schemas.microsoft.com/office/drawing/2014/main" id="{956801F6-1687-4AD4-B9E1-A2A14192979E}"/>
            </a:ext>
          </a:extLst>
        </xdr:cNvPr>
        <xdr:cNvSpPr/>
      </xdr:nvSpPr>
      <xdr:spPr>
        <a:xfrm>
          <a:off x="19154775" y="647609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153307</xdr:rowOff>
    </xdr:from>
    <xdr:to>
      <xdr:col>107</xdr:col>
      <xdr:colOff>101600</xdr:colOff>
      <xdr:row>40</xdr:row>
      <xdr:rowOff>83457</xdr:rowOff>
    </xdr:to>
    <xdr:sp macro="" textlink="">
      <xdr:nvSpPr>
        <xdr:cNvPr id="480" name="フローチャート: 判断 479">
          <a:extLst>
            <a:ext uri="{FF2B5EF4-FFF2-40B4-BE49-F238E27FC236}">
              <a16:creationId xmlns:a16="http://schemas.microsoft.com/office/drawing/2014/main" id="{BDCB0F22-081C-4D82-83B6-563940A45FBA}"/>
            </a:ext>
          </a:extLst>
        </xdr:cNvPr>
        <xdr:cNvSpPr/>
      </xdr:nvSpPr>
      <xdr:spPr>
        <a:xfrm>
          <a:off x="18345150" y="646838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153307</xdr:rowOff>
    </xdr:from>
    <xdr:to>
      <xdr:col>102</xdr:col>
      <xdr:colOff>165100</xdr:colOff>
      <xdr:row>40</xdr:row>
      <xdr:rowOff>83457</xdr:rowOff>
    </xdr:to>
    <xdr:sp macro="" textlink="">
      <xdr:nvSpPr>
        <xdr:cNvPr id="481" name="フローチャート: 判断 480">
          <a:extLst>
            <a:ext uri="{FF2B5EF4-FFF2-40B4-BE49-F238E27FC236}">
              <a16:creationId xmlns:a16="http://schemas.microsoft.com/office/drawing/2014/main" id="{75035FBA-B55B-478D-A069-F07E75AC82ED}"/>
            </a:ext>
          </a:extLst>
        </xdr:cNvPr>
        <xdr:cNvSpPr/>
      </xdr:nvSpPr>
      <xdr:spPr>
        <a:xfrm>
          <a:off x="17554575" y="646838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131535</xdr:rowOff>
    </xdr:from>
    <xdr:to>
      <xdr:col>98</xdr:col>
      <xdr:colOff>38100</xdr:colOff>
      <xdr:row>40</xdr:row>
      <xdr:rowOff>61685</xdr:rowOff>
    </xdr:to>
    <xdr:sp macro="" textlink="">
      <xdr:nvSpPr>
        <xdr:cNvPr id="482" name="フローチャート: 判断 481">
          <a:extLst>
            <a:ext uri="{FF2B5EF4-FFF2-40B4-BE49-F238E27FC236}">
              <a16:creationId xmlns:a16="http://schemas.microsoft.com/office/drawing/2014/main" id="{B5D4A575-D89D-4D60-BC33-41E56609E2BC}"/>
            </a:ext>
          </a:extLst>
        </xdr:cNvPr>
        <xdr:cNvSpPr/>
      </xdr:nvSpPr>
      <xdr:spPr>
        <a:xfrm>
          <a:off x="16754475" y="64466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AFA0AC81-5154-4FA6-880E-DB6EAE4A00A2}"/>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EAFAAEDC-9FF4-4EB5-B864-05C27E1A9196}"/>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6D24E5EE-B7C4-47E2-B84C-A4F94B6A0420}"/>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37104BAF-E215-44F3-A52F-2830D6657DC1}"/>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8C682012-710A-48D8-BE2E-AA2E5F5D0FC6}"/>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101600</xdr:rowOff>
    </xdr:from>
    <xdr:to>
      <xdr:col>116</xdr:col>
      <xdr:colOff>114300</xdr:colOff>
      <xdr:row>41</xdr:row>
      <xdr:rowOff>31750</xdr:rowOff>
    </xdr:to>
    <xdr:sp macro="" textlink="">
      <xdr:nvSpPr>
        <xdr:cNvPr id="488" name="楕円 487">
          <a:extLst>
            <a:ext uri="{FF2B5EF4-FFF2-40B4-BE49-F238E27FC236}">
              <a16:creationId xmlns:a16="http://schemas.microsoft.com/office/drawing/2014/main" id="{01E694F0-2C4E-462C-AD59-C16E8A3D78FA}"/>
            </a:ext>
          </a:extLst>
        </xdr:cNvPr>
        <xdr:cNvSpPr/>
      </xdr:nvSpPr>
      <xdr:spPr>
        <a:xfrm>
          <a:off x="19897725" y="65817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80027</xdr:rowOff>
    </xdr:from>
    <xdr:ext cx="469744" cy="259045"/>
    <xdr:sp macro="" textlink="">
      <xdr:nvSpPr>
        <xdr:cNvPr id="489" name="【認定こども園・幼稚園・保育所】&#10;一人当たり面積該当値テキスト">
          <a:extLst>
            <a:ext uri="{FF2B5EF4-FFF2-40B4-BE49-F238E27FC236}">
              <a16:creationId xmlns:a16="http://schemas.microsoft.com/office/drawing/2014/main" id="{F47A9A8D-BE2F-4EF3-BE99-CF5ACE3593D8}"/>
            </a:ext>
          </a:extLst>
        </xdr:cNvPr>
        <xdr:cNvSpPr txBox="1"/>
      </xdr:nvSpPr>
      <xdr:spPr>
        <a:xfrm>
          <a:off x="19992975"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101600</xdr:rowOff>
    </xdr:from>
    <xdr:to>
      <xdr:col>112</xdr:col>
      <xdr:colOff>38100</xdr:colOff>
      <xdr:row>41</xdr:row>
      <xdr:rowOff>31750</xdr:rowOff>
    </xdr:to>
    <xdr:sp macro="" textlink="">
      <xdr:nvSpPr>
        <xdr:cNvPr id="490" name="楕円 489">
          <a:extLst>
            <a:ext uri="{FF2B5EF4-FFF2-40B4-BE49-F238E27FC236}">
              <a16:creationId xmlns:a16="http://schemas.microsoft.com/office/drawing/2014/main" id="{6EDD44BC-2B2B-42A6-99C8-8C1F8940BA41}"/>
            </a:ext>
          </a:extLst>
        </xdr:cNvPr>
        <xdr:cNvSpPr/>
      </xdr:nvSpPr>
      <xdr:spPr>
        <a:xfrm>
          <a:off x="19154775" y="65817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152400</xdr:rowOff>
    </xdr:from>
    <xdr:to>
      <xdr:col>116</xdr:col>
      <xdr:colOff>63500</xdr:colOff>
      <xdr:row>40</xdr:row>
      <xdr:rowOff>152400</xdr:rowOff>
    </xdr:to>
    <xdr:cxnSp macro="">
      <xdr:nvCxnSpPr>
        <xdr:cNvPr id="491" name="直線コネクタ 490">
          <a:extLst>
            <a:ext uri="{FF2B5EF4-FFF2-40B4-BE49-F238E27FC236}">
              <a16:creationId xmlns:a16="http://schemas.microsoft.com/office/drawing/2014/main" id="{0119BF88-54A0-4F0C-B197-EA299A7F3F4C}"/>
            </a:ext>
          </a:extLst>
        </xdr:cNvPr>
        <xdr:cNvCxnSpPr/>
      </xdr:nvCxnSpPr>
      <xdr:spPr>
        <a:xfrm>
          <a:off x="19202400" y="662940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101600</xdr:rowOff>
    </xdr:from>
    <xdr:to>
      <xdr:col>107</xdr:col>
      <xdr:colOff>101600</xdr:colOff>
      <xdr:row>41</xdr:row>
      <xdr:rowOff>31750</xdr:rowOff>
    </xdr:to>
    <xdr:sp macro="" textlink="">
      <xdr:nvSpPr>
        <xdr:cNvPr id="492" name="楕円 491">
          <a:extLst>
            <a:ext uri="{FF2B5EF4-FFF2-40B4-BE49-F238E27FC236}">
              <a16:creationId xmlns:a16="http://schemas.microsoft.com/office/drawing/2014/main" id="{06F883CC-36C9-4C99-8298-D1A2CE336EC7}"/>
            </a:ext>
          </a:extLst>
        </xdr:cNvPr>
        <xdr:cNvSpPr/>
      </xdr:nvSpPr>
      <xdr:spPr>
        <a:xfrm>
          <a:off x="18345150" y="65817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152400</xdr:rowOff>
    </xdr:from>
    <xdr:to>
      <xdr:col>111</xdr:col>
      <xdr:colOff>177800</xdr:colOff>
      <xdr:row>40</xdr:row>
      <xdr:rowOff>152400</xdr:rowOff>
    </xdr:to>
    <xdr:cxnSp macro="">
      <xdr:nvCxnSpPr>
        <xdr:cNvPr id="493" name="直線コネクタ 492">
          <a:extLst>
            <a:ext uri="{FF2B5EF4-FFF2-40B4-BE49-F238E27FC236}">
              <a16:creationId xmlns:a16="http://schemas.microsoft.com/office/drawing/2014/main" id="{7B4E4499-BB80-428B-9FF2-390CDDC3B4C5}"/>
            </a:ext>
          </a:extLst>
        </xdr:cNvPr>
        <xdr:cNvCxnSpPr/>
      </xdr:nvCxnSpPr>
      <xdr:spPr>
        <a:xfrm>
          <a:off x="18392775" y="66294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101600</xdr:rowOff>
    </xdr:from>
    <xdr:to>
      <xdr:col>102</xdr:col>
      <xdr:colOff>165100</xdr:colOff>
      <xdr:row>41</xdr:row>
      <xdr:rowOff>31750</xdr:rowOff>
    </xdr:to>
    <xdr:sp macro="" textlink="">
      <xdr:nvSpPr>
        <xdr:cNvPr id="494" name="楕円 493">
          <a:extLst>
            <a:ext uri="{FF2B5EF4-FFF2-40B4-BE49-F238E27FC236}">
              <a16:creationId xmlns:a16="http://schemas.microsoft.com/office/drawing/2014/main" id="{A163AFFC-ADCA-4BA9-A702-83A2205C1878}"/>
            </a:ext>
          </a:extLst>
        </xdr:cNvPr>
        <xdr:cNvSpPr/>
      </xdr:nvSpPr>
      <xdr:spPr>
        <a:xfrm>
          <a:off x="17554575" y="65817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152400</xdr:rowOff>
    </xdr:from>
    <xdr:to>
      <xdr:col>107</xdr:col>
      <xdr:colOff>50800</xdr:colOff>
      <xdr:row>40</xdr:row>
      <xdr:rowOff>152400</xdr:rowOff>
    </xdr:to>
    <xdr:cxnSp macro="">
      <xdr:nvCxnSpPr>
        <xdr:cNvPr id="495" name="直線コネクタ 494">
          <a:extLst>
            <a:ext uri="{FF2B5EF4-FFF2-40B4-BE49-F238E27FC236}">
              <a16:creationId xmlns:a16="http://schemas.microsoft.com/office/drawing/2014/main" id="{3E9BBC3A-5966-48FE-8B51-6A2E5C782370}"/>
            </a:ext>
          </a:extLst>
        </xdr:cNvPr>
        <xdr:cNvCxnSpPr/>
      </xdr:nvCxnSpPr>
      <xdr:spPr>
        <a:xfrm>
          <a:off x="17602200" y="66294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101600</xdr:rowOff>
    </xdr:from>
    <xdr:to>
      <xdr:col>98</xdr:col>
      <xdr:colOff>38100</xdr:colOff>
      <xdr:row>41</xdr:row>
      <xdr:rowOff>31750</xdr:rowOff>
    </xdr:to>
    <xdr:sp macro="" textlink="">
      <xdr:nvSpPr>
        <xdr:cNvPr id="496" name="楕円 495">
          <a:extLst>
            <a:ext uri="{FF2B5EF4-FFF2-40B4-BE49-F238E27FC236}">
              <a16:creationId xmlns:a16="http://schemas.microsoft.com/office/drawing/2014/main" id="{29F9B754-4224-47AC-B070-2EFBD654BF9E}"/>
            </a:ext>
          </a:extLst>
        </xdr:cNvPr>
        <xdr:cNvSpPr/>
      </xdr:nvSpPr>
      <xdr:spPr>
        <a:xfrm>
          <a:off x="16754475" y="65817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152400</xdr:rowOff>
    </xdr:from>
    <xdr:to>
      <xdr:col>102</xdr:col>
      <xdr:colOff>114300</xdr:colOff>
      <xdr:row>40</xdr:row>
      <xdr:rowOff>152400</xdr:rowOff>
    </xdr:to>
    <xdr:cxnSp macro="">
      <xdr:nvCxnSpPr>
        <xdr:cNvPr id="497" name="直線コネクタ 496">
          <a:extLst>
            <a:ext uri="{FF2B5EF4-FFF2-40B4-BE49-F238E27FC236}">
              <a16:creationId xmlns:a16="http://schemas.microsoft.com/office/drawing/2014/main" id="{EA7F11E6-8179-4D6A-96DA-B5F7B0663B41}"/>
            </a:ext>
          </a:extLst>
        </xdr:cNvPr>
        <xdr:cNvCxnSpPr/>
      </xdr:nvCxnSpPr>
      <xdr:spPr>
        <a:xfrm>
          <a:off x="16802100" y="66294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110870</xdr:rowOff>
    </xdr:from>
    <xdr:ext cx="469744" cy="259045"/>
    <xdr:sp macro="" textlink="">
      <xdr:nvSpPr>
        <xdr:cNvPr id="498" name="n_1aveValue【認定こども園・幼稚園・保育所】&#10;一人当たり面積">
          <a:extLst>
            <a:ext uri="{FF2B5EF4-FFF2-40B4-BE49-F238E27FC236}">
              <a16:creationId xmlns:a16="http://schemas.microsoft.com/office/drawing/2014/main" id="{9BF22E03-EC33-458E-ACE6-10F0B237772B}"/>
            </a:ext>
          </a:extLst>
        </xdr:cNvPr>
        <xdr:cNvSpPr txBox="1"/>
      </xdr:nvSpPr>
      <xdr:spPr>
        <a:xfrm>
          <a:off x="18983402" y="626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99984</xdr:rowOff>
    </xdr:from>
    <xdr:ext cx="469744" cy="259045"/>
    <xdr:sp macro="" textlink="">
      <xdr:nvSpPr>
        <xdr:cNvPr id="499" name="n_2aveValue【認定こども園・幼稚園・保育所】&#10;一人当たり面積">
          <a:extLst>
            <a:ext uri="{FF2B5EF4-FFF2-40B4-BE49-F238E27FC236}">
              <a16:creationId xmlns:a16="http://schemas.microsoft.com/office/drawing/2014/main" id="{302B849E-9247-4886-B7DD-FDD88F91D08A}"/>
            </a:ext>
          </a:extLst>
        </xdr:cNvPr>
        <xdr:cNvSpPr txBox="1"/>
      </xdr:nvSpPr>
      <xdr:spPr>
        <a:xfrm>
          <a:off x="18183302" y="625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99984</xdr:rowOff>
    </xdr:from>
    <xdr:ext cx="469744" cy="259045"/>
    <xdr:sp macro="" textlink="">
      <xdr:nvSpPr>
        <xdr:cNvPr id="500" name="n_3aveValue【認定こども園・幼稚園・保育所】&#10;一人当たり面積">
          <a:extLst>
            <a:ext uri="{FF2B5EF4-FFF2-40B4-BE49-F238E27FC236}">
              <a16:creationId xmlns:a16="http://schemas.microsoft.com/office/drawing/2014/main" id="{73EDEA09-946E-4D9E-9307-EDB1231E5699}"/>
            </a:ext>
          </a:extLst>
        </xdr:cNvPr>
        <xdr:cNvSpPr txBox="1"/>
      </xdr:nvSpPr>
      <xdr:spPr>
        <a:xfrm>
          <a:off x="17383202" y="625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78212</xdr:rowOff>
    </xdr:from>
    <xdr:ext cx="469744" cy="259045"/>
    <xdr:sp macro="" textlink="">
      <xdr:nvSpPr>
        <xdr:cNvPr id="501" name="n_4aveValue【認定こども園・幼稚園・保育所】&#10;一人当たり面積">
          <a:extLst>
            <a:ext uri="{FF2B5EF4-FFF2-40B4-BE49-F238E27FC236}">
              <a16:creationId xmlns:a16="http://schemas.microsoft.com/office/drawing/2014/main" id="{B642A56A-1259-4E6B-94A9-E86C097D3F04}"/>
            </a:ext>
          </a:extLst>
        </xdr:cNvPr>
        <xdr:cNvSpPr txBox="1"/>
      </xdr:nvSpPr>
      <xdr:spPr>
        <a:xfrm>
          <a:off x="16592627" y="623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22877</xdr:rowOff>
    </xdr:from>
    <xdr:ext cx="469744" cy="259045"/>
    <xdr:sp macro="" textlink="">
      <xdr:nvSpPr>
        <xdr:cNvPr id="502" name="n_1mainValue【認定こども園・幼稚園・保育所】&#10;一人当たり面積">
          <a:extLst>
            <a:ext uri="{FF2B5EF4-FFF2-40B4-BE49-F238E27FC236}">
              <a16:creationId xmlns:a16="http://schemas.microsoft.com/office/drawing/2014/main" id="{6857B232-3BF4-47C8-BBCA-D188FAB732AD}"/>
            </a:ext>
          </a:extLst>
        </xdr:cNvPr>
        <xdr:cNvSpPr txBox="1"/>
      </xdr:nvSpPr>
      <xdr:spPr>
        <a:xfrm>
          <a:off x="18983402"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22877</xdr:rowOff>
    </xdr:from>
    <xdr:ext cx="469744" cy="259045"/>
    <xdr:sp macro="" textlink="">
      <xdr:nvSpPr>
        <xdr:cNvPr id="503" name="n_2mainValue【認定こども園・幼稚園・保育所】&#10;一人当たり面積">
          <a:extLst>
            <a:ext uri="{FF2B5EF4-FFF2-40B4-BE49-F238E27FC236}">
              <a16:creationId xmlns:a16="http://schemas.microsoft.com/office/drawing/2014/main" id="{211DB1A9-1368-4035-BF8A-7E3B10205F99}"/>
            </a:ext>
          </a:extLst>
        </xdr:cNvPr>
        <xdr:cNvSpPr txBox="1"/>
      </xdr:nvSpPr>
      <xdr:spPr>
        <a:xfrm>
          <a:off x="18183302"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22877</xdr:rowOff>
    </xdr:from>
    <xdr:ext cx="469744" cy="259045"/>
    <xdr:sp macro="" textlink="">
      <xdr:nvSpPr>
        <xdr:cNvPr id="504" name="n_3mainValue【認定こども園・幼稚園・保育所】&#10;一人当たり面積">
          <a:extLst>
            <a:ext uri="{FF2B5EF4-FFF2-40B4-BE49-F238E27FC236}">
              <a16:creationId xmlns:a16="http://schemas.microsoft.com/office/drawing/2014/main" id="{06CB86AF-564E-4B57-B104-844D9901ED6D}"/>
            </a:ext>
          </a:extLst>
        </xdr:cNvPr>
        <xdr:cNvSpPr txBox="1"/>
      </xdr:nvSpPr>
      <xdr:spPr>
        <a:xfrm>
          <a:off x="17383202"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22877</xdr:rowOff>
    </xdr:from>
    <xdr:ext cx="469744" cy="259045"/>
    <xdr:sp macro="" textlink="">
      <xdr:nvSpPr>
        <xdr:cNvPr id="505" name="n_4mainValue【認定こども園・幼稚園・保育所】&#10;一人当たり面積">
          <a:extLst>
            <a:ext uri="{FF2B5EF4-FFF2-40B4-BE49-F238E27FC236}">
              <a16:creationId xmlns:a16="http://schemas.microsoft.com/office/drawing/2014/main" id="{809B89AB-A02B-4C33-8210-C09CFBF0BD6B}"/>
            </a:ext>
          </a:extLst>
        </xdr:cNvPr>
        <xdr:cNvSpPr txBox="1"/>
      </xdr:nvSpPr>
      <xdr:spPr>
        <a:xfrm>
          <a:off x="16592627"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5383A58D-3DC1-4442-A15D-8E96C5B06B09}"/>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1E88D808-E9A6-4DB6-A212-C3121C8E87C4}"/>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3A1C2DB2-2CA9-4D08-B35E-B54FB6EA62D0}"/>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A1A0A78F-EAC1-4415-9B92-5927573EE310}"/>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757279F9-880C-4733-9078-461F8FC9E6B3}"/>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52D9817A-BFB5-44FC-A21D-AC747E4DCBCF}"/>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AFDC0276-4A84-4563-8C66-BDE29AC53985}"/>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76480081-DA76-4840-AB6B-9C61D87B9D50}"/>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AEF25D06-F744-41B9-961C-13AE53A17DF5}"/>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02AAAC8E-FE04-415E-B543-5640E8AC1FE1}"/>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6" name="テキスト ボックス 515">
          <a:extLst>
            <a:ext uri="{FF2B5EF4-FFF2-40B4-BE49-F238E27FC236}">
              <a16:creationId xmlns:a16="http://schemas.microsoft.com/office/drawing/2014/main" id="{3F36F280-C35E-4B8E-8BF3-0960BFA8930F}"/>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7" name="直線コネクタ 516">
          <a:extLst>
            <a:ext uri="{FF2B5EF4-FFF2-40B4-BE49-F238E27FC236}">
              <a16:creationId xmlns:a16="http://schemas.microsoft.com/office/drawing/2014/main" id="{C310BD6A-F658-4614-A5DA-81B72B991308}"/>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8" name="テキスト ボックス 517">
          <a:extLst>
            <a:ext uri="{FF2B5EF4-FFF2-40B4-BE49-F238E27FC236}">
              <a16:creationId xmlns:a16="http://schemas.microsoft.com/office/drawing/2014/main" id="{219A0A46-6C1F-4E45-BBE2-EFB986446EF5}"/>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9" name="直線コネクタ 518">
          <a:extLst>
            <a:ext uri="{FF2B5EF4-FFF2-40B4-BE49-F238E27FC236}">
              <a16:creationId xmlns:a16="http://schemas.microsoft.com/office/drawing/2014/main" id="{57E600F1-96EB-4952-8F1A-3488EC787B9D}"/>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0" name="テキスト ボックス 519">
          <a:extLst>
            <a:ext uri="{FF2B5EF4-FFF2-40B4-BE49-F238E27FC236}">
              <a16:creationId xmlns:a16="http://schemas.microsoft.com/office/drawing/2014/main" id="{7AF9317B-060D-474A-9186-CD3B9EB707E4}"/>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1" name="直線コネクタ 520">
          <a:extLst>
            <a:ext uri="{FF2B5EF4-FFF2-40B4-BE49-F238E27FC236}">
              <a16:creationId xmlns:a16="http://schemas.microsoft.com/office/drawing/2014/main" id="{F30FD17E-C2ED-465A-AA61-5A60AF858EEF}"/>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2" name="テキスト ボックス 521">
          <a:extLst>
            <a:ext uri="{FF2B5EF4-FFF2-40B4-BE49-F238E27FC236}">
              <a16:creationId xmlns:a16="http://schemas.microsoft.com/office/drawing/2014/main" id="{264E0CD3-238B-4084-B4F6-CB1EB537522D}"/>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3" name="直線コネクタ 522">
          <a:extLst>
            <a:ext uri="{FF2B5EF4-FFF2-40B4-BE49-F238E27FC236}">
              <a16:creationId xmlns:a16="http://schemas.microsoft.com/office/drawing/2014/main" id="{7E1802E8-54FE-4E57-885A-BF1B8AD01069}"/>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4" name="テキスト ボックス 523">
          <a:extLst>
            <a:ext uri="{FF2B5EF4-FFF2-40B4-BE49-F238E27FC236}">
              <a16:creationId xmlns:a16="http://schemas.microsoft.com/office/drawing/2014/main" id="{4C6CB9F5-85A9-4EF2-8477-14AB58EF7CF6}"/>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08285A61-FD1D-4F1A-80C3-1C9B1F9E30D2}"/>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a:extLst>
            <a:ext uri="{FF2B5EF4-FFF2-40B4-BE49-F238E27FC236}">
              <a16:creationId xmlns:a16="http://schemas.microsoft.com/office/drawing/2014/main" id="{2BA8AADE-9AC9-4E90-8E14-87D5BC991ABF}"/>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D75C0CC7-67C5-4944-B8A7-71F303FA83C3}"/>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123444</xdr:rowOff>
    </xdr:from>
    <xdr:to>
      <xdr:col>85</xdr:col>
      <xdr:colOff>126364</xdr:colOff>
      <xdr:row>63</xdr:row>
      <xdr:rowOff>43434</xdr:rowOff>
    </xdr:to>
    <xdr:cxnSp macro="">
      <xdr:nvCxnSpPr>
        <xdr:cNvPr id="528" name="直線コネクタ 527">
          <a:extLst>
            <a:ext uri="{FF2B5EF4-FFF2-40B4-BE49-F238E27FC236}">
              <a16:creationId xmlns:a16="http://schemas.microsoft.com/office/drawing/2014/main" id="{45BEDBC6-D3FF-4D2B-B03A-D36DC9A686FB}"/>
            </a:ext>
          </a:extLst>
        </xdr:cNvPr>
        <xdr:cNvCxnSpPr/>
      </xdr:nvCxnSpPr>
      <xdr:spPr>
        <a:xfrm flipV="1">
          <a:off x="14696439" y="9194419"/>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47261</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A0048F4E-97C8-4255-93C4-A9468C784C93}"/>
            </a:ext>
          </a:extLst>
        </xdr:cNvPr>
        <xdr:cNvSpPr txBox="1"/>
      </xdr:nvSpPr>
      <xdr:spPr>
        <a:xfrm>
          <a:off x="14735175" y="10251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43434</xdr:rowOff>
    </xdr:from>
    <xdr:to>
      <xdr:col>86</xdr:col>
      <xdr:colOff>25400</xdr:colOff>
      <xdr:row>63</xdr:row>
      <xdr:rowOff>43434</xdr:rowOff>
    </xdr:to>
    <xdr:cxnSp macro="">
      <xdr:nvCxnSpPr>
        <xdr:cNvPr id="530" name="直線コネクタ 529">
          <a:extLst>
            <a:ext uri="{FF2B5EF4-FFF2-40B4-BE49-F238E27FC236}">
              <a16:creationId xmlns:a16="http://schemas.microsoft.com/office/drawing/2014/main" id="{D3261D45-81B6-48CF-BDE9-BA1C2E483224}"/>
            </a:ext>
          </a:extLst>
        </xdr:cNvPr>
        <xdr:cNvCxnSpPr/>
      </xdr:nvCxnSpPr>
      <xdr:spPr>
        <a:xfrm>
          <a:off x="14611350" y="1024788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70121</xdr:rowOff>
    </xdr:from>
    <xdr:ext cx="405111" cy="259045"/>
    <xdr:sp macro="" textlink="">
      <xdr:nvSpPr>
        <xdr:cNvPr id="531" name="【学校施設】&#10;有形固定資産減価償却率最大値テキスト">
          <a:extLst>
            <a:ext uri="{FF2B5EF4-FFF2-40B4-BE49-F238E27FC236}">
              <a16:creationId xmlns:a16="http://schemas.microsoft.com/office/drawing/2014/main" id="{F1247F8A-4922-4978-A1BF-270F8D02733A}"/>
            </a:ext>
          </a:extLst>
        </xdr:cNvPr>
        <xdr:cNvSpPr txBox="1"/>
      </xdr:nvSpPr>
      <xdr:spPr>
        <a:xfrm>
          <a:off x="14735175" y="89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123444</xdr:rowOff>
    </xdr:from>
    <xdr:to>
      <xdr:col>86</xdr:col>
      <xdr:colOff>25400</xdr:colOff>
      <xdr:row>56</xdr:row>
      <xdr:rowOff>123444</xdr:rowOff>
    </xdr:to>
    <xdr:cxnSp macro="">
      <xdr:nvCxnSpPr>
        <xdr:cNvPr id="532" name="直線コネクタ 531">
          <a:extLst>
            <a:ext uri="{FF2B5EF4-FFF2-40B4-BE49-F238E27FC236}">
              <a16:creationId xmlns:a16="http://schemas.microsoft.com/office/drawing/2014/main" id="{78111BC8-054F-4C53-855A-B3B0D76246AB}"/>
            </a:ext>
          </a:extLst>
        </xdr:cNvPr>
        <xdr:cNvCxnSpPr/>
      </xdr:nvCxnSpPr>
      <xdr:spPr>
        <a:xfrm>
          <a:off x="14611350" y="919441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49801</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00CBFB0D-A822-49C7-B07F-7DB94BDCF8B1}"/>
            </a:ext>
          </a:extLst>
        </xdr:cNvPr>
        <xdr:cNvSpPr txBox="1"/>
      </xdr:nvSpPr>
      <xdr:spPr>
        <a:xfrm>
          <a:off x="14735175" y="9600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26924</xdr:rowOff>
    </xdr:from>
    <xdr:to>
      <xdr:col>85</xdr:col>
      <xdr:colOff>177800</xdr:colOff>
      <xdr:row>60</xdr:row>
      <xdr:rowOff>128524</xdr:rowOff>
    </xdr:to>
    <xdr:sp macro="" textlink="">
      <xdr:nvSpPr>
        <xdr:cNvPr id="534" name="フローチャート: 判断 533">
          <a:extLst>
            <a:ext uri="{FF2B5EF4-FFF2-40B4-BE49-F238E27FC236}">
              <a16:creationId xmlns:a16="http://schemas.microsoft.com/office/drawing/2014/main" id="{181AB1A5-9E07-4EAC-A206-F1460D9E15F3}"/>
            </a:ext>
          </a:extLst>
        </xdr:cNvPr>
        <xdr:cNvSpPr/>
      </xdr:nvSpPr>
      <xdr:spPr>
        <a:xfrm>
          <a:off x="14649450" y="974559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170942</xdr:rowOff>
    </xdr:from>
    <xdr:to>
      <xdr:col>81</xdr:col>
      <xdr:colOff>101600</xdr:colOff>
      <xdr:row>60</xdr:row>
      <xdr:rowOff>101092</xdr:rowOff>
    </xdr:to>
    <xdr:sp macro="" textlink="">
      <xdr:nvSpPr>
        <xdr:cNvPr id="535" name="フローチャート: 判断 534">
          <a:extLst>
            <a:ext uri="{FF2B5EF4-FFF2-40B4-BE49-F238E27FC236}">
              <a16:creationId xmlns:a16="http://schemas.microsoft.com/office/drawing/2014/main" id="{8B8CB244-F3FA-4F9D-8C00-7AE4B6F1F621}"/>
            </a:ext>
          </a:extLst>
        </xdr:cNvPr>
        <xdr:cNvSpPr/>
      </xdr:nvSpPr>
      <xdr:spPr>
        <a:xfrm>
          <a:off x="13887450" y="971499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536" name="フローチャート: 判断 535">
          <a:extLst>
            <a:ext uri="{FF2B5EF4-FFF2-40B4-BE49-F238E27FC236}">
              <a16:creationId xmlns:a16="http://schemas.microsoft.com/office/drawing/2014/main" id="{A02CBF22-E0E9-43AA-A7B5-2820BB15E5DF}"/>
            </a:ext>
          </a:extLst>
        </xdr:cNvPr>
        <xdr:cNvSpPr/>
      </xdr:nvSpPr>
      <xdr:spPr>
        <a:xfrm>
          <a:off x="13096875" y="971854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143510</xdr:rowOff>
    </xdr:from>
    <xdr:to>
      <xdr:col>72</xdr:col>
      <xdr:colOff>38100</xdr:colOff>
      <xdr:row>60</xdr:row>
      <xdr:rowOff>73660</xdr:rowOff>
    </xdr:to>
    <xdr:sp macro="" textlink="">
      <xdr:nvSpPr>
        <xdr:cNvPr id="537" name="フローチャート: 判断 536">
          <a:extLst>
            <a:ext uri="{FF2B5EF4-FFF2-40B4-BE49-F238E27FC236}">
              <a16:creationId xmlns:a16="http://schemas.microsoft.com/office/drawing/2014/main" id="{1ECACCA7-2C44-4D6D-8106-5A231D2410BC}"/>
            </a:ext>
          </a:extLst>
        </xdr:cNvPr>
        <xdr:cNvSpPr/>
      </xdr:nvSpPr>
      <xdr:spPr>
        <a:xfrm>
          <a:off x="12296775" y="96939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538" name="フローチャート: 判断 537">
          <a:extLst>
            <a:ext uri="{FF2B5EF4-FFF2-40B4-BE49-F238E27FC236}">
              <a16:creationId xmlns:a16="http://schemas.microsoft.com/office/drawing/2014/main" id="{782CA5EF-8708-4212-9427-1BEC57ECA1B2}"/>
            </a:ext>
          </a:extLst>
        </xdr:cNvPr>
        <xdr:cNvSpPr/>
      </xdr:nvSpPr>
      <xdr:spPr>
        <a:xfrm>
          <a:off x="11487150" y="96774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E7890427-CB51-489D-AD84-3F59BF2FF335}"/>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F4AC77AB-CE4E-4E1F-93C1-523118CD3887}"/>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C26B32CC-35CF-48CB-9828-C71AFF1583E4}"/>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522070F-33F6-41AE-BE48-CD1578129F7A}"/>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1E11E97A-318F-4E11-8F4C-358E083AF01C}"/>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143510</xdr:rowOff>
    </xdr:from>
    <xdr:to>
      <xdr:col>85</xdr:col>
      <xdr:colOff>177800</xdr:colOff>
      <xdr:row>62</xdr:row>
      <xdr:rowOff>73660</xdr:rowOff>
    </xdr:to>
    <xdr:sp macro="" textlink="">
      <xdr:nvSpPr>
        <xdr:cNvPr id="544" name="楕円 543">
          <a:extLst>
            <a:ext uri="{FF2B5EF4-FFF2-40B4-BE49-F238E27FC236}">
              <a16:creationId xmlns:a16="http://schemas.microsoft.com/office/drawing/2014/main" id="{1979205E-059B-4F99-8A7F-3DA6FDD05CCE}"/>
            </a:ext>
          </a:extLst>
        </xdr:cNvPr>
        <xdr:cNvSpPr/>
      </xdr:nvSpPr>
      <xdr:spPr>
        <a:xfrm>
          <a:off x="14649450" y="100177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121937</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45D55705-AD6F-4FA9-9139-143915B5C901}"/>
            </a:ext>
          </a:extLst>
        </xdr:cNvPr>
        <xdr:cNvSpPr txBox="1"/>
      </xdr:nvSpPr>
      <xdr:spPr>
        <a:xfrm>
          <a:off x="14735175" y="10002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70358</xdr:rowOff>
    </xdr:from>
    <xdr:to>
      <xdr:col>81</xdr:col>
      <xdr:colOff>101600</xdr:colOff>
      <xdr:row>62</xdr:row>
      <xdr:rowOff>508</xdr:rowOff>
    </xdr:to>
    <xdr:sp macro="" textlink="">
      <xdr:nvSpPr>
        <xdr:cNvPr id="546" name="楕円 545">
          <a:extLst>
            <a:ext uri="{FF2B5EF4-FFF2-40B4-BE49-F238E27FC236}">
              <a16:creationId xmlns:a16="http://schemas.microsoft.com/office/drawing/2014/main" id="{F3FAF45C-F1DB-44A4-BCFC-92D4DE069724}"/>
            </a:ext>
          </a:extLst>
        </xdr:cNvPr>
        <xdr:cNvSpPr/>
      </xdr:nvSpPr>
      <xdr:spPr>
        <a:xfrm>
          <a:off x="13887450" y="994460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121158</xdr:rowOff>
    </xdr:from>
    <xdr:to>
      <xdr:col>85</xdr:col>
      <xdr:colOff>127000</xdr:colOff>
      <xdr:row>62</xdr:row>
      <xdr:rowOff>22860</xdr:rowOff>
    </xdr:to>
    <xdr:cxnSp macro="">
      <xdr:nvCxnSpPr>
        <xdr:cNvPr id="547" name="直線コネクタ 546">
          <a:extLst>
            <a:ext uri="{FF2B5EF4-FFF2-40B4-BE49-F238E27FC236}">
              <a16:creationId xmlns:a16="http://schemas.microsoft.com/office/drawing/2014/main" id="{01CD6970-FA08-469E-B65E-D16A3BF874B0}"/>
            </a:ext>
          </a:extLst>
        </xdr:cNvPr>
        <xdr:cNvCxnSpPr/>
      </xdr:nvCxnSpPr>
      <xdr:spPr>
        <a:xfrm>
          <a:off x="13935075" y="10001758"/>
          <a:ext cx="7620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70358</xdr:rowOff>
    </xdr:from>
    <xdr:to>
      <xdr:col>76</xdr:col>
      <xdr:colOff>165100</xdr:colOff>
      <xdr:row>62</xdr:row>
      <xdr:rowOff>508</xdr:rowOff>
    </xdr:to>
    <xdr:sp macro="" textlink="">
      <xdr:nvSpPr>
        <xdr:cNvPr id="548" name="楕円 547">
          <a:extLst>
            <a:ext uri="{FF2B5EF4-FFF2-40B4-BE49-F238E27FC236}">
              <a16:creationId xmlns:a16="http://schemas.microsoft.com/office/drawing/2014/main" id="{CF6E7C77-2BF7-4D25-95AA-6DF75F08E757}"/>
            </a:ext>
          </a:extLst>
        </xdr:cNvPr>
        <xdr:cNvSpPr/>
      </xdr:nvSpPr>
      <xdr:spPr>
        <a:xfrm>
          <a:off x="13096875" y="994460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121158</xdr:rowOff>
    </xdr:from>
    <xdr:to>
      <xdr:col>81</xdr:col>
      <xdr:colOff>50800</xdr:colOff>
      <xdr:row>61</xdr:row>
      <xdr:rowOff>121158</xdr:rowOff>
    </xdr:to>
    <xdr:cxnSp macro="">
      <xdr:nvCxnSpPr>
        <xdr:cNvPr id="549" name="直線コネクタ 548">
          <a:extLst>
            <a:ext uri="{FF2B5EF4-FFF2-40B4-BE49-F238E27FC236}">
              <a16:creationId xmlns:a16="http://schemas.microsoft.com/office/drawing/2014/main" id="{3602425E-32EC-49B4-BB9C-B251D25BD687}"/>
            </a:ext>
          </a:extLst>
        </xdr:cNvPr>
        <xdr:cNvCxnSpPr/>
      </xdr:nvCxnSpPr>
      <xdr:spPr>
        <a:xfrm>
          <a:off x="13144500" y="10001758"/>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56642</xdr:rowOff>
    </xdr:from>
    <xdr:to>
      <xdr:col>72</xdr:col>
      <xdr:colOff>38100</xdr:colOff>
      <xdr:row>61</xdr:row>
      <xdr:rowOff>158242</xdr:rowOff>
    </xdr:to>
    <xdr:sp macro="" textlink="">
      <xdr:nvSpPr>
        <xdr:cNvPr id="550" name="楕円 549">
          <a:extLst>
            <a:ext uri="{FF2B5EF4-FFF2-40B4-BE49-F238E27FC236}">
              <a16:creationId xmlns:a16="http://schemas.microsoft.com/office/drawing/2014/main" id="{E9EA95DB-DEAD-4A51-93BB-AFD2005E1449}"/>
            </a:ext>
          </a:extLst>
        </xdr:cNvPr>
        <xdr:cNvSpPr/>
      </xdr:nvSpPr>
      <xdr:spPr>
        <a:xfrm>
          <a:off x="12296775" y="993406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107442</xdr:rowOff>
    </xdr:from>
    <xdr:to>
      <xdr:col>76</xdr:col>
      <xdr:colOff>114300</xdr:colOff>
      <xdr:row>61</xdr:row>
      <xdr:rowOff>121158</xdr:rowOff>
    </xdr:to>
    <xdr:cxnSp macro="">
      <xdr:nvCxnSpPr>
        <xdr:cNvPr id="551" name="直線コネクタ 550">
          <a:extLst>
            <a:ext uri="{FF2B5EF4-FFF2-40B4-BE49-F238E27FC236}">
              <a16:creationId xmlns:a16="http://schemas.microsoft.com/office/drawing/2014/main" id="{7338A6C3-5053-4F8C-A8AF-5E929141B0E6}"/>
            </a:ext>
          </a:extLst>
        </xdr:cNvPr>
        <xdr:cNvCxnSpPr/>
      </xdr:nvCxnSpPr>
      <xdr:spPr>
        <a:xfrm>
          <a:off x="12344400" y="9981692"/>
          <a:ext cx="800100"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29210</xdr:rowOff>
    </xdr:from>
    <xdr:to>
      <xdr:col>67</xdr:col>
      <xdr:colOff>101600</xdr:colOff>
      <xdr:row>61</xdr:row>
      <xdr:rowOff>130810</xdr:rowOff>
    </xdr:to>
    <xdr:sp macro="" textlink="">
      <xdr:nvSpPr>
        <xdr:cNvPr id="552" name="楕円 551">
          <a:extLst>
            <a:ext uri="{FF2B5EF4-FFF2-40B4-BE49-F238E27FC236}">
              <a16:creationId xmlns:a16="http://schemas.microsoft.com/office/drawing/2014/main" id="{AADDD95D-1D54-431E-BE21-01463F45FA6E}"/>
            </a:ext>
          </a:extLst>
        </xdr:cNvPr>
        <xdr:cNvSpPr/>
      </xdr:nvSpPr>
      <xdr:spPr>
        <a:xfrm>
          <a:off x="11487150" y="990346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80010</xdr:rowOff>
    </xdr:from>
    <xdr:to>
      <xdr:col>71</xdr:col>
      <xdr:colOff>177800</xdr:colOff>
      <xdr:row>61</xdr:row>
      <xdr:rowOff>107442</xdr:rowOff>
    </xdr:to>
    <xdr:cxnSp macro="">
      <xdr:nvCxnSpPr>
        <xdr:cNvPr id="553" name="直線コネクタ 552">
          <a:extLst>
            <a:ext uri="{FF2B5EF4-FFF2-40B4-BE49-F238E27FC236}">
              <a16:creationId xmlns:a16="http://schemas.microsoft.com/office/drawing/2014/main" id="{CE7EFEC6-F5F5-4A59-8556-8B05DEB159A6}"/>
            </a:ext>
          </a:extLst>
        </xdr:cNvPr>
        <xdr:cNvCxnSpPr/>
      </xdr:nvCxnSpPr>
      <xdr:spPr>
        <a:xfrm>
          <a:off x="11534775" y="9960610"/>
          <a:ext cx="809625"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117619</xdr:rowOff>
    </xdr:from>
    <xdr:ext cx="405111" cy="259045"/>
    <xdr:sp macro="" textlink="">
      <xdr:nvSpPr>
        <xdr:cNvPr id="554" name="n_1aveValue【学校施設】&#10;有形固定資産減価償却率">
          <a:extLst>
            <a:ext uri="{FF2B5EF4-FFF2-40B4-BE49-F238E27FC236}">
              <a16:creationId xmlns:a16="http://schemas.microsoft.com/office/drawing/2014/main" id="{41DD51B5-F84B-48D4-9A00-04684B76D18F}"/>
            </a:ext>
          </a:extLst>
        </xdr:cNvPr>
        <xdr:cNvSpPr txBox="1"/>
      </xdr:nvSpPr>
      <xdr:spPr>
        <a:xfrm>
          <a:off x="13745219" y="95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108475</xdr:rowOff>
    </xdr:from>
    <xdr:ext cx="405111" cy="259045"/>
    <xdr:sp macro="" textlink="">
      <xdr:nvSpPr>
        <xdr:cNvPr id="555" name="n_2aveValue【学校施設】&#10;有形固定資産減価償却率">
          <a:extLst>
            <a:ext uri="{FF2B5EF4-FFF2-40B4-BE49-F238E27FC236}">
              <a16:creationId xmlns:a16="http://schemas.microsoft.com/office/drawing/2014/main" id="{E23B57D6-DFEE-40AD-9EAD-6C86F3397323}"/>
            </a:ext>
          </a:extLst>
        </xdr:cNvPr>
        <xdr:cNvSpPr txBox="1"/>
      </xdr:nvSpPr>
      <xdr:spPr>
        <a:xfrm>
          <a:off x="12964169" y="9496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90187</xdr:rowOff>
    </xdr:from>
    <xdr:ext cx="405111" cy="259045"/>
    <xdr:sp macro="" textlink="">
      <xdr:nvSpPr>
        <xdr:cNvPr id="556" name="n_3aveValue【学校施設】&#10;有形固定資産減価償却率">
          <a:extLst>
            <a:ext uri="{FF2B5EF4-FFF2-40B4-BE49-F238E27FC236}">
              <a16:creationId xmlns:a16="http://schemas.microsoft.com/office/drawing/2014/main" id="{295935E8-9AD9-4568-B083-7C51AF1720EF}"/>
            </a:ext>
          </a:extLst>
        </xdr:cNvPr>
        <xdr:cNvSpPr txBox="1"/>
      </xdr:nvSpPr>
      <xdr:spPr>
        <a:xfrm>
          <a:off x="12164069" y="9478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67327</xdr:rowOff>
    </xdr:from>
    <xdr:ext cx="405111" cy="259045"/>
    <xdr:sp macro="" textlink="">
      <xdr:nvSpPr>
        <xdr:cNvPr id="557" name="n_4aveValue【学校施設】&#10;有形固定資産減価償却率">
          <a:extLst>
            <a:ext uri="{FF2B5EF4-FFF2-40B4-BE49-F238E27FC236}">
              <a16:creationId xmlns:a16="http://schemas.microsoft.com/office/drawing/2014/main" id="{0F9DCA2D-108F-46B8-90FE-3148B7D2240D}"/>
            </a:ext>
          </a:extLst>
        </xdr:cNvPr>
        <xdr:cNvSpPr txBox="1"/>
      </xdr:nvSpPr>
      <xdr:spPr>
        <a:xfrm>
          <a:off x="11354444" y="9455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163085</xdr:rowOff>
    </xdr:from>
    <xdr:ext cx="405111" cy="259045"/>
    <xdr:sp macro="" textlink="">
      <xdr:nvSpPr>
        <xdr:cNvPr id="558" name="n_1mainValue【学校施設】&#10;有形固定資産減価償却率">
          <a:extLst>
            <a:ext uri="{FF2B5EF4-FFF2-40B4-BE49-F238E27FC236}">
              <a16:creationId xmlns:a16="http://schemas.microsoft.com/office/drawing/2014/main" id="{F9E0F56B-F496-44E3-91F8-B31C3867CB11}"/>
            </a:ext>
          </a:extLst>
        </xdr:cNvPr>
        <xdr:cNvSpPr txBox="1"/>
      </xdr:nvSpPr>
      <xdr:spPr>
        <a:xfrm>
          <a:off x="13745219" y="10037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163085</xdr:rowOff>
    </xdr:from>
    <xdr:ext cx="405111" cy="259045"/>
    <xdr:sp macro="" textlink="">
      <xdr:nvSpPr>
        <xdr:cNvPr id="559" name="n_2mainValue【学校施設】&#10;有形固定資産減価償却率">
          <a:extLst>
            <a:ext uri="{FF2B5EF4-FFF2-40B4-BE49-F238E27FC236}">
              <a16:creationId xmlns:a16="http://schemas.microsoft.com/office/drawing/2014/main" id="{CB158CDD-FC3F-4B9A-9176-D3E2B965792B}"/>
            </a:ext>
          </a:extLst>
        </xdr:cNvPr>
        <xdr:cNvSpPr txBox="1"/>
      </xdr:nvSpPr>
      <xdr:spPr>
        <a:xfrm>
          <a:off x="12964169" y="10037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149369</xdr:rowOff>
    </xdr:from>
    <xdr:ext cx="405111" cy="259045"/>
    <xdr:sp macro="" textlink="">
      <xdr:nvSpPr>
        <xdr:cNvPr id="560" name="n_3mainValue【学校施設】&#10;有形固定資産減価償却率">
          <a:extLst>
            <a:ext uri="{FF2B5EF4-FFF2-40B4-BE49-F238E27FC236}">
              <a16:creationId xmlns:a16="http://schemas.microsoft.com/office/drawing/2014/main" id="{53E40262-20C8-4EF4-A001-31899E3F97EE}"/>
            </a:ext>
          </a:extLst>
        </xdr:cNvPr>
        <xdr:cNvSpPr txBox="1"/>
      </xdr:nvSpPr>
      <xdr:spPr>
        <a:xfrm>
          <a:off x="12164069" y="10026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121937</xdr:rowOff>
    </xdr:from>
    <xdr:ext cx="405111" cy="259045"/>
    <xdr:sp macro="" textlink="">
      <xdr:nvSpPr>
        <xdr:cNvPr id="561" name="n_4mainValue【学校施設】&#10;有形固定資産減価償却率">
          <a:extLst>
            <a:ext uri="{FF2B5EF4-FFF2-40B4-BE49-F238E27FC236}">
              <a16:creationId xmlns:a16="http://schemas.microsoft.com/office/drawing/2014/main" id="{5246069E-C98B-46BE-96E0-A7020D50A551}"/>
            </a:ext>
          </a:extLst>
        </xdr:cNvPr>
        <xdr:cNvSpPr txBox="1"/>
      </xdr:nvSpPr>
      <xdr:spPr>
        <a:xfrm>
          <a:off x="11354444" y="10002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5F236A89-4DFC-480A-9DAD-0C10DDE7E55B}"/>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966AF6A1-61D2-4288-96FF-D661745743B1}"/>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65762FA5-AFD8-4170-8D35-BF6FD0C30E17}"/>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6A9D3791-E97C-48B3-AAE2-0067DC8AAD04}"/>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7EEEA9D2-11C5-4D8E-AC4C-A02AA3AC9303}"/>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99CF68EC-921F-4FFE-856C-9FDB67A357A6}"/>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1CC6476F-3AAD-4857-86F8-4FB6B241EE5B}"/>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1052C6E9-2117-448C-BD89-483404B54ECF}"/>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7290610E-B0E4-44F6-BC8A-3D4D9FD0FE70}"/>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3F24C3E3-32D8-45EB-90B8-09720250D787}"/>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a:extLst>
            <a:ext uri="{FF2B5EF4-FFF2-40B4-BE49-F238E27FC236}">
              <a16:creationId xmlns:a16="http://schemas.microsoft.com/office/drawing/2014/main" id="{743B4D37-6241-4682-99C7-ED74C3C05494}"/>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3" name="直線コネクタ 572">
          <a:extLst>
            <a:ext uri="{FF2B5EF4-FFF2-40B4-BE49-F238E27FC236}">
              <a16:creationId xmlns:a16="http://schemas.microsoft.com/office/drawing/2014/main" id="{A951FAEB-0449-4F03-9E22-9ACBC671C96C}"/>
            </a:ext>
          </a:extLst>
        </xdr:cNvPr>
        <xdr:cNvCxnSpPr/>
      </xdr:nvCxnSpPr>
      <xdr:spPr>
        <a:xfrm>
          <a:off x="16459200" y="104938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4" name="テキスト ボックス 573">
          <a:extLst>
            <a:ext uri="{FF2B5EF4-FFF2-40B4-BE49-F238E27FC236}">
              <a16:creationId xmlns:a16="http://schemas.microsoft.com/office/drawing/2014/main" id="{F7E27AC8-7CEF-4460-8235-A33C04C84854}"/>
            </a:ext>
          </a:extLst>
        </xdr:cNvPr>
        <xdr:cNvSpPr txBox="1"/>
      </xdr:nvSpPr>
      <xdr:spPr>
        <a:xfrm>
          <a:off x="16052346"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5" name="直線コネクタ 574">
          <a:extLst>
            <a:ext uri="{FF2B5EF4-FFF2-40B4-BE49-F238E27FC236}">
              <a16:creationId xmlns:a16="http://schemas.microsoft.com/office/drawing/2014/main" id="{91748E1B-6F69-4E89-AE58-0B71F72ADD41}"/>
            </a:ext>
          </a:extLst>
        </xdr:cNvPr>
        <xdr:cNvCxnSpPr/>
      </xdr:nvCxnSpPr>
      <xdr:spPr>
        <a:xfrm>
          <a:off x="16459200" y="101831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6" name="テキスト ボックス 575">
          <a:extLst>
            <a:ext uri="{FF2B5EF4-FFF2-40B4-BE49-F238E27FC236}">
              <a16:creationId xmlns:a16="http://schemas.microsoft.com/office/drawing/2014/main" id="{852BD43F-326C-49A3-8A64-7CA2BAC8BC03}"/>
            </a:ext>
          </a:extLst>
        </xdr:cNvPr>
        <xdr:cNvSpPr txBox="1"/>
      </xdr:nvSpPr>
      <xdr:spPr>
        <a:xfrm>
          <a:off x="16052346" y="100472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7" name="直線コネクタ 576">
          <a:extLst>
            <a:ext uri="{FF2B5EF4-FFF2-40B4-BE49-F238E27FC236}">
              <a16:creationId xmlns:a16="http://schemas.microsoft.com/office/drawing/2014/main" id="{81113B78-482D-4E7B-9545-4912171427F1}"/>
            </a:ext>
          </a:extLst>
        </xdr:cNvPr>
        <xdr:cNvCxnSpPr/>
      </xdr:nvCxnSpPr>
      <xdr:spPr>
        <a:xfrm>
          <a:off x="16459200" y="987561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8" name="テキスト ボックス 577">
          <a:extLst>
            <a:ext uri="{FF2B5EF4-FFF2-40B4-BE49-F238E27FC236}">
              <a16:creationId xmlns:a16="http://schemas.microsoft.com/office/drawing/2014/main" id="{84390A01-46EC-42BF-AA6E-0AB524EAC8A3}"/>
            </a:ext>
          </a:extLst>
        </xdr:cNvPr>
        <xdr:cNvSpPr txBox="1"/>
      </xdr:nvSpPr>
      <xdr:spPr>
        <a:xfrm>
          <a:off x="16052346" y="9736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9" name="直線コネクタ 578">
          <a:extLst>
            <a:ext uri="{FF2B5EF4-FFF2-40B4-BE49-F238E27FC236}">
              <a16:creationId xmlns:a16="http://schemas.microsoft.com/office/drawing/2014/main" id="{BA07D9D1-CFD6-4BDD-85F9-5ECCF97A32B6}"/>
            </a:ext>
          </a:extLst>
        </xdr:cNvPr>
        <xdr:cNvCxnSpPr/>
      </xdr:nvCxnSpPr>
      <xdr:spPr>
        <a:xfrm>
          <a:off x="16459200" y="95649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0" name="テキスト ボックス 579">
          <a:extLst>
            <a:ext uri="{FF2B5EF4-FFF2-40B4-BE49-F238E27FC236}">
              <a16:creationId xmlns:a16="http://schemas.microsoft.com/office/drawing/2014/main" id="{2A4C141A-21EE-44FA-9FC7-8178472E1D70}"/>
            </a:ext>
          </a:extLst>
        </xdr:cNvPr>
        <xdr:cNvSpPr txBox="1"/>
      </xdr:nvSpPr>
      <xdr:spPr>
        <a:xfrm>
          <a:off x="16052346" y="9429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1" name="直線コネクタ 580">
          <a:extLst>
            <a:ext uri="{FF2B5EF4-FFF2-40B4-BE49-F238E27FC236}">
              <a16:creationId xmlns:a16="http://schemas.microsoft.com/office/drawing/2014/main" id="{DFB37DA2-FB98-4CE1-AF18-6C5B21268DA4}"/>
            </a:ext>
          </a:extLst>
        </xdr:cNvPr>
        <xdr:cNvCxnSpPr/>
      </xdr:nvCxnSpPr>
      <xdr:spPr>
        <a:xfrm>
          <a:off x="16459200" y="92573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2" name="テキスト ボックス 581">
          <a:extLst>
            <a:ext uri="{FF2B5EF4-FFF2-40B4-BE49-F238E27FC236}">
              <a16:creationId xmlns:a16="http://schemas.microsoft.com/office/drawing/2014/main" id="{713EC899-0DE8-4532-938D-D918A5E62593}"/>
            </a:ext>
          </a:extLst>
        </xdr:cNvPr>
        <xdr:cNvSpPr txBox="1"/>
      </xdr:nvSpPr>
      <xdr:spPr>
        <a:xfrm>
          <a:off x="16052346" y="91183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3" name="直線コネクタ 582">
          <a:extLst>
            <a:ext uri="{FF2B5EF4-FFF2-40B4-BE49-F238E27FC236}">
              <a16:creationId xmlns:a16="http://schemas.microsoft.com/office/drawing/2014/main" id="{CF955555-0F67-4BAF-AC4B-5C89E63719A2}"/>
            </a:ext>
          </a:extLst>
        </xdr:cNvPr>
        <xdr:cNvCxnSpPr/>
      </xdr:nvCxnSpPr>
      <xdr:spPr>
        <a:xfrm>
          <a:off x="16459200" y="894669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4" name="テキスト ボックス 583">
          <a:extLst>
            <a:ext uri="{FF2B5EF4-FFF2-40B4-BE49-F238E27FC236}">
              <a16:creationId xmlns:a16="http://schemas.microsoft.com/office/drawing/2014/main" id="{7A4C8E4A-5E89-4B84-A521-2B86100463D8}"/>
            </a:ext>
          </a:extLst>
        </xdr:cNvPr>
        <xdr:cNvSpPr txBox="1"/>
      </xdr:nvSpPr>
      <xdr:spPr>
        <a:xfrm>
          <a:off x="16052346" y="881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DC19ECB7-67CB-44AA-812E-EE9885E2D639}"/>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1420F800-ACFA-44D8-8B73-25435E60189A}"/>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E56D71A9-2579-4164-A5E5-3255125658EB}"/>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32113</xdr:rowOff>
    </xdr:from>
    <xdr:to>
      <xdr:col>116</xdr:col>
      <xdr:colOff>62864</xdr:colOff>
      <xdr:row>64</xdr:row>
      <xdr:rowOff>71846</xdr:rowOff>
    </xdr:to>
    <xdr:cxnSp macro="">
      <xdr:nvCxnSpPr>
        <xdr:cNvPr id="588" name="直線コネクタ 587">
          <a:extLst>
            <a:ext uri="{FF2B5EF4-FFF2-40B4-BE49-F238E27FC236}">
              <a16:creationId xmlns:a16="http://schemas.microsoft.com/office/drawing/2014/main" id="{CE7797A2-14D9-4B1B-99B6-413D0F066EB4}"/>
            </a:ext>
          </a:extLst>
        </xdr:cNvPr>
        <xdr:cNvCxnSpPr/>
      </xdr:nvCxnSpPr>
      <xdr:spPr>
        <a:xfrm flipV="1">
          <a:off x="19954239" y="8934813"/>
          <a:ext cx="0" cy="1497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75673</xdr:rowOff>
    </xdr:from>
    <xdr:ext cx="469744" cy="259045"/>
    <xdr:sp macro="" textlink="">
      <xdr:nvSpPr>
        <xdr:cNvPr id="589" name="【学校施設】&#10;一人当たり面積最小値テキスト">
          <a:extLst>
            <a:ext uri="{FF2B5EF4-FFF2-40B4-BE49-F238E27FC236}">
              <a16:creationId xmlns:a16="http://schemas.microsoft.com/office/drawing/2014/main" id="{D2A657DD-38BF-45D3-B358-5A5F6347968E}"/>
            </a:ext>
          </a:extLst>
        </xdr:cNvPr>
        <xdr:cNvSpPr txBox="1"/>
      </xdr:nvSpPr>
      <xdr:spPr>
        <a:xfrm>
          <a:off x="19992975" y="1043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71846</xdr:rowOff>
    </xdr:from>
    <xdr:to>
      <xdr:col>116</xdr:col>
      <xdr:colOff>152400</xdr:colOff>
      <xdr:row>64</xdr:row>
      <xdr:rowOff>71846</xdr:rowOff>
    </xdr:to>
    <xdr:cxnSp macro="">
      <xdr:nvCxnSpPr>
        <xdr:cNvPr id="590" name="直線コネクタ 589">
          <a:extLst>
            <a:ext uri="{FF2B5EF4-FFF2-40B4-BE49-F238E27FC236}">
              <a16:creationId xmlns:a16="http://schemas.microsoft.com/office/drawing/2014/main" id="{AD0ABB11-5BDE-483C-A303-46FBE3435DCF}"/>
            </a:ext>
          </a:extLst>
        </xdr:cNvPr>
        <xdr:cNvCxnSpPr/>
      </xdr:nvCxnSpPr>
      <xdr:spPr>
        <a:xfrm>
          <a:off x="19878675" y="1043187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150240</xdr:rowOff>
    </xdr:from>
    <xdr:ext cx="469744" cy="259045"/>
    <xdr:sp macro="" textlink="">
      <xdr:nvSpPr>
        <xdr:cNvPr id="591" name="【学校施設】&#10;一人当たり面積最大値テキスト">
          <a:extLst>
            <a:ext uri="{FF2B5EF4-FFF2-40B4-BE49-F238E27FC236}">
              <a16:creationId xmlns:a16="http://schemas.microsoft.com/office/drawing/2014/main" id="{D67E3382-4665-4692-B240-EE4DE3E86FD9}"/>
            </a:ext>
          </a:extLst>
        </xdr:cNvPr>
        <xdr:cNvSpPr txBox="1"/>
      </xdr:nvSpPr>
      <xdr:spPr>
        <a:xfrm>
          <a:off x="19992975" y="873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32113</xdr:rowOff>
    </xdr:from>
    <xdr:to>
      <xdr:col>116</xdr:col>
      <xdr:colOff>152400</xdr:colOff>
      <xdr:row>55</xdr:row>
      <xdr:rowOff>32113</xdr:rowOff>
    </xdr:to>
    <xdr:cxnSp macro="">
      <xdr:nvCxnSpPr>
        <xdr:cNvPr id="592" name="直線コネクタ 591">
          <a:extLst>
            <a:ext uri="{FF2B5EF4-FFF2-40B4-BE49-F238E27FC236}">
              <a16:creationId xmlns:a16="http://schemas.microsoft.com/office/drawing/2014/main" id="{CD757539-39FF-4A06-B754-58270C21D602}"/>
            </a:ext>
          </a:extLst>
        </xdr:cNvPr>
        <xdr:cNvCxnSpPr/>
      </xdr:nvCxnSpPr>
      <xdr:spPr>
        <a:xfrm>
          <a:off x="19878675" y="893481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110326</xdr:rowOff>
    </xdr:from>
    <xdr:ext cx="469744" cy="259045"/>
    <xdr:sp macro="" textlink="">
      <xdr:nvSpPr>
        <xdr:cNvPr id="593" name="【学校施設】&#10;一人当たり面積平均値テキスト">
          <a:extLst>
            <a:ext uri="{FF2B5EF4-FFF2-40B4-BE49-F238E27FC236}">
              <a16:creationId xmlns:a16="http://schemas.microsoft.com/office/drawing/2014/main" id="{D9396F82-E62E-488C-AB4E-528CBED5C1BF}"/>
            </a:ext>
          </a:extLst>
        </xdr:cNvPr>
        <xdr:cNvSpPr txBox="1"/>
      </xdr:nvSpPr>
      <xdr:spPr>
        <a:xfrm>
          <a:off x="19992975" y="9984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87449</xdr:rowOff>
    </xdr:from>
    <xdr:to>
      <xdr:col>116</xdr:col>
      <xdr:colOff>114300</xdr:colOff>
      <xdr:row>63</xdr:row>
      <xdr:rowOff>17599</xdr:rowOff>
    </xdr:to>
    <xdr:sp macro="" textlink="">
      <xdr:nvSpPr>
        <xdr:cNvPr id="594" name="フローチャート: 判断 593">
          <a:extLst>
            <a:ext uri="{FF2B5EF4-FFF2-40B4-BE49-F238E27FC236}">
              <a16:creationId xmlns:a16="http://schemas.microsoft.com/office/drawing/2014/main" id="{82742980-7102-4248-BDE5-14493F80635A}"/>
            </a:ext>
          </a:extLst>
        </xdr:cNvPr>
        <xdr:cNvSpPr/>
      </xdr:nvSpPr>
      <xdr:spPr>
        <a:xfrm>
          <a:off x="19897725" y="1012362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92891</xdr:rowOff>
    </xdr:from>
    <xdr:to>
      <xdr:col>112</xdr:col>
      <xdr:colOff>38100</xdr:colOff>
      <xdr:row>63</xdr:row>
      <xdr:rowOff>23041</xdr:rowOff>
    </xdr:to>
    <xdr:sp macro="" textlink="">
      <xdr:nvSpPr>
        <xdr:cNvPr id="595" name="フローチャート: 判断 594">
          <a:extLst>
            <a:ext uri="{FF2B5EF4-FFF2-40B4-BE49-F238E27FC236}">
              <a16:creationId xmlns:a16="http://schemas.microsoft.com/office/drawing/2014/main" id="{A76604E4-A183-4A0B-BA4C-A8A4E47F29BD}"/>
            </a:ext>
          </a:extLst>
        </xdr:cNvPr>
        <xdr:cNvSpPr/>
      </xdr:nvSpPr>
      <xdr:spPr>
        <a:xfrm>
          <a:off x="19154775" y="1013224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109220</xdr:rowOff>
    </xdr:from>
    <xdr:to>
      <xdr:col>107</xdr:col>
      <xdr:colOff>101600</xdr:colOff>
      <xdr:row>63</xdr:row>
      <xdr:rowOff>39370</xdr:rowOff>
    </xdr:to>
    <xdr:sp macro="" textlink="">
      <xdr:nvSpPr>
        <xdr:cNvPr id="596" name="フローチャート: 判断 595">
          <a:extLst>
            <a:ext uri="{FF2B5EF4-FFF2-40B4-BE49-F238E27FC236}">
              <a16:creationId xmlns:a16="http://schemas.microsoft.com/office/drawing/2014/main" id="{5F7D3436-3A51-4106-A78B-86A525B3BF6D}"/>
            </a:ext>
          </a:extLst>
        </xdr:cNvPr>
        <xdr:cNvSpPr/>
      </xdr:nvSpPr>
      <xdr:spPr>
        <a:xfrm>
          <a:off x="18345150" y="101453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109220</xdr:rowOff>
    </xdr:from>
    <xdr:to>
      <xdr:col>102</xdr:col>
      <xdr:colOff>165100</xdr:colOff>
      <xdr:row>63</xdr:row>
      <xdr:rowOff>39370</xdr:rowOff>
    </xdr:to>
    <xdr:sp macro="" textlink="">
      <xdr:nvSpPr>
        <xdr:cNvPr id="597" name="フローチャート: 判断 596">
          <a:extLst>
            <a:ext uri="{FF2B5EF4-FFF2-40B4-BE49-F238E27FC236}">
              <a16:creationId xmlns:a16="http://schemas.microsoft.com/office/drawing/2014/main" id="{DC9C0897-BCBD-4846-80BF-88A03B96DB15}"/>
            </a:ext>
          </a:extLst>
        </xdr:cNvPr>
        <xdr:cNvSpPr/>
      </xdr:nvSpPr>
      <xdr:spPr>
        <a:xfrm>
          <a:off x="17554575" y="101453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108131</xdr:rowOff>
    </xdr:from>
    <xdr:to>
      <xdr:col>98</xdr:col>
      <xdr:colOff>38100</xdr:colOff>
      <xdr:row>63</xdr:row>
      <xdr:rowOff>38281</xdr:rowOff>
    </xdr:to>
    <xdr:sp macro="" textlink="">
      <xdr:nvSpPr>
        <xdr:cNvPr id="598" name="フローチャート: 判断 597">
          <a:extLst>
            <a:ext uri="{FF2B5EF4-FFF2-40B4-BE49-F238E27FC236}">
              <a16:creationId xmlns:a16="http://schemas.microsoft.com/office/drawing/2014/main" id="{594C2AFB-0563-4AE3-827D-447F1F9685C0}"/>
            </a:ext>
          </a:extLst>
        </xdr:cNvPr>
        <xdr:cNvSpPr/>
      </xdr:nvSpPr>
      <xdr:spPr>
        <a:xfrm>
          <a:off x="16754475" y="1014430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FEA644E-4A0D-49EE-98A1-93E9E7D2A460}"/>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8C13841F-8835-46B8-BD60-5E09307C9E68}"/>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85DDE8B6-E706-44CB-A363-0FF0BB5CEF9F}"/>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CA9220CD-E76C-4B03-B9CB-9AF8A056E3FC}"/>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1B1BD9D3-F24F-4830-A4D9-4100C854CB58}"/>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56424</xdr:rowOff>
    </xdr:from>
    <xdr:to>
      <xdr:col>116</xdr:col>
      <xdr:colOff>114300</xdr:colOff>
      <xdr:row>63</xdr:row>
      <xdr:rowOff>158024</xdr:rowOff>
    </xdr:to>
    <xdr:sp macro="" textlink="">
      <xdr:nvSpPr>
        <xdr:cNvPr id="604" name="楕円 603">
          <a:extLst>
            <a:ext uri="{FF2B5EF4-FFF2-40B4-BE49-F238E27FC236}">
              <a16:creationId xmlns:a16="http://schemas.microsoft.com/office/drawing/2014/main" id="{77DD6B09-6640-4800-868C-9A32DFE154DE}"/>
            </a:ext>
          </a:extLst>
        </xdr:cNvPr>
        <xdr:cNvSpPr/>
      </xdr:nvSpPr>
      <xdr:spPr>
        <a:xfrm>
          <a:off x="19897725" y="1025769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34851</xdr:rowOff>
    </xdr:from>
    <xdr:ext cx="469744" cy="259045"/>
    <xdr:sp macro="" textlink="">
      <xdr:nvSpPr>
        <xdr:cNvPr id="605" name="【学校施設】&#10;一人当たり面積該当値テキスト">
          <a:extLst>
            <a:ext uri="{FF2B5EF4-FFF2-40B4-BE49-F238E27FC236}">
              <a16:creationId xmlns:a16="http://schemas.microsoft.com/office/drawing/2014/main" id="{BE102206-448E-468F-A727-0E521812AE44}"/>
            </a:ext>
          </a:extLst>
        </xdr:cNvPr>
        <xdr:cNvSpPr txBox="1"/>
      </xdr:nvSpPr>
      <xdr:spPr>
        <a:xfrm>
          <a:off x="19992975" y="1023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49893</xdr:rowOff>
    </xdr:from>
    <xdr:to>
      <xdr:col>112</xdr:col>
      <xdr:colOff>38100</xdr:colOff>
      <xdr:row>63</xdr:row>
      <xdr:rowOff>151493</xdr:rowOff>
    </xdr:to>
    <xdr:sp macro="" textlink="">
      <xdr:nvSpPr>
        <xdr:cNvPr id="606" name="楕円 605">
          <a:extLst>
            <a:ext uri="{FF2B5EF4-FFF2-40B4-BE49-F238E27FC236}">
              <a16:creationId xmlns:a16="http://schemas.microsoft.com/office/drawing/2014/main" id="{8EC51ABB-A007-47FE-80D5-182C904DD8D9}"/>
            </a:ext>
          </a:extLst>
        </xdr:cNvPr>
        <xdr:cNvSpPr/>
      </xdr:nvSpPr>
      <xdr:spPr>
        <a:xfrm>
          <a:off x="19154775" y="1024799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100693</xdr:rowOff>
    </xdr:from>
    <xdr:to>
      <xdr:col>116</xdr:col>
      <xdr:colOff>63500</xdr:colOff>
      <xdr:row>63</xdr:row>
      <xdr:rowOff>107224</xdr:rowOff>
    </xdr:to>
    <xdr:cxnSp macro="">
      <xdr:nvCxnSpPr>
        <xdr:cNvPr id="607" name="直線コネクタ 606">
          <a:extLst>
            <a:ext uri="{FF2B5EF4-FFF2-40B4-BE49-F238E27FC236}">
              <a16:creationId xmlns:a16="http://schemas.microsoft.com/office/drawing/2014/main" id="{0C6A992A-20E2-4F08-A84B-7F1E24134076}"/>
            </a:ext>
          </a:extLst>
        </xdr:cNvPr>
        <xdr:cNvCxnSpPr/>
      </xdr:nvCxnSpPr>
      <xdr:spPr>
        <a:xfrm>
          <a:off x="19202400" y="10305143"/>
          <a:ext cx="752475" cy="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50981</xdr:rowOff>
    </xdr:from>
    <xdr:to>
      <xdr:col>107</xdr:col>
      <xdr:colOff>101600</xdr:colOff>
      <xdr:row>63</xdr:row>
      <xdr:rowOff>152581</xdr:rowOff>
    </xdr:to>
    <xdr:sp macro="" textlink="">
      <xdr:nvSpPr>
        <xdr:cNvPr id="608" name="楕円 607">
          <a:extLst>
            <a:ext uri="{FF2B5EF4-FFF2-40B4-BE49-F238E27FC236}">
              <a16:creationId xmlns:a16="http://schemas.microsoft.com/office/drawing/2014/main" id="{DF543C37-09FD-4869-A1B8-79FA51CA11CB}"/>
            </a:ext>
          </a:extLst>
        </xdr:cNvPr>
        <xdr:cNvSpPr/>
      </xdr:nvSpPr>
      <xdr:spPr>
        <a:xfrm>
          <a:off x="18345150" y="1024908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100693</xdr:rowOff>
    </xdr:from>
    <xdr:to>
      <xdr:col>111</xdr:col>
      <xdr:colOff>177800</xdr:colOff>
      <xdr:row>63</xdr:row>
      <xdr:rowOff>101781</xdr:rowOff>
    </xdr:to>
    <xdr:cxnSp macro="">
      <xdr:nvCxnSpPr>
        <xdr:cNvPr id="609" name="直線コネクタ 608">
          <a:extLst>
            <a:ext uri="{FF2B5EF4-FFF2-40B4-BE49-F238E27FC236}">
              <a16:creationId xmlns:a16="http://schemas.microsoft.com/office/drawing/2014/main" id="{D1326B53-F5BF-4A8B-AB2C-191AA8765622}"/>
            </a:ext>
          </a:extLst>
        </xdr:cNvPr>
        <xdr:cNvCxnSpPr/>
      </xdr:nvCxnSpPr>
      <xdr:spPr>
        <a:xfrm flipV="1">
          <a:off x="18392775" y="10305143"/>
          <a:ext cx="809625"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37919</xdr:rowOff>
    </xdr:from>
    <xdr:to>
      <xdr:col>102</xdr:col>
      <xdr:colOff>165100</xdr:colOff>
      <xdr:row>63</xdr:row>
      <xdr:rowOff>139519</xdr:rowOff>
    </xdr:to>
    <xdr:sp macro="" textlink="">
      <xdr:nvSpPr>
        <xdr:cNvPr id="610" name="楕円 609">
          <a:extLst>
            <a:ext uri="{FF2B5EF4-FFF2-40B4-BE49-F238E27FC236}">
              <a16:creationId xmlns:a16="http://schemas.microsoft.com/office/drawing/2014/main" id="{517E12F3-5318-4D13-84BD-5E04FDC675B8}"/>
            </a:ext>
          </a:extLst>
        </xdr:cNvPr>
        <xdr:cNvSpPr/>
      </xdr:nvSpPr>
      <xdr:spPr>
        <a:xfrm>
          <a:off x="17554575" y="1023919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88719</xdr:rowOff>
    </xdr:from>
    <xdr:to>
      <xdr:col>107</xdr:col>
      <xdr:colOff>50800</xdr:colOff>
      <xdr:row>63</xdr:row>
      <xdr:rowOff>101781</xdr:rowOff>
    </xdr:to>
    <xdr:cxnSp macro="">
      <xdr:nvCxnSpPr>
        <xdr:cNvPr id="611" name="直線コネクタ 610">
          <a:extLst>
            <a:ext uri="{FF2B5EF4-FFF2-40B4-BE49-F238E27FC236}">
              <a16:creationId xmlns:a16="http://schemas.microsoft.com/office/drawing/2014/main" id="{6A913E02-4438-4FF9-AFF3-EB2ECB7F2F01}"/>
            </a:ext>
          </a:extLst>
        </xdr:cNvPr>
        <xdr:cNvCxnSpPr/>
      </xdr:nvCxnSpPr>
      <xdr:spPr>
        <a:xfrm>
          <a:off x="17602200" y="10286819"/>
          <a:ext cx="790575" cy="1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36830</xdr:rowOff>
    </xdr:from>
    <xdr:to>
      <xdr:col>98</xdr:col>
      <xdr:colOff>38100</xdr:colOff>
      <xdr:row>63</xdr:row>
      <xdr:rowOff>138430</xdr:rowOff>
    </xdr:to>
    <xdr:sp macro="" textlink="">
      <xdr:nvSpPr>
        <xdr:cNvPr id="612" name="楕円 611">
          <a:extLst>
            <a:ext uri="{FF2B5EF4-FFF2-40B4-BE49-F238E27FC236}">
              <a16:creationId xmlns:a16="http://schemas.microsoft.com/office/drawing/2014/main" id="{F25FC4F2-B3A3-4CB5-9E14-E16D137B51A9}"/>
            </a:ext>
          </a:extLst>
        </xdr:cNvPr>
        <xdr:cNvSpPr/>
      </xdr:nvSpPr>
      <xdr:spPr>
        <a:xfrm>
          <a:off x="16754475" y="1023810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87630</xdr:rowOff>
    </xdr:from>
    <xdr:to>
      <xdr:col>102</xdr:col>
      <xdr:colOff>114300</xdr:colOff>
      <xdr:row>63</xdr:row>
      <xdr:rowOff>88719</xdr:rowOff>
    </xdr:to>
    <xdr:cxnSp macro="">
      <xdr:nvCxnSpPr>
        <xdr:cNvPr id="613" name="直線コネクタ 612">
          <a:extLst>
            <a:ext uri="{FF2B5EF4-FFF2-40B4-BE49-F238E27FC236}">
              <a16:creationId xmlns:a16="http://schemas.microsoft.com/office/drawing/2014/main" id="{FE9EFEC6-632A-4361-9E2E-08D55A85D643}"/>
            </a:ext>
          </a:extLst>
        </xdr:cNvPr>
        <xdr:cNvCxnSpPr/>
      </xdr:nvCxnSpPr>
      <xdr:spPr>
        <a:xfrm>
          <a:off x="16802100" y="10285730"/>
          <a:ext cx="8001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39568</xdr:rowOff>
    </xdr:from>
    <xdr:ext cx="469744" cy="259045"/>
    <xdr:sp macro="" textlink="">
      <xdr:nvSpPr>
        <xdr:cNvPr id="614" name="n_1aveValue【学校施設】&#10;一人当たり面積">
          <a:extLst>
            <a:ext uri="{FF2B5EF4-FFF2-40B4-BE49-F238E27FC236}">
              <a16:creationId xmlns:a16="http://schemas.microsoft.com/office/drawing/2014/main" id="{A2122FBD-C0C6-48D6-B0DA-66356D7BB6E1}"/>
            </a:ext>
          </a:extLst>
        </xdr:cNvPr>
        <xdr:cNvSpPr txBox="1"/>
      </xdr:nvSpPr>
      <xdr:spPr>
        <a:xfrm>
          <a:off x="18983402" y="991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55897</xdr:rowOff>
    </xdr:from>
    <xdr:ext cx="469744" cy="259045"/>
    <xdr:sp macro="" textlink="">
      <xdr:nvSpPr>
        <xdr:cNvPr id="615" name="n_2aveValue【学校施設】&#10;一人当たり面積">
          <a:extLst>
            <a:ext uri="{FF2B5EF4-FFF2-40B4-BE49-F238E27FC236}">
              <a16:creationId xmlns:a16="http://schemas.microsoft.com/office/drawing/2014/main" id="{9F6E5F50-FE59-4821-9C2E-E9CDDD51CCF1}"/>
            </a:ext>
          </a:extLst>
        </xdr:cNvPr>
        <xdr:cNvSpPr txBox="1"/>
      </xdr:nvSpPr>
      <xdr:spPr>
        <a:xfrm>
          <a:off x="18183302" y="993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55897</xdr:rowOff>
    </xdr:from>
    <xdr:ext cx="469744" cy="259045"/>
    <xdr:sp macro="" textlink="">
      <xdr:nvSpPr>
        <xdr:cNvPr id="616" name="n_3aveValue【学校施設】&#10;一人当たり面積">
          <a:extLst>
            <a:ext uri="{FF2B5EF4-FFF2-40B4-BE49-F238E27FC236}">
              <a16:creationId xmlns:a16="http://schemas.microsoft.com/office/drawing/2014/main" id="{4792B885-DAA6-4CD1-9A21-0BAF8626D1D7}"/>
            </a:ext>
          </a:extLst>
        </xdr:cNvPr>
        <xdr:cNvSpPr txBox="1"/>
      </xdr:nvSpPr>
      <xdr:spPr>
        <a:xfrm>
          <a:off x="17383202" y="993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54808</xdr:rowOff>
    </xdr:from>
    <xdr:ext cx="469744" cy="259045"/>
    <xdr:sp macro="" textlink="">
      <xdr:nvSpPr>
        <xdr:cNvPr id="617" name="n_4aveValue【学校施設】&#10;一人当たり面積">
          <a:extLst>
            <a:ext uri="{FF2B5EF4-FFF2-40B4-BE49-F238E27FC236}">
              <a16:creationId xmlns:a16="http://schemas.microsoft.com/office/drawing/2014/main" id="{EB6E4EA2-4DC3-4F1B-B06B-2DCFB9211FA3}"/>
            </a:ext>
          </a:extLst>
        </xdr:cNvPr>
        <xdr:cNvSpPr txBox="1"/>
      </xdr:nvSpPr>
      <xdr:spPr>
        <a:xfrm>
          <a:off x="16592627" y="993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142620</xdr:rowOff>
    </xdr:from>
    <xdr:ext cx="469744" cy="259045"/>
    <xdr:sp macro="" textlink="">
      <xdr:nvSpPr>
        <xdr:cNvPr id="618" name="n_1mainValue【学校施設】&#10;一人当たり面積">
          <a:extLst>
            <a:ext uri="{FF2B5EF4-FFF2-40B4-BE49-F238E27FC236}">
              <a16:creationId xmlns:a16="http://schemas.microsoft.com/office/drawing/2014/main" id="{5CE7BC7D-B575-4C55-86C8-08D752A58F3D}"/>
            </a:ext>
          </a:extLst>
        </xdr:cNvPr>
        <xdr:cNvSpPr txBox="1"/>
      </xdr:nvSpPr>
      <xdr:spPr>
        <a:xfrm>
          <a:off x="18983402" y="1034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143708</xdr:rowOff>
    </xdr:from>
    <xdr:ext cx="469744" cy="259045"/>
    <xdr:sp macro="" textlink="">
      <xdr:nvSpPr>
        <xdr:cNvPr id="619" name="n_2mainValue【学校施設】&#10;一人当たり面積">
          <a:extLst>
            <a:ext uri="{FF2B5EF4-FFF2-40B4-BE49-F238E27FC236}">
              <a16:creationId xmlns:a16="http://schemas.microsoft.com/office/drawing/2014/main" id="{C54C72E5-A0BC-4E06-8B9E-F16287E33DA6}"/>
            </a:ext>
          </a:extLst>
        </xdr:cNvPr>
        <xdr:cNvSpPr txBox="1"/>
      </xdr:nvSpPr>
      <xdr:spPr>
        <a:xfrm>
          <a:off x="18183302" y="1034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130646</xdr:rowOff>
    </xdr:from>
    <xdr:ext cx="469744" cy="259045"/>
    <xdr:sp macro="" textlink="">
      <xdr:nvSpPr>
        <xdr:cNvPr id="620" name="n_3mainValue【学校施設】&#10;一人当たり面積">
          <a:extLst>
            <a:ext uri="{FF2B5EF4-FFF2-40B4-BE49-F238E27FC236}">
              <a16:creationId xmlns:a16="http://schemas.microsoft.com/office/drawing/2014/main" id="{09AB657F-258B-481D-AF54-E876BED4BB41}"/>
            </a:ext>
          </a:extLst>
        </xdr:cNvPr>
        <xdr:cNvSpPr txBox="1"/>
      </xdr:nvSpPr>
      <xdr:spPr>
        <a:xfrm>
          <a:off x="17383202" y="1033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129557</xdr:rowOff>
    </xdr:from>
    <xdr:ext cx="469744" cy="259045"/>
    <xdr:sp macro="" textlink="">
      <xdr:nvSpPr>
        <xdr:cNvPr id="621" name="n_4mainValue【学校施設】&#10;一人当たり面積">
          <a:extLst>
            <a:ext uri="{FF2B5EF4-FFF2-40B4-BE49-F238E27FC236}">
              <a16:creationId xmlns:a16="http://schemas.microsoft.com/office/drawing/2014/main" id="{4DF5B9F8-B37C-46F7-B4E6-FC7F742A84BA}"/>
            </a:ext>
          </a:extLst>
        </xdr:cNvPr>
        <xdr:cNvSpPr txBox="1"/>
      </xdr:nvSpPr>
      <xdr:spPr>
        <a:xfrm>
          <a:off x="165926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3626FEFB-9FDA-471B-8A41-605231C548E6}"/>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DE51E27B-3B13-47CC-B02D-DB46FC3877D2}"/>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9A7FD70C-FF75-4699-BF82-E5E3C44AA618}"/>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BB1DF6E8-264B-4BC5-8519-CCDA6C5D87EA}"/>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6E20292E-925E-4264-ABE6-CA73BF10C468}"/>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33D46656-65AF-4761-BA1A-574EEA68D8C5}"/>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8D9928FA-0C99-422A-A537-AAB8BB60BA50}"/>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FEEB07D9-6C71-4745-92A9-0A56618E7ED0}"/>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D702F4B2-F9F8-4475-8D4B-D4F648E6189B}"/>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5C5E8ABB-2215-4EF2-BE84-AE58AAB153EF}"/>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2DB134AB-FC6F-4A88-91F3-53B2C7CF3EF5}"/>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a:extLst>
            <a:ext uri="{FF2B5EF4-FFF2-40B4-BE49-F238E27FC236}">
              <a16:creationId xmlns:a16="http://schemas.microsoft.com/office/drawing/2014/main" id="{F0EC61FB-B0F0-4032-A9D4-01F714FAC930}"/>
            </a:ext>
          </a:extLst>
        </xdr:cNvPr>
        <xdr:cNvCxnSpPr/>
      </xdr:nvCxnSpPr>
      <xdr:spPr>
        <a:xfrm>
          <a:off x="11210925" y="1408475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34" name="テキスト ボックス 633">
          <a:extLst>
            <a:ext uri="{FF2B5EF4-FFF2-40B4-BE49-F238E27FC236}">
              <a16:creationId xmlns:a16="http://schemas.microsoft.com/office/drawing/2014/main" id="{FD9D9409-1FAC-42F4-8FA8-D3A44F326B20}"/>
            </a:ext>
          </a:extLst>
        </xdr:cNvPr>
        <xdr:cNvSpPr txBox="1"/>
      </xdr:nvSpPr>
      <xdr:spPr>
        <a:xfrm>
          <a:off x="10845966" y="139552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a:extLst>
            <a:ext uri="{FF2B5EF4-FFF2-40B4-BE49-F238E27FC236}">
              <a16:creationId xmlns:a16="http://schemas.microsoft.com/office/drawing/2014/main" id="{14A5DCC0-1AF9-4515-A568-45A311A1AD76}"/>
            </a:ext>
          </a:extLst>
        </xdr:cNvPr>
        <xdr:cNvCxnSpPr/>
      </xdr:nvCxnSpPr>
      <xdr:spPr>
        <a:xfrm>
          <a:off x="11210925" y="1377405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a:extLst>
            <a:ext uri="{FF2B5EF4-FFF2-40B4-BE49-F238E27FC236}">
              <a16:creationId xmlns:a16="http://schemas.microsoft.com/office/drawing/2014/main" id="{83AD0CD0-EBA7-47F0-B46F-334129E5B813}"/>
            </a:ext>
          </a:extLst>
        </xdr:cNvPr>
        <xdr:cNvSpPr txBox="1"/>
      </xdr:nvSpPr>
      <xdr:spPr>
        <a:xfrm>
          <a:off x="10845966" y="13647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a:extLst>
            <a:ext uri="{FF2B5EF4-FFF2-40B4-BE49-F238E27FC236}">
              <a16:creationId xmlns:a16="http://schemas.microsoft.com/office/drawing/2014/main" id="{9A7F2E53-9D3D-4014-B33C-AE73030C8A00}"/>
            </a:ext>
          </a:extLst>
        </xdr:cNvPr>
        <xdr:cNvCxnSpPr/>
      </xdr:nvCxnSpPr>
      <xdr:spPr>
        <a:xfrm>
          <a:off x="11210925" y="1346653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a:extLst>
            <a:ext uri="{FF2B5EF4-FFF2-40B4-BE49-F238E27FC236}">
              <a16:creationId xmlns:a16="http://schemas.microsoft.com/office/drawing/2014/main" id="{311BE0BF-43B2-445B-8F43-33A2A31A31E2}"/>
            </a:ext>
          </a:extLst>
        </xdr:cNvPr>
        <xdr:cNvSpPr txBox="1"/>
      </xdr:nvSpPr>
      <xdr:spPr>
        <a:xfrm>
          <a:off x="10845966" y="133370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a:extLst>
            <a:ext uri="{FF2B5EF4-FFF2-40B4-BE49-F238E27FC236}">
              <a16:creationId xmlns:a16="http://schemas.microsoft.com/office/drawing/2014/main" id="{C98A51A6-000D-480E-8735-4D4383B9DB5D}"/>
            </a:ext>
          </a:extLst>
        </xdr:cNvPr>
        <xdr:cNvCxnSpPr/>
      </xdr:nvCxnSpPr>
      <xdr:spPr>
        <a:xfrm>
          <a:off x="11210925" y="1316536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a:extLst>
            <a:ext uri="{FF2B5EF4-FFF2-40B4-BE49-F238E27FC236}">
              <a16:creationId xmlns:a16="http://schemas.microsoft.com/office/drawing/2014/main" id="{3F8D4266-65C8-41ED-A2C9-156B46CAB8B3}"/>
            </a:ext>
          </a:extLst>
        </xdr:cNvPr>
        <xdr:cNvSpPr txBox="1"/>
      </xdr:nvSpPr>
      <xdr:spPr>
        <a:xfrm>
          <a:off x="10845966" y="13029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a:extLst>
            <a:ext uri="{FF2B5EF4-FFF2-40B4-BE49-F238E27FC236}">
              <a16:creationId xmlns:a16="http://schemas.microsoft.com/office/drawing/2014/main" id="{204A1C4A-8188-4036-8700-862AFBB126B4}"/>
            </a:ext>
          </a:extLst>
        </xdr:cNvPr>
        <xdr:cNvCxnSpPr/>
      </xdr:nvCxnSpPr>
      <xdr:spPr>
        <a:xfrm>
          <a:off x="11210925" y="1285784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a:extLst>
            <a:ext uri="{FF2B5EF4-FFF2-40B4-BE49-F238E27FC236}">
              <a16:creationId xmlns:a16="http://schemas.microsoft.com/office/drawing/2014/main" id="{20DDDCC8-90DC-4E54-930D-80D11F0B1804}"/>
            </a:ext>
          </a:extLst>
        </xdr:cNvPr>
        <xdr:cNvSpPr txBox="1"/>
      </xdr:nvSpPr>
      <xdr:spPr>
        <a:xfrm>
          <a:off x="10845966" y="127187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a:extLst>
            <a:ext uri="{FF2B5EF4-FFF2-40B4-BE49-F238E27FC236}">
              <a16:creationId xmlns:a16="http://schemas.microsoft.com/office/drawing/2014/main" id="{93A73EBF-B431-4521-A218-CD68B824C1D7}"/>
            </a:ext>
          </a:extLst>
        </xdr:cNvPr>
        <xdr:cNvCxnSpPr/>
      </xdr:nvCxnSpPr>
      <xdr:spPr>
        <a:xfrm>
          <a:off x="11210925" y="1254714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44" name="テキスト ボックス 643">
          <a:extLst>
            <a:ext uri="{FF2B5EF4-FFF2-40B4-BE49-F238E27FC236}">
              <a16:creationId xmlns:a16="http://schemas.microsoft.com/office/drawing/2014/main" id="{706AB8DF-64B3-4A8D-AD52-9CCE2B3EE990}"/>
            </a:ext>
          </a:extLst>
        </xdr:cNvPr>
        <xdr:cNvSpPr txBox="1"/>
      </xdr:nvSpPr>
      <xdr:spPr>
        <a:xfrm>
          <a:off x="10845966" y="1241127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F3187F5D-02BB-44FF-9333-DC7054248950}"/>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6" name="テキスト ボックス 645">
          <a:extLst>
            <a:ext uri="{FF2B5EF4-FFF2-40B4-BE49-F238E27FC236}">
              <a16:creationId xmlns:a16="http://schemas.microsoft.com/office/drawing/2014/main" id="{B276A639-E51B-4733-B295-3980DCE993CF}"/>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2507222C-5A30-42D8-A365-9E4BDA4ABC18}"/>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26670</xdr:rowOff>
    </xdr:from>
    <xdr:to>
      <xdr:col>85</xdr:col>
      <xdr:colOff>126364</xdr:colOff>
      <xdr:row>86</xdr:row>
      <xdr:rowOff>93618</xdr:rowOff>
    </xdr:to>
    <xdr:cxnSp macro="">
      <xdr:nvCxnSpPr>
        <xdr:cNvPr id="648" name="直線コネクタ 647">
          <a:extLst>
            <a:ext uri="{FF2B5EF4-FFF2-40B4-BE49-F238E27FC236}">
              <a16:creationId xmlns:a16="http://schemas.microsoft.com/office/drawing/2014/main" id="{7E353B41-1FB5-47E5-8B37-0CEE63ABD6BD}"/>
            </a:ext>
          </a:extLst>
        </xdr:cNvPr>
        <xdr:cNvCxnSpPr/>
      </xdr:nvCxnSpPr>
      <xdr:spPr>
        <a:xfrm flipV="1">
          <a:off x="14696439" y="12498070"/>
          <a:ext cx="0" cy="1521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405111" cy="259045"/>
    <xdr:sp macro="" textlink="">
      <xdr:nvSpPr>
        <xdr:cNvPr id="649" name="【児童館】&#10;有形固定資産減価償却率最小値テキスト">
          <a:extLst>
            <a:ext uri="{FF2B5EF4-FFF2-40B4-BE49-F238E27FC236}">
              <a16:creationId xmlns:a16="http://schemas.microsoft.com/office/drawing/2014/main" id="{C4CB6030-358E-4EB2-A3EB-85D5282A548E}"/>
            </a:ext>
          </a:extLst>
        </xdr:cNvPr>
        <xdr:cNvSpPr txBox="1"/>
      </xdr:nvSpPr>
      <xdr:spPr>
        <a:xfrm>
          <a:off x="14735175" y="1402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650" name="直線コネクタ 649">
          <a:extLst>
            <a:ext uri="{FF2B5EF4-FFF2-40B4-BE49-F238E27FC236}">
              <a16:creationId xmlns:a16="http://schemas.microsoft.com/office/drawing/2014/main" id="{2D8DEBEC-DAA6-4990-AFF9-571F5EF68276}"/>
            </a:ext>
          </a:extLst>
        </xdr:cNvPr>
        <xdr:cNvCxnSpPr/>
      </xdr:nvCxnSpPr>
      <xdr:spPr>
        <a:xfrm>
          <a:off x="14611350" y="1401916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144797</xdr:rowOff>
    </xdr:from>
    <xdr:ext cx="405111" cy="259045"/>
    <xdr:sp macro="" textlink="">
      <xdr:nvSpPr>
        <xdr:cNvPr id="651" name="【児童館】&#10;有形固定資産減価償却率最大値テキスト">
          <a:extLst>
            <a:ext uri="{FF2B5EF4-FFF2-40B4-BE49-F238E27FC236}">
              <a16:creationId xmlns:a16="http://schemas.microsoft.com/office/drawing/2014/main" id="{45F428A1-12FF-45BD-97A8-E5D65E2EC57E}"/>
            </a:ext>
          </a:extLst>
        </xdr:cNvPr>
        <xdr:cNvSpPr txBox="1"/>
      </xdr:nvSpPr>
      <xdr:spPr>
        <a:xfrm>
          <a:off x="14735175" y="1228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652" name="直線コネクタ 651">
          <a:extLst>
            <a:ext uri="{FF2B5EF4-FFF2-40B4-BE49-F238E27FC236}">
              <a16:creationId xmlns:a16="http://schemas.microsoft.com/office/drawing/2014/main" id="{E37510E9-1491-4C66-8D8D-47E75B34DC45}"/>
            </a:ext>
          </a:extLst>
        </xdr:cNvPr>
        <xdr:cNvCxnSpPr/>
      </xdr:nvCxnSpPr>
      <xdr:spPr>
        <a:xfrm>
          <a:off x="14611350" y="124980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653" name="【児童館】&#10;有形固定資産減価償却率平均値テキスト">
          <a:extLst>
            <a:ext uri="{FF2B5EF4-FFF2-40B4-BE49-F238E27FC236}">
              <a16:creationId xmlns:a16="http://schemas.microsoft.com/office/drawing/2014/main" id="{1187D1CF-CAC6-4BE6-AE4B-D1E914066545}"/>
            </a:ext>
          </a:extLst>
        </xdr:cNvPr>
        <xdr:cNvSpPr txBox="1"/>
      </xdr:nvSpPr>
      <xdr:spPr>
        <a:xfrm>
          <a:off x="14735175" y="13141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54" name="フローチャート: 判断 653">
          <a:extLst>
            <a:ext uri="{FF2B5EF4-FFF2-40B4-BE49-F238E27FC236}">
              <a16:creationId xmlns:a16="http://schemas.microsoft.com/office/drawing/2014/main" id="{3E44CACD-D46B-4D2B-A81F-2B118F078A24}"/>
            </a:ext>
          </a:extLst>
        </xdr:cNvPr>
        <xdr:cNvSpPr/>
      </xdr:nvSpPr>
      <xdr:spPr>
        <a:xfrm>
          <a:off x="14649450" y="131635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31387</xdr:rowOff>
    </xdr:from>
    <xdr:to>
      <xdr:col>81</xdr:col>
      <xdr:colOff>101600</xdr:colOff>
      <xdr:row>81</xdr:row>
      <xdr:rowOff>132987</xdr:rowOff>
    </xdr:to>
    <xdr:sp macro="" textlink="">
      <xdr:nvSpPr>
        <xdr:cNvPr id="655" name="フローチャート: 判断 654">
          <a:extLst>
            <a:ext uri="{FF2B5EF4-FFF2-40B4-BE49-F238E27FC236}">
              <a16:creationId xmlns:a16="http://schemas.microsoft.com/office/drawing/2014/main" id="{4FB1C9C4-DD07-4044-A43E-6A2FF5CD470C}"/>
            </a:ext>
          </a:extLst>
        </xdr:cNvPr>
        <xdr:cNvSpPr/>
      </xdr:nvSpPr>
      <xdr:spPr>
        <a:xfrm>
          <a:off x="13887450" y="1314413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31387</xdr:rowOff>
    </xdr:from>
    <xdr:to>
      <xdr:col>76</xdr:col>
      <xdr:colOff>165100</xdr:colOff>
      <xdr:row>81</xdr:row>
      <xdr:rowOff>132987</xdr:rowOff>
    </xdr:to>
    <xdr:sp macro="" textlink="">
      <xdr:nvSpPr>
        <xdr:cNvPr id="656" name="フローチャート: 判断 655">
          <a:extLst>
            <a:ext uri="{FF2B5EF4-FFF2-40B4-BE49-F238E27FC236}">
              <a16:creationId xmlns:a16="http://schemas.microsoft.com/office/drawing/2014/main" id="{A2CA3707-A3CE-414A-9D4F-380230F8B84F}"/>
            </a:ext>
          </a:extLst>
        </xdr:cNvPr>
        <xdr:cNvSpPr/>
      </xdr:nvSpPr>
      <xdr:spPr>
        <a:xfrm>
          <a:off x="13096875" y="13144137"/>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166914</xdr:rowOff>
    </xdr:from>
    <xdr:to>
      <xdr:col>72</xdr:col>
      <xdr:colOff>38100</xdr:colOff>
      <xdr:row>81</xdr:row>
      <xdr:rowOff>97064</xdr:rowOff>
    </xdr:to>
    <xdr:sp macro="" textlink="">
      <xdr:nvSpPr>
        <xdr:cNvPr id="657" name="フローチャート: 判断 656">
          <a:extLst>
            <a:ext uri="{FF2B5EF4-FFF2-40B4-BE49-F238E27FC236}">
              <a16:creationId xmlns:a16="http://schemas.microsoft.com/office/drawing/2014/main" id="{9BCBB811-73B9-459E-9C67-CA68BFAEB400}"/>
            </a:ext>
          </a:extLst>
        </xdr:cNvPr>
        <xdr:cNvSpPr/>
      </xdr:nvSpPr>
      <xdr:spPr>
        <a:xfrm>
          <a:off x="12296775" y="1311773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163649</xdr:rowOff>
    </xdr:from>
    <xdr:to>
      <xdr:col>67</xdr:col>
      <xdr:colOff>101600</xdr:colOff>
      <xdr:row>81</xdr:row>
      <xdr:rowOff>93799</xdr:rowOff>
    </xdr:to>
    <xdr:sp macro="" textlink="">
      <xdr:nvSpPr>
        <xdr:cNvPr id="658" name="フローチャート: 判断 657">
          <a:extLst>
            <a:ext uri="{FF2B5EF4-FFF2-40B4-BE49-F238E27FC236}">
              <a16:creationId xmlns:a16="http://schemas.microsoft.com/office/drawing/2014/main" id="{987EAC2F-70A0-413D-9901-CE2274C4DE7B}"/>
            </a:ext>
          </a:extLst>
        </xdr:cNvPr>
        <xdr:cNvSpPr/>
      </xdr:nvSpPr>
      <xdr:spPr>
        <a:xfrm>
          <a:off x="11487150" y="1311447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A2C6DFEE-3BA6-4016-8733-CE7E82590E00}"/>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5FAB6BEC-9B41-4068-A088-C5BB3C3BA8D8}"/>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23025ABE-0D07-44AA-B594-15805A29D98A}"/>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E10873CC-6E2B-41B3-BB9E-DCA0EF5698A0}"/>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A7039C96-7795-4C96-91CC-310B532C0CA1}"/>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104866</xdr:rowOff>
    </xdr:from>
    <xdr:to>
      <xdr:col>85</xdr:col>
      <xdr:colOff>177800</xdr:colOff>
      <xdr:row>79</xdr:row>
      <xdr:rowOff>35016</xdr:rowOff>
    </xdr:to>
    <xdr:sp macro="" textlink="">
      <xdr:nvSpPr>
        <xdr:cNvPr id="664" name="楕円 663">
          <a:extLst>
            <a:ext uri="{FF2B5EF4-FFF2-40B4-BE49-F238E27FC236}">
              <a16:creationId xmlns:a16="http://schemas.microsoft.com/office/drawing/2014/main" id="{1D0C2F47-328B-4C1E-B9F0-3F1CCB2958C8}"/>
            </a:ext>
          </a:extLst>
        </xdr:cNvPr>
        <xdr:cNvSpPr/>
      </xdr:nvSpPr>
      <xdr:spPr>
        <a:xfrm>
          <a:off x="14649450" y="1273184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127743</xdr:rowOff>
    </xdr:from>
    <xdr:ext cx="405111" cy="259045"/>
    <xdr:sp macro="" textlink="">
      <xdr:nvSpPr>
        <xdr:cNvPr id="665" name="【児童館】&#10;有形固定資産減価償却率該当値テキスト">
          <a:extLst>
            <a:ext uri="{FF2B5EF4-FFF2-40B4-BE49-F238E27FC236}">
              <a16:creationId xmlns:a16="http://schemas.microsoft.com/office/drawing/2014/main" id="{4DFCE40C-694A-4EDD-8D11-6F21743C3ED2}"/>
            </a:ext>
          </a:extLst>
        </xdr:cNvPr>
        <xdr:cNvSpPr txBox="1"/>
      </xdr:nvSpPr>
      <xdr:spPr>
        <a:xfrm>
          <a:off x="14735175" y="12592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46082</xdr:rowOff>
    </xdr:from>
    <xdr:to>
      <xdr:col>81</xdr:col>
      <xdr:colOff>101600</xdr:colOff>
      <xdr:row>78</xdr:row>
      <xdr:rowOff>147682</xdr:rowOff>
    </xdr:to>
    <xdr:sp macro="" textlink="">
      <xdr:nvSpPr>
        <xdr:cNvPr id="666" name="楕円 665">
          <a:extLst>
            <a:ext uri="{FF2B5EF4-FFF2-40B4-BE49-F238E27FC236}">
              <a16:creationId xmlns:a16="http://schemas.microsoft.com/office/drawing/2014/main" id="{A61EC827-1E07-4151-9C57-CE5A7C3502C6}"/>
            </a:ext>
          </a:extLst>
        </xdr:cNvPr>
        <xdr:cNvSpPr/>
      </xdr:nvSpPr>
      <xdr:spPr>
        <a:xfrm>
          <a:off x="13887450" y="1267940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96882</xdr:rowOff>
    </xdr:from>
    <xdr:to>
      <xdr:col>85</xdr:col>
      <xdr:colOff>127000</xdr:colOff>
      <xdr:row>78</xdr:row>
      <xdr:rowOff>155666</xdr:rowOff>
    </xdr:to>
    <xdr:cxnSp macro="">
      <xdr:nvCxnSpPr>
        <xdr:cNvPr id="667" name="直線コネクタ 666">
          <a:extLst>
            <a:ext uri="{FF2B5EF4-FFF2-40B4-BE49-F238E27FC236}">
              <a16:creationId xmlns:a16="http://schemas.microsoft.com/office/drawing/2014/main" id="{54771713-68FE-4DB4-9DC3-074427A56E45}"/>
            </a:ext>
          </a:extLst>
        </xdr:cNvPr>
        <xdr:cNvCxnSpPr/>
      </xdr:nvCxnSpPr>
      <xdr:spPr>
        <a:xfrm>
          <a:off x="13935075" y="12727032"/>
          <a:ext cx="762000" cy="6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26488</xdr:rowOff>
    </xdr:from>
    <xdr:to>
      <xdr:col>76</xdr:col>
      <xdr:colOff>165100</xdr:colOff>
      <xdr:row>78</xdr:row>
      <xdr:rowOff>128088</xdr:rowOff>
    </xdr:to>
    <xdr:sp macro="" textlink="">
      <xdr:nvSpPr>
        <xdr:cNvPr id="668" name="楕円 667">
          <a:extLst>
            <a:ext uri="{FF2B5EF4-FFF2-40B4-BE49-F238E27FC236}">
              <a16:creationId xmlns:a16="http://schemas.microsoft.com/office/drawing/2014/main" id="{4C68EAB0-2253-4506-87D5-A185AA70330E}"/>
            </a:ext>
          </a:extLst>
        </xdr:cNvPr>
        <xdr:cNvSpPr/>
      </xdr:nvSpPr>
      <xdr:spPr>
        <a:xfrm>
          <a:off x="13096875" y="1265981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77288</xdr:rowOff>
    </xdr:from>
    <xdr:to>
      <xdr:col>81</xdr:col>
      <xdr:colOff>50800</xdr:colOff>
      <xdr:row>78</xdr:row>
      <xdr:rowOff>96882</xdr:rowOff>
    </xdr:to>
    <xdr:cxnSp macro="">
      <xdr:nvCxnSpPr>
        <xdr:cNvPr id="669" name="直線コネクタ 668">
          <a:extLst>
            <a:ext uri="{FF2B5EF4-FFF2-40B4-BE49-F238E27FC236}">
              <a16:creationId xmlns:a16="http://schemas.microsoft.com/office/drawing/2014/main" id="{1AD6AB04-396D-4537-80EB-C6F656B89E26}"/>
            </a:ext>
          </a:extLst>
        </xdr:cNvPr>
        <xdr:cNvCxnSpPr/>
      </xdr:nvCxnSpPr>
      <xdr:spPr>
        <a:xfrm>
          <a:off x="13144500" y="12707438"/>
          <a:ext cx="790575"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135889</xdr:rowOff>
    </xdr:from>
    <xdr:to>
      <xdr:col>72</xdr:col>
      <xdr:colOff>38100</xdr:colOff>
      <xdr:row>78</xdr:row>
      <xdr:rowOff>66039</xdr:rowOff>
    </xdr:to>
    <xdr:sp macro="" textlink="">
      <xdr:nvSpPr>
        <xdr:cNvPr id="670" name="楕円 669">
          <a:extLst>
            <a:ext uri="{FF2B5EF4-FFF2-40B4-BE49-F238E27FC236}">
              <a16:creationId xmlns:a16="http://schemas.microsoft.com/office/drawing/2014/main" id="{37F5A8C6-4815-4EB9-B997-A295FC92C515}"/>
            </a:ext>
          </a:extLst>
        </xdr:cNvPr>
        <xdr:cNvSpPr/>
      </xdr:nvSpPr>
      <xdr:spPr>
        <a:xfrm>
          <a:off x="12296775" y="1260411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15239</xdr:rowOff>
    </xdr:from>
    <xdr:to>
      <xdr:col>76</xdr:col>
      <xdr:colOff>114300</xdr:colOff>
      <xdr:row>78</xdr:row>
      <xdr:rowOff>77288</xdr:rowOff>
    </xdr:to>
    <xdr:cxnSp macro="">
      <xdr:nvCxnSpPr>
        <xdr:cNvPr id="671" name="直線コネクタ 670">
          <a:extLst>
            <a:ext uri="{FF2B5EF4-FFF2-40B4-BE49-F238E27FC236}">
              <a16:creationId xmlns:a16="http://schemas.microsoft.com/office/drawing/2014/main" id="{EAF42821-DB91-4C51-979E-3B178BE19AFD}"/>
            </a:ext>
          </a:extLst>
        </xdr:cNvPr>
        <xdr:cNvCxnSpPr/>
      </xdr:nvCxnSpPr>
      <xdr:spPr>
        <a:xfrm>
          <a:off x="12344400" y="12642214"/>
          <a:ext cx="800100" cy="6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77107</xdr:rowOff>
    </xdr:from>
    <xdr:to>
      <xdr:col>67</xdr:col>
      <xdr:colOff>101600</xdr:colOff>
      <xdr:row>78</xdr:row>
      <xdr:rowOff>7257</xdr:rowOff>
    </xdr:to>
    <xdr:sp macro="" textlink="">
      <xdr:nvSpPr>
        <xdr:cNvPr id="672" name="楕円 671">
          <a:extLst>
            <a:ext uri="{FF2B5EF4-FFF2-40B4-BE49-F238E27FC236}">
              <a16:creationId xmlns:a16="http://schemas.microsoft.com/office/drawing/2014/main" id="{9E7BFC09-5C6A-453C-90FC-8AEE3C4AAB85}"/>
            </a:ext>
          </a:extLst>
        </xdr:cNvPr>
        <xdr:cNvSpPr/>
      </xdr:nvSpPr>
      <xdr:spPr>
        <a:xfrm>
          <a:off x="11487150" y="1254533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127907</xdr:rowOff>
    </xdr:from>
    <xdr:to>
      <xdr:col>71</xdr:col>
      <xdr:colOff>177800</xdr:colOff>
      <xdr:row>78</xdr:row>
      <xdr:rowOff>15239</xdr:rowOff>
    </xdr:to>
    <xdr:cxnSp macro="">
      <xdr:nvCxnSpPr>
        <xdr:cNvPr id="673" name="直線コネクタ 672">
          <a:extLst>
            <a:ext uri="{FF2B5EF4-FFF2-40B4-BE49-F238E27FC236}">
              <a16:creationId xmlns:a16="http://schemas.microsoft.com/office/drawing/2014/main" id="{5712B6A6-8F7A-4E25-BBA9-BA141BABCEEF}"/>
            </a:ext>
          </a:extLst>
        </xdr:cNvPr>
        <xdr:cNvCxnSpPr/>
      </xdr:nvCxnSpPr>
      <xdr:spPr>
        <a:xfrm>
          <a:off x="11534775" y="12592957"/>
          <a:ext cx="809625" cy="4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124114</xdr:rowOff>
    </xdr:from>
    <xdr:ext cx="405111" cy="259045"/>
    <xdr:sp macro="" textlink="">
      <xdr:nvSpPr>
        <xdr:cNvPr id="674" name="n_1aveValue【児童館】&#10;有形固定資産減価償却率">
          <a:extLst>
            <a:ext uri="{FF2B5EF4-FFF2-40B4-BE49-F238E27FC236}">
              <a16:creationId xmlns:a16="http://schemas.microsoft.com/office/drawing/2014/main" id="{8D25A3D4-A339-45E2-AF5D-1D9E1DFEAD89}"/>
            </a:ext>
          </a:extLst>
        </xdr:cNvPr>
        <xdr:cNvSpPr txBox="1"/>
      </xdr:nvSpPr>
      <xdr:spPr>
        <a:xfrm>
          <a:off x="13745219" y="1323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124114</xdr:rowOff>
    </xdr:from>
    <xdr:ext cx="405111" cy="259045"/>
    <xdr:sp macro="" textlink="">
      <xdr:nvSpPr>
        <xdr:cNvPr id="675" name="n_2aveValue【児童館】&#10;有形固定資産減価償却率">
          <a:extLst>
            <a:ext uri="{FF2B5EF4-FFF2-40B4-BE49-F238E27FC236}">
              <a16:creationId xmlns:a16="http://schemas.microsoft.com/office/drawing/2014/main" id="{3A3DC89A-6360-4541-897D-F4CBFC63E858}"/>
            </a:ext>
          </a:extLst>
        </xdr:cNvPr>
        <xdr:cNvSpPr txBox="1"/>
      </xdr:nvSpPr>
      <xdr:spPr>
        <a:xfrm>
          <a:off x="12964169" y="1323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88191</xdr:rowOff>
    </xdr:from>
    <xdr:ext cx="405111" cy="259045"/>
    <xdr:sp macro="" textlink="">
      <xdr:nvSpPr>
        <xdr:cNvPr id="676" name="n_3aveValue【児童館】&#10;有形固定資産減価償却率">
          <a:extLst>
            <a:ext uri="{FF2B5EF4-FFF2-40B4-BE49-F238E27FC236}">
              <a16:creationId xmlns:a16="http://schemas.microsoft.com/office/drawing/2014/main" id="{1889484D-6A65-45E7-9D66-41AD69EF523A}"/>
            </a:ext>
          </a:extLst>
        </xdr:cNvPr>
        <xdr:cNvSpPr txBox="1"/>
      </xdr:nvSpPr>
      <xdr:spPr>
        <a:xfrm>
          <a:off x="12164069" y="1320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84926</xdr:rowOff>
    </xdr:from>
    <xdr:ext cx="405111" cy="259045"/>
    <xdr:sp macro="" textlink="">
      <xdr:nvSpPr>
        <xdr:cNvPr id="677" name="n_4aveValue【児童館】&#10;有形固定資産減価償却率">
          <a:extLst>
            <a:ext uri="{FF2B5EF4-FFF2-40B4-BE49-F238E27FC236}">
              <a16:creationId xmlns:a16="http://schemas.microsoft.com/office/drawing/2014/main" id="{62EC2C3D-35F5-47D4-8A26-964C84201760}"/>
            </a:ext>
          </a:extLst>
        </xdr:cNvPr>
        <xdr:cNvSpPr txBox="1"/>
      </xdr:nvSpPr>
      <xdr:spPr>
        <a:xfrm>
          <a:off x="11354444" y="13204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164209</xdr:rowOff>
    </xdr:from>
    <xdr:ext cx="405111" cy="259045"/>
    <xdr:sp macro="" textlink="">
      <xdr:nvSpPr>
        <xdr:cNvPr id="678" name="n_1mainValue【児童館】&#10;有形固定資産減価償却率">
          <a:extLst>
            <a:ext uri="{FF2B5EF4-FFF2-40B4-BE49-F238E27FC236}">
              <a16:creationId xmlns:a16="http://schemas.microsoft.com/office/drawing/2014/main" id="{78D06CA9-1F5E-4CA0-B396-99D78A1ECA40}"/>
            </a:ext>
          </a:extLst>
        </xdr:cNvPr>
        <xdr:cNvSpPr txBox="1"/>
      </xdr:nvSpPr>
      <xdr:spPr>
        <a:xfrm>
          <a:off x="13745219" y="124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144615</xdr:rowOff>
    </xdr:from>
    <xdr:ext cx="405111" cy="259045"/>
    <xdr:sp macro="" textlink="">
      <xdr:nvSpPr>
        <xdr:cNvPr id="679" name="n_2mainValue【児童館】&#10;有形固定資産減価償却率">
          <a:extLst>
            <a:ext uri="{FF2B5EF4-FFF2-40B4-BE49-F238E27FC236}">
              <a16:creationId xmlns:a16="http://schemas.microsoft.com/office/drawing/2014/main" id="{1F53B277-374F-4314-9665-F48E9E917659}"/>
            </a:ext>
          </a:extLst>
        </xdr:cNvPr>
        <xdr:cNvSpPr txBox="1"/>
      </xdr:nvSpPr>
      <xdr:spPr>
        <a:xfrm>
          <a:off x="12964169" y="124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82566</xdr:rowOff>
    </xdr:from>
    <xdr:ext cx="405111" cy="259045"/>
    <xdr:sp macro="" textlink="">
      <xdr:nvSpPr>
        <xdr:cNvPr id="680" name="n_3mainValue【児童館】&#10;有形固定資産減価償却率">
          <a:extLst>
            <a:ext uri="{FF2B5EF4-FFF2-40B4-BE49-F238E27FC236}">
              <a16:creationId xmlns:a16="http://schemas.microsoft.com/office/drawing/2014/main" id="{25FBDDA4-11DA-41D1-B56A-58729414D6AB}"/>
            </a:ext>
          </a:extLst>
        </xdr:cNvPr>
        <xdr:cNvSpPr txBox="1"/>
      </xdr:nvSpPr>
      <xdr:spPr>
        <a:xfrm>
          <a:off x="12164069" y="12392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23784</xdr:rowOff>
    </xdr:from>
    <xdr:ext cx="405111" cy="259045"/>
    <xdr:sp macro="" textlink="">
      <xdr:nvSpPr>
        <xdr:cNvPr id="681" name="n_4mainValue【児童館】&#10;有形固定資産減価償却率">
          <a:extLst>
            <a:ext uri="{FF2B5EF4-FFF2-40B4-BE49-F238E27FC236}">
              <a16:creationId xmlns:a16="http://schemas.microsoft.com/office/drawing/2014/main" id="{19A75F12-AE17-4585-9BCD-FF7BBC36A9E4}"/>
            </a:ext>
          </a:extLst>
        </xdr:cNvPr>
        <xdr:cNvSpPr txBox="1"/>
      </xdr:nvSpPr>
      <xdr:spPr>
        <a:xfrm>
          <a:off x="11354444" y="12333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3359940E-D187-4C25-86A4-BB224BF1EEE9}"/>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847C616E-27BB-4508-949A-5FA5F2DA78FA}"/>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B97DAFCC-B3FD-4C3B-8136-3AA7C9DD98C9}"/>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628AA211-E5F5-468E-9F65-1C651DA80E3B}"/>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B09C9A36-4530-432B-9801-53087E530466}"/>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3E1B32C8-DE3A-4FED-93AF-5DCD404F2626}"/>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BACAFA26-D0D8-4FD9-AE11-B8C94FD3D459}"/>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8BB243BF-2F6E-4DAD-B6F3-C205941F63F2}"/>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9ADFC48F-C1F4-40E2-B24F-653FD03B7D63}"/>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2D2FCE2F-E86A-41E8-83B2-6B32A74C82DB}"/>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a:extLst>
            <a:ext uri="{FF2B5EF4-FFF2-40B4-BE49-F238E27FC236}">
              <a16:creationId xmlns:a16="http://schemas.microsoft.com/office/drawing/2014/main" id="{F3860DC1-0CBD-40AF-A7BD-6CD519C11157}"/>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a:extLst>
            <a:ext uri="{FF2B5EF4-FFF2-40B4-BE49-F238E27FC236}">
              <a16:creationId xmlns:a16="http://schemas.microsoft.com/office/drawing/2014/main" id="{95A72274-2DEC-40CC-BACA-36F4F794B602}"/>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a:extLst>
            <a:ext uri="{FF2B5EF4-FFF2-40B4-BE49-F238E27FC236}">
              <a16:creationId xmlns:a16="http://schemas.microsoft.com/office/drawing/2014/main" id="{1C6F0A6D-DF34-423D-9342-AF5773A716C5}"/>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a:extLst>
            <a:ext uri="{FF2B5EF4-FFF2-40B4-BE49-F238E27FC236}">
              <a16:creationId xmlns:a16="http://schemas.microsoft.com/office/drawing/2014/main" id="{C7BF9181-F2F3-429C-90B8-A00BED208BBE}"/>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id="{65A3AEB7-747F-4707-9FB4-23AF300AE29A}"/>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a:extLst>
            <a:ext uri="{FF2B5EF4-FFF2-40B4-BE49-F238E27FC236}">
              <a16:creationId xmlns:a16="http://schemas.microsoft.com/office/drawing/2014/main" id="{62A164A9-C997-47A0-B4C8-DC39805FF8DD}"/>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a:extLst>
            <a:ext uri="{FF2B5EF4-FFF2-40B4-BE49-F238E27FC236}">
              <a16:creationId xmlns:a16="http://schemas.microsoft.com/office/drawing/2014/main" id="{00F7B53A-CE9C-416A-B39A-AC1DEC153762}"/>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a:extLst>
            <a:ext uri="{FF2B5EF4-FFF2-40B4-BE49-F238E27FC236}">
              <a16:creationId xmlns:a16="http://schemas.microsoft.com/office/drawing/2014/main" id="{9BB449C2-D12A-4653-9D1E-4C66DB3A126B}"/>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a:extLst>
            <a:ext uri="{FF2B5EF4-FFF2-40B4-BE49-F238E27FC236}">
              <a16:creationId xmlns:a16="http://schemas.microsoft.com/office/drawing/2014/main" id="{26261942-B167-4D56-B8D5-80FD4147A1B8}"/>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a:extLst>
            <a:ext uri="{FF2B5EF4-FFF2-40B4-BE49-F238E27FC236}">
              <a16:creationId xmlns:a16="http://schemas.microsoft.com/office/drawing/2014/main" id="{746CFFB6-BF05-4C37-BCD4-598C6C43D43D}"/>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CCF3E9E9-9037-471A-B8E3-B67A2E2289D1}"/>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E064F383-2DAF-40C2-A296-95DC2FE29205}"/>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91DD8561-7413-4321-8108-48BF546D7CA5}"/>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76200</xdr:rowOff>
    </xdr:to>
    <xdr:cxnSp macro="">
      <xdr:nvCxnSpPr>
        <xdr:cNvPr id="705" name="直線コネクタ 704">
          <a:extLst>
            <a:ext uri="{FF2B5EF4-FFF2-40B4-BE49-F238E27FC236}">
              <a16:creationId xmlns:a16="http://schemas.microsoft.com/office/drawing/2014/main" id="{1A57290B-9E23-4B46-B648-961F2869443F}"/>
            </a:ext>
          </a:extLst>
        </xdr:cNvPr>
        <xdr:cNvCxnSpPr/>
      </xdr:nvCxnSpPr>
      <xdr:spPr>
        <a:xfrm flipV="1">
          <a:off x="19954239" y="127825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6" name="【児童館】&#10;一人当たり面積最小値テキスト">
          <a:extLst>
            <a:ext uri="{FF2B5EF4-FFF2-40B4-BE49-F238E27FC236}">
              <a16:creationId xmlns:a16="http://schemas.microsoft.com/office/drawing/2014/main" id="{5CEB9E3F-B96E-4D7E-8E43-FA689C7654F9}"/>
            </a:ext>
          </a:extLst>
        </xdr:cNvPr>
        <xdr:cNvSpPr txBox="1"/>
      </xdr:nvSpPr>
      <xdr:spPr>
        <a:xfrm>
          <a:off x="19992975" y="1400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7" name="直線コネクタ 706">
          <a:extLst>
            <a:ext uri="{FF2B5EF4-FFF2-40B4-BE49-F238E27FC236}">
              <a16:creationId xmlns:a16="http://schemas.microsoft.com/office/drawing/2014/main" id="{C340B642-6A94-4C0C-B644-9562EA9388B5}"/>
            </a:ext>
          </a:extLst>
        </xdr:cNvPr>
        <xdr:cNvCxnSpPr/>
      </xdr:nvCxnSpPr>
      <xdr:spPr>
        <a:xfrm>
          <a:off x="19878675" y="140017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08" name="【児童館】&#10;一人当たり面積最大値テキスト">
          <a:extLst>
            <a:ext uri="{FF2B5EF4-FFF2-40B4-BE49-F238E27FC236}">
              <a16:creationId xmlns:a16="http://schemas.microsoft.com/office/drawing/2014/main" id="{18AF5192-16A9-4B5E-BFCC-A2769FE0A59C}"/>
            </a:ext>
          </a:extLst>
        </xdr:cNvPr>
        <xdr:cNvSpPr txBox="1"/>
      </xdr:nvSpPr>
      <xdr:spPr>
        <a:xfrm>
          <a:off x="19992975" y="1257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09" name="直線コネクタ 708">
          <a:extLst>
            <a:ext uri="{FF2B5EF4-FFF2-40B4-BE49-F238E27FC236}">
              <a16:creationId xmlns:a16="http://schemas.microsoft.com/office/drawing/2014/main" id="{A3BB7D87-B33E-48D9-8A2B-1E9C7C91E56A}"/>
            </a:ext>
          </a:extLst>
        </xdr:cNvPr>
        <xdr:cNvCxnSpPr/>
      </xdr:nvCxnSpPr>
      <xdr:spPr>
        <a:xfrm>
          <a:off x="19878675" y="127825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710" name="【児童館】&#10;一人当たり面積平均値テキスト">
          <a:extLst>
            <a:ext uri="{FF2B5EF4-FFF2-40B4-BE49-F238E27FC236}">
              <a16:creationId xmlns:a16="http://schemas.microsoft.com/office/drawing/2014/main" id="{C636F206-73D2-4AD8-8A9C-798B972144DC}"/>
            </a:ext>
          </a:extLst>
        </xdr:cNvPr>
        <xdr:cNvSpPr txBox="1"/>
      </xdr:nvSpPr>
      <xdr:spPr>
        <a:xfrm>
          <a:off x="19992975" y="133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11" name="フローチャート: 判断 710">
          <a:extLst>
            <a:ext uri="{FF2B5EF4-FFF2-40B4-BE49-F238E27FC236}">
              <a16:creationId xmlns:a16="http://schemas.microsoft.com/office/drawing/2014/main" id="{BDAD7852-F61A-46D5-AFCB-1D850D8AF2A8}"/>
            </a:ext>
          </a:extLst>
        </xdr:cNvPr>
        <xdr:cNvSpPr/>
      </xdr:nvSpPr>
      <xdr:spPr>
        <a:xfrm>
          <a:off x="19897725" y="133826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12" name="フローチャート: 判断 711">
          <a:extLst>
            <a:ext uri="{FF2B5EF4-FFF2-40B4-BE49-F238E27FC236}">
              <a16:creationId xmlns:a16="http://schemas.microsoft.com/office/drawing/2014/main" id="{3B784A4F-1D7F-4AFE-8455-5AA55DB0AA3D}"/>
            </a:ext>
          </a:extLst>
        </xdr:cNvPr>
        <xdr:cNvSpPr/>
      </xdr:nvSpPr>
      <xdr:spPr>
        <a:xfrm>
          <a:off x="19154775" y="133826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713" name="フローチャート: 判断 712">
          <a:extLst>
            <a:ext uri="{FF2B5EF4-FFF2-40B4-BE49-F238E27FC236}">
              <a16:creationId xmlns:a16="http://schemas.microsoft.com/office/drawing/2014/main" id="{61DF74AE-459D-433A-8E5F-2A023712674B}"/>
            </a:ext>
          </a:extLst>
        </xdr:cNvPr>
        <xdr:cNvSpPr/>
      </xdr:nvSpPr>
      <xdr:spPr>
        <a:xfrm>
          <a:off x="18345150" y="134207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714" name="フローチャート: 判断 713">
          <a:extLst>
            <a:ext uri="{FF2B5EF4-FFF2-40B4-BE49-F238E27FC236}">
              <a16:creationId xmlns:a16="http://schemas.microsoft.com/office/drawing/2014/main" id="{309B943F-91A6-4FF9-B5B8-CB9D84004E5F}"/>
            </a:ext>
          </a:extLst>
        </xdr:cNvPr>
        <xdr:cNvSpPr/>
      </xdr:nvSpPr>
      <xdr:spPr>
        <a:xfrm>
          <a:off x="17554575" y="134207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139700</xdr:rowOff>
    </xdr:from>
    <xdr:to>
      <xdr:col>98</xdr:col>
      <xdr:colOff>38100</xdr:colOff>
      <xdr:row>83</xdr:row>
      <xdr:rowOff>69850</xdr:rowOff>
    </xdr:to>
    <xdr:sp macro="" textlink="">
      <xdr:nvSpPr>
        <xdr:cNvPr id="715" name="フローチャート: 判断 714">
          <a:extLst>
            <a:ext uri="{FF2B5EF4-FFF2-40B4-BE49-F238E27FC236}">
              <a16:creationId xmlns:a16="http://schemas.microsoft.com/office/drawing/2014/main" id="{E4B02CFA-A42B-4808-9D02-8EC1EAD98358}"/>
            </a:ext>
          </a:extLst>
        </xdr:cNvPr>
        <xdr:cNvSpPr/>
      </xdr:nvSpPr>
      <xdr:spPr>
        <a:xfrm>
          <a:off x="16754475" y="134207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F6D1B7FC-256F-43A5-8836-6EDC641DFFDA}"/>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E76F0C28-2152-4A8A-9773-B2D805AC4366}"/>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4A9FB25-E69C-405C-BDB5-47E3CD01370D}"/>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D4D54941-73FE-492A-85C9-05AB3A90FF62}"/>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61EE72FA-4334-4302-BA50-AA4DEBD7319D}"/>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25400</xdr:rowOff>
    </xdr:from>
    <xdr:to>
      <xdr:col>116</xdr:col>
      <xdr:colOff>114300</xdr:colOff>
      <xdr:row>80</xdr:row>
      <xdr:rowOff>127000</xdr:rowOff>
    </xdr:to>
    <xdr:sp macro="" textlink="">
      <xdr:nvSpPr>
        <xdr:cNvPr id="721" name="楕円 720">
          <a:extLst>
            <a:ext uri="{FF2B5EF4-FFF2-40B4-BE49-F238E27FC236}">
              <a16:creationId xmlns:a16="http://schemas.microsoft.com/office/drawing/2014/main" id="{A2F06957-E2AB-499D-AFF7-E31E1AD77166}"/>
            </a:ext>
          </a:extLst>
        </xdr:cNvPr>
        <xdr:cNvSpPr/>
      </xdr:nvSpPr>
      <xdr:spPr>
        <a:xfrm>
          <a:off x="19897725" y="129825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48277</xdr:rowOff>
    </xdr:from>
    <xdr:ext cx="469744" cy="259045"/>
    <xdr:sp macro="" textlink="">
      <xdr:nvSpPr>
        <xdr:cNvPr id="722" name="【児童館】&#10;一人当たり面積該当値テキスト">
          <a:extLst>
            <a:ext uri="{FF2B5EF4-FFF2-40B4-BE49-F238E27FC236}">
              <a16:creationId xmlns:a16="http://schemas.microsoft.com/office/drawing/2014/main" id="{82D855B5-2D47-4A81-90DE-2F360EF5BD94}"/>
            </a:ext>
          </a:extLst>
        </xdr:cNvPr>
        <xdr:cNvSpPr txBox="1"/>
      </xdr:nvSpPr>
      <xdr:spPr>
        <a:xfrm>
          <a:off x="19992975" y="1283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25400</xdr:rowOff>
    </xdr:from>
    <xdr:to>
      <xdr:col>112</xdr:col>
      <xdr:colOff>38100</xdr:colOff>
      <xdr:row>80</xdr:row>
      <xdr:rowOff>127000</xdr:rowOff>
    </xdr:to>
    <xdr:sp macro="" textlink="">
      <xdr:nvSpPr>
        <xdr:cNvPr id="723" name="楕円 722">
          <a:extLst>
            <a:ext uri="{FF2B5EF4-FFF2-40B4-BE49-F238E27FC236}">
              <a16:creationId xmlns:a16="http://schemas.microsoft.com/office/drawing/2014/main" id="{BC4597DA-1A01-4AA1-9FE6-B8DB752FB919}"/>
            </a:ext>
          </a:extLst>
        </xdr:cNvPr>
        <xdr:cNvSpPr/>
      </xdr:nvSpPr>
      <xdr:spPr>
        <a:xfrm>
          <a:off x="19154775" y="129825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76200</xdr:rowOff>
    </xdr:from>
    <xdr:to>
      <xdr:col>116</xdr:col>
      <xdr:colOff>63500</xdr:colOff>
      <xdr:row>80</xdr:row>
      <xdr:rowOff>76200</xdr:rowOff>
    </xdr:to>
    <xdr:cxnSp macro="">
      <xdr:nvCxnSpPr>
        <xdr:cNvPr id="724" name="直線コネクタ 723">
          <a:extLst>
            <a:ext uri="{FF2B5EF4-FFF2-40B4-BE49-F238E27FC236}">
              <a16:creationId xmlns:a16="http://schemas.microsoft.com/office/drawing/2014/main" id="{74BD9103-02C5-4D72-9220-0DDBA1D154F1}"/>
            </a:ext>
          </a:extLst>
        </xdr:cNvPr>
        <xdr:cNvCxnSpPr/>
      </xdr:nvCxnSpPr>
      <xdr:spPr>
        <a:xfrm>
          <a:off x="19202400" y="1303020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25400</xdr:rowOff>
    </xdr:from>
    <xdr:to>
      <xdr:col>107</xdr:col>
      <xdr:colOff>101600</xdr:colOff>
      <xdr:row>80</xdr:row>
      <xdr:rowOff>127000</xdr:rowOff>
    </xdr:to>
    <xdr:sp macro="" textlink="">
      <xdr:nvSpPr>
        <xdr:cNvPr id="725" name="楕円 724">
          <a:extLst>
            <a:ext uri="{FF2B5EF4-FFF2-40B4-BE49-F238E27FC236}">
              <a16:creationId xmlns:a16="http://schemas.microsoft.com/office/drawing/2014/main" id="{DE74211E-781E-447C-A3AE-ACD1B03B5498}"/>
            </a:ext>
          </a:extLst>
        </xdr:cNvPr>
        <xdr:cNvSpPr/>
      </xdr:nvSpPr>
      <xdr:spPr>
        <a:xfrm>
          <a:off x="18345150" y="129825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76200</xdr:rowOff>
    </xdr:from>
    <xdr:to>
      <xdr:col>111</xdr:col>
      <xdr:colOff>177800</xdr:colOff>
      <xdr:row>80</xdr:row>
      <xdr:rowOff>76200</xdr:rowOff>
    </xdr:to>
    <xdr:cxnSp macro="">
      <xdr:nvCxnSpPr>
        <xdr:cNvPr id="726" name="直線コネクタ 725">
          <a:extLst>
            <a:ext uri="{FF2B5EF4-FFF2-40B4-BE49-F238E27FC236}">
              <a16:creationId xmlns:a16="http://schemas.microsoft.com/office/drawing/2014/main" id="{D4F94ACA-2C22-4B70-97A5-EAA33C14B5B2}"/>
            </a:ext>
          </a:extLst>
        </xdr:cNvPr>
        <xdr:cNvCxnSpPr/>
      </xdr:nvCxnSpPr>
      <xdr:spPr>
        <a:xfrm>
          <a:off x="18392775" y="130302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25400</xdr:rowOff>
    </xdr:from>
    <xdr:to>
      <xdr:col>102</xdr:col>
      <xdr:colOff>165100</xdr:colOff>
      <xdr:row>80</xdr:row>
      <xdr:rowOff>127000</xdr:rowOff>
    </xdr:to>
    <xdr:sp macro="" textlink="">
      <xdr:nvSpPr>
        <xdr:cNvPr id="727" name="楕円 726">
          <a:extLst>
            <a:ext uri="{FF2B5EF4-FFF2-40B4-BE49-F238E27FC236}">
              <a16:creationId xmlns:a16="http://schemas.microsoft.com/office/drawing/2014/main" id="{55C1388B-128E-44A8-8A5C-FE2FBA84A9E8}"/>
            </a:ext>
          </a:extLst>
        </xdr:cNvPr>
        <xdr:cNvSpPr/>
      </xdr:nvSpPr>
      <xdr:spPr>
        <a:xfrm>
          <a:off x="17554575" y="129825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76200</xdr:rowOff>
    </xdr:from>
    <xdr:to>
      <xdr:col>107</xdr:col>
      <xdr:colOff>50800</xdr:colOff>
      <xdr:row>80</xdr:row>
      <xdr:rowOff>76200</xdr:rowOff>
    </xdr:to>
    <xdr:cxnSp macro="">
      <xdr:nvCxnSpPr>
        <xdr:cNvPr id="728" name="直線コネクタ 727">
          <a:extLst>
            <a:ext uri="{FF2B5EF4-FFF2-40B4-BE49-F238E27FC236}">
              <a16:creationId xmlns:a16="http://schemas.microsoft.com/office/drawing/2014/main" id="{83395ED2-578C-4020-8811-995B28ED68AF}"/>
            </a:ext>
          </a:extLst>
        </xdr:cNvPr>
        <xdr:cNvCxnSpPr/>
      </xdr:nvCxnSpPr>
      <xdr:spPr>
        <a:xfrm>
          <a:off x="17602200" y="130302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25400</xdr:rowOff>
    </xdr:from>
    <xdr:to>
      <xdr:col>98</xdr:col>
      <xdr:colOff>38100</xdr:colOff>
      <xdr:row>80</xdr:row>
      <xdr:rowOff>127000</xdr:rowOff>
    </xdr:to>
    <xdr:sp macro="" textlink="">
      <xdr:nvSpPr>
        <xdr:cNvPr id="729" name="楕円 728">
          <a:extLst>
            <a:ext uri="{FF2B5EF4-FFF2-40B4-BE49-F238E27FC236}">
              <a16:creationId xmlns:a16="http://schemas.microsoft.com/office/drawing/2014/main" id="{07995CCC-5521-4941-B62A-2144E70BC456}"/>
            </a:ext>
          </a:extLst>
        </xdr:cNvPr>
        <xdr:cNvSpPr/>
      </xdr:nvSpPr>
      <xdr:spPr>
        <a:xfrm>
          <a:off x="16754475" y="129825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76200</xdr:rowOff>
    </xdr:from>
    <xdr:to>
      <xdr:col>102</xdr:col>
      <xdr:colOff>114300</xdr:colOff>
      <xdr:row>80</xdr:row>
      <xdr:rowOff>76200</xdr:rowOff>
    </xdr:to>
    <xdr:cxnSp macro="">
      <xdr:nvCxnSpPr>
        <xdr:cNvPr id="730" name="直線コネクタ 729">
          <a:extLst>
            <a:ext uri="{FF2B5EF4-FFF2-40B4-BE49-F238E27FC236}">
              <a16:creationId xmlns:a16="http://schemas.microsoft.com/office/drawing/2014/main" id="{95D71ED7-9786-4CD7-B066-80710ABA4C5A}"/>
            </a:ext>
          </a:extLst>
        </xdr:cNvPr>
        <xdr:cNvCxnSpPr/>
      </xdr:nvCxnSpPr>
      <xdr:spPr>
        <a:xfrm>
          <a:off x="16802100" y="130302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22877</xdr:rowOff>
    </xdr:from>
    <xdr:ext cx="469744" cy="259045"/>
    <xdr:sp macro="" textlink="">
      <xdr:nvSpPr>
        <xdr:cNvPr id="731" name="n_1aveValue【児童館】&#10;一人当たり面積">
          <a:extLst>
            <a:ext uri="{FF2B5EF4-FFF2-40B4-BE49-F238E27FC236}">
              <a16:creationId xmlns:a16="http://schemas.microsoft.com/office/drawing/2014/main" id="{3D67B632-1152-47C8-8723-7F0213C3B0CA}"/>
            </a:ext>
          </a:extLst>
        </xdr:cNvPr>
        <xdr:cNvSpPr txBox="1"/>
      </xdr:nvSpPr>
      <xdr:spPr>
        <a:xfrm>
          <a:off x="18983402"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732" name="n_2aveValue【児童館】&#10;一人当たり面積">
          <a:extLst>
            <a:ext uri="{FF2B5EF4-FFF2-40B4-BE49-F238E27FC236}">
              <a16:creationId xmlns:a16="http://schemas.microsoft.com/office/drawing/2014/main" id="{1F0275C9-1C6A-4850-8656-970EA8D0A609}"/>
            </a:ext>
          </a:extLst>
        </xdr:cNvPr>
        <xdr:cNvSpPr txBox="1"/>
      </xdr:nvSpPr>
      <xdr:spPr>
        <a:xfrm>
          <a:off x="18183302"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733" name="n_3aveValue【児童館】&#10;一人当たり面積">
          <a:extLst>
            <a:ext uri="{FF2B5EF4-FFF2-40B4-BE49-F238E27FC236}">
              <a16:creationId xmlns:a16="http://schemas.microsoft.com/office/drawing/2014/main" id="{E120AF36-B88F-4A40-B021-D16626E0B306}"/>
            </a:ext>
          </a:extLst>
        </xdr:cNvPr>
        <xdr:cNvSpPr txBox="1"/>
      </xdr:nvSpPr>
      <xdr:spPr>
        <a:xfrm>
          <a:off x="17383202"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60977</xdr:rowOff>
    </xdr:from>
    <xdr:ext cx="469744" cy="259045"/>
    <xdr:sp macro="" textlink="">
      <xdr:nvSpPr>
        <xdr:cNvPr id="734" name="n_4aveValue【児童館】&#10;一人当たり面積">
          <a:extLst>
            <a:ext uri="{FF2B5EF4-FFF2-40B4-BE49-F238E27FC236}">
              <a16:creationId xmlns:a16="http://schemas.microsoft.com/office/drawing/2014/main" id="{967A4422-912F-480B-8B9C-9C9CA9F66819}"/>
            </a:ext>
          </a:extLst>
        </xdr:cNvPr>
        <xdr:cNvSpPr txBox="1"/>
      </xdr:nvSpPr>
      <xdr:spPr>
        <a:xfrm>
          <a:off x="16592627"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143527</xdr:rowOff>
    </xdr:from>
    <xdr:ext cx="469744" cy="259045"/>
    <xdr:sp macro="" textlink="">
      <xdr:nvSpPr>
        <xdr:cNvPr id="735" name="n_1mainValue【児童館】&#10;一人当たり面積">
          <a:extLst>
            <a:ext uri="{FF2B5EF4-FFF2-40B4-BE49-F238E27FC236}">
              <a16:creationId xmlns:a16="http://schemas.microsoft.com/office/drawing/2014/main" id="{91311B53-6F3A-4118-A4F2-835FDF8832E0}"/>
            </a:ext>
          </a:extLst>
        </xdr:cNvPr>
        <xdr:cNvSpPr txBox="1"/>
      </xdr:nvSpPr>
      <xdr:spPr>
        <a:xfrm>
          <a:off x="18983402" y="1277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143527</xdr:rowOff>
    </xdr:from>
    <xdr:ext cx="469744" cy="259045"/>
    <xdr:sp macro="" textlink="">
      <xdr:nvSpPr>
        <xdr:cNvPr id="736" name="n_2mainValue【児童館】&#10;一人当たり面積">
          <a:extLst>
            <a:ext uri="{FF2B5EF4-FFF2-40B4-BE49-F238E27FC236}">
              <a16:creationId xmlns:a16="http://schemas.microsoft.com/office/drawing/2014/main" id="{0D59E531-FD4B-4BA8-B5B9-AC6349CC1D8B}"/>
            </a:ext>
          </a:extLst>
        </xdr:cNvPr>
        <xdr:cNvSpPr txBox="1"/>
      </xdr:nvSpPr>
      <xdr:spPr>
        <a:xfrm>
          <a:off x="18183302" y="1277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143527</xdr:rowOff>
    </xdr:from>
    <xdr:ext cx="469744" cy="259045"/>
    <xdr:sp macro="" textlink="">
      <xdr:nvSpPr>
        <xdr:cNvPr id="737" name="n_3mainValue【児童館】&#10;一人当たり面積">
          <a:extLst>
            <a:ext uri="{FF2B5EF4-FFF2-40B4-BE49-F238E27FC236}">
              <a16:creationId xmlns:a16="http://schemas.microsoft.com/office/drawing/2014/main" id="{0AEE1061-D32B-42EE-9DDB-B641CF3F4873}"/>
            </a:ext>
          </a:extLst>
        </xdr:cNvPr>
        <xdr:cNvSpPr txBox="1"/>
      </xdr:nvSpPr>
      <xdr:spPr>
        <a:xfrm>
          <a:off x="17383202" y="1277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143527</xdr:rowOff>
    </xdr:from>
    <xdr:ext cx="469744" cy="259045"/>
    <xdr:sp macro="" textlink="">
      <xdr:nvSpPr>
        <xdr:cNvPr id="738" name="n_4mainValue【児童館】&#10;一人当たり面積">
          <a:extLst>
            <a:ext uri="{FF2B5EF4-FFF2-40B4-BE49-F238E27FC236}">
              <a16:creationId xmlns:a16="http://schemas.microsoft.com/office/drawing/2014/main" id="{EBF02893-7594-4A09-9762-53CA2583EC1C}"/>
            </a:ext>
          </a:extLst>
        </xdr:cNvPr>
        <xdr:cNvSpPr txBox="1"/>
      </xdr:nvSpPr>
      <xdr:spPr>
        <a:xfrm>
          <a:off x="16592627" y="1277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2FEA8D30-9EBE-4CCC-93A0-8DE847F60A70}"/>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67ED971E-B4CC-4231-977F-D2426AA20213}"/>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8A63A9FE-9147-4EEB-B7ED-F7AAE3173C5F}"/>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1A2CF925-1E65-47E1-A2BF-7AE7BD05ECA8}"/>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6E028B79-296D-43BD-A18E-F63320DD7AAD}"/>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FFB2766E-E53B-4DF1-8DE3-8FA04CAD9F68}"/>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162CD156-29AD-4EF6-98D2-0E66208352B9}"/>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58BB4A5D-8CEC-4657-9FA6-5D251AFB6251}"/>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79BC3A73-74BC-4CBE-9660-8FB2F1724709}"/>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1E6CEFF1-3930-4EBE-8B2B-34DDBAE94200}"/>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69A6D431-2617-4530-9FDE-59EB72D4EABC}"/>
            </a:ext>
          </a:extLst>
        </xdr:cNvPr>
        <xdr:cNvSpPr txBox="1"/>
      </xdr:nvSpPr>
      <xdr:spPr>
        <a:xfrm>
          <a:off x="107945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a:extLst>
            <a:ext uri="{FF2B5EF4-FFF2-40B4-BE49-F238E27FC236}">
              <a16:creationId xmlns:a16="http://schemas.microsoft.com/office/drawing/2014/main" id="{9116BDFA-C3EA-4638-B54A-75D4B980DECD}"/>
            </a:ext>
          </a:extLst>
        </xdr:cNvPr>
        <xdr:cNvCxnSpPr/>
      </xdr:nvCxnSpPr>
      <xdr:spPr>
        <a:xfrm>
          <a:off x="11210925" y="176403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a:extLst>
            <a:ext uri="{FF2B5EF4-FFF2-40B4-BE49-F238E27FC236}">
              <a16:creationId xmlns:a16="http://schemas.microsoft.com/office/drawing/2014/main" id="{378A7559-55A8-4E03-9E21-F006F987B2B9}"/>
            </a:ext>
          </a:extLst>
        </xdr:cNvPr>
        <xdr:cNvSpPr txBox="1"/>
      </xdr:nvSpPr>
      <xdr:spPr>
        <a:xfrm>
          <a:off x="107945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a:extLst>
            <a:ext uri="{FF2B5EF4-FFF2-40B4-BE49-F238E27FC236}">
              <a16:creationId xmlns:a16="http://schemas.microsoft.com/office/drawing/2014/main" id="{33D1B263-6ABF-4229-951E-A7219E47BA93}"/>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a:extLst>
            <a:ext uri="{FF2B5EF4-FFF2-40B4-BE49-F238E27FC236}">
              <a16:creationId xmlns:a16="http://schemas.microsoft.com/office/drawing/2014/main" id="{10D54A8D-B10E-4779-8609-074E39E6BAC2}"/>
            </a:ext>
          </a:extLst>
        </xdr:cNvPr>
        <xdr:cNvSpPr txBox="1"/>
      </xdr:nvSpPr>
      <xdr:spPr>
        <a:xfrm>
          <a:off x="10845966"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a:extLst>
            <a:ext uri="{FF2B5EF4-FFF2-40B4-BE49-F238E27FC236}">
              <a16:creationId xmlns:a16="http://schemas.microsoft.com/office/drawing/2014/main" id="{08B03A79-4786-41C8-8238-DB2C8EF24F96}"/>
            </a:ext>
          </a:extLst>
        </xdr:cNvPr>
        <xdr:cNvCxnSpPr/>
      </xdr:nvCxnSpPr>
      <xdr:spPr>
        <a:xfrm>
          <a:off x="11210925" y="1691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a:extLst>
            <a:ext uri="{FF2B5EF4-FFF2-40B4-BE49-F238E27FC236}">
              <a16:creationId xmlns:a16="http://schemas.microsoft.com/office/drawing/2014/main" id="{C98A7EDD-4DA1-4CAD-88A8-92AB3C8ECA7A}"/>
            </a:ext>
          </a:extLst>
        </xdr:cNvPr>
        <xdr:cNvSpPr txBox="1"/>
      </xdr:nvSpPr>
      <xdr:spPr>
        <a:xfrm>
          <a:off x="10845966"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a:extLst>
            <a:ext uri="{FF2B5EF4-FFF2-40B4-BE49-F238E27FC236}">
              <a16:creationId xmlns:a16="http://schemas.microsoft.com/office/drawing/2014/main" id="{98D514E5-90C2-4016-AC39-4866840EF969}"/>
            </a:ext>
          </a:extLst>
        </xdr:cNvPr>
        <xdr:cNvCxnSpPr/>
      </xdr:nvCxnSpPr>
      <xdr:spPr>
        <a:xfrm>
          <a:off x="11210925" y="16554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a:extLst>
            <a:ext uri="{FF2B5EF4-FFF2-40B4-BE49-F238E27FC236}">
              <a16:creationId xmlns:a16="http://schemas.microsoft.com/office/drawing/2014/main" id="{BC51E7EE-8700-4595-A45D-052F4E22B6E3}"/>
            </a:ext>
          </a:extLst>
        </xdr:cNvPr>
        <xdr:cNvSpPr txBox="1"/>
      </xdr:nvSpPr>
      <xdr:spPr>
        <a:xfrm>
          <a:off x="10845966"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a:extLst>
            <a:ext uri="{FF2B5EF4-FFF2-40B4-BE49-F238E27FC236}">
              <a16:creationId xmlns:a16="http://schemas.microsoft.com/office/drawing/2014/main" id="{1A33F12F-F8D3-417F-BD24-3457DA024D9C}"/>
            </a:ext>
          </a:extLst>
        </xdr:cNvPr>
        <xdr:cNvCxnSpPr/>
      </xdr:nvCxnSpPr>
      <xdr:spPr>
        <a:xfrm>
          <a:off x="11210925" y="16192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9" name="テキスト ボックス 758">
          <a:extLst>
            <a:ext uri="{FF2B5EF4-FFF2-40B4-BE49-F238E27FC236}">
              <a16:creationId xmlns:a16="http://schemas.microsoft.com/office/drawing/2014/main" id="{378ABDE6-42A9-4ED5-883A-51C949F74BEA}"/>
            </a:ext>
          </a:extLst>
        </xdr:cNvPr>
        <xdr:cNvSpPr txBox="1"/>
      </xdr:nvSpPr>
      <xdr:spPr>
        <a:xfrm>
          <a:off x="10845966"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7D39E84F-F221-4BF1-8192-38D4010E4BA6}"/>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1" name="テキスト ボックス 760">
          <a:extLst>
            <a:ext uri="{FF2B5EF4-FFF2-40B4-BE49-F238E27FC236}">
              <a16:creationId xmlns:a16="http://schemas.microsoft.com/office/drawing/2014/main" id="{59CE0257-B65A-4729-BAC2-BB42A934C4FD}"/>
            </a:ext>
          </a:extLst>
        </xdr:cNvPr>
        <xdr:cNvSpPr txBox="1"/>
      </xdr:nvSpPr>
      <xdr:spPr>
        <a:xfrm>
          <a:off x="109037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E921841F-F1FB-4370-B2DA-8E7BDE47A52A}"/>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57150</xdr:rowOff>
    </xdr:from>
    <xdr:to>
      <xdr:col>85</xdr:col>
      <xdr:colOff>126364</xdr:colOff>
      <xdr:row>107</xdr:row>
      <xdr:rowOff>59055</xdr:rowOff>
    </xdr:to>
    <xdr:cxnSp macro="">
      <xdr:nvCxnSpPr>
        <xdr:cNvPr id="763" name="直線コネクタ 762">
          <a:extLst>
            <a:ext uri="{FF2B5EF4-FFF2-40B4-BE49-F238E27FC236}">
              <a16:creationId xmlns:a16="http://schemas.microsoft.com/office/drawing/2014/main" id="{D23E5709-4AB8-4AB0-811A-E333574FB5DD}"/>
            </a:ext>
          </a:extLst>
        </xdr:cNvPr>
        <xdr:cNvCxnSpPr/>
      </xdr:nvCxnSpPr>
      <xdr:spPr>
        <a:xfrm flipV="1">
          <a:off x="14696439" y="16411575"/>
          <a:ext cx="0" cy="97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62882</xdr:rowOff>
    </xdr:from>
    <xdr:ext cx="405111" cy="259045"/>
    <xdr:sp macro="" textlink="">
      <xdr:nvSpPr>
        <xdr:cNvPr id="764" name="【公民館】&#10;有形固定資産減価償却率最小値テキスト">
          <a:extLst>
            <a:ext uri="{FF2B5EF4-FFF2-40B4-BE49-F238E27FC236}">
              <a16:creationId xmlns:a16="http://schemas.microsoft.com/office/drawing/2014/main" id="{89C7B97F-26DF-43B0-9E1F-A9B11C235F3C}"/>
            </a:ext>
          </a:extLst>
        </xdr:cNvPr>
        <xdr:cNvSpPr txBox="1"/>
      </xdr:nvSpPr>
      <xdr:spPr>
        <a:xfrm>
          <a:off x="14735175" y="1739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59055</xdr:rowOff>
    </xdr:from>
    <xdr:to>
      <xdr:col>86</xdr:col>
      <xdr:colOff>25400</xdr:colOff>
      <xdr:row>107</xdr:row>
      <xdr:rowOff>59055</xdr:rowOff>
    </xdr:to>
    <xdr:cxnSp macro="">
      <xdr:nvCxnSpPr>
        <xdr:cNvPr id="765" name="直線コネクタ 764">
          <a:extLst>
            <a:ext uri="{FF2B5EF4-FFF2-40B4-BE49-F238E27FC236}">
              <a16:creationId xmlns:a16="http://schemas.microsoft.com/office/drawing/2014/main" id="{0D8E07B8-8A4B-4183-AF26-02BA5F18A9BA}"/>
            </a:ext>
          </a:extLst>
        </xdr:cNvPr>
        <xdr:cNvCxnSpPr/>
      </xdr:nvCxnSpPr>
      <xdr:spPr>
        <a:xfrm>
          <a:off x="14611350" y="173850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3827</xdr:rowOff>
    </xdr:from>
    <xdr:ext cx="405111" cy="259045"/>
    <xdr:sp macro="" textlink="">
      <xdr:nvSpPr>
        <xdr:cNvPr id="766" name="【公民館】&#10;有形固定資産減価償却率最大値テキスト">
          <a:extLst>
            <a:ext uri="{FF2B5EF4-FFF2-40B4-BE49-F238E27FC236}">
              <a16:creationId xmlns:a16="http://schemas.microsoft.com/office/drawing/2014/main" id="{B7C84644-8918-40FF-8A01-EEAF3A5AB578}"/>
            </a:ext>
          </a:extLst>
        </xdr:cNvPr>
        <xdr:cNvSpPr txBox="1"/>
      </xdr:nvSpPr>
      <xdr:spPr>
        <a:xfrm>
          <a:off x="14735175" y="1619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57150</xdr:rowOff>
    </xdr:from>
    <xdr:to>
      <xdr:col>86</xdr:col>
      <xdr:colOff>25400</xdr:colOff>
      <xdr:row>101</xdr:row>
      <xdr:rowOff>57150</xdr:rowOff>
    </xdr:to>
    <xdr:cxnSp macro="">
      <xdr:nvCxnSpPr>
        <xdr:cNvPr id="767" name="直線コネクタ 766">
          <a:extLst>
            <a:ext uri="{FF2B5EF4-FFF2-40B4-BE49-F238E27FC236}">
              <a16:creationId xmlns:a16="http://schemas.microsoft.com/office/drawing/2014/main" id="{DA7E8670-AB71-45ED-9204-F8C5E7D7C533}"/>
            </a:ext>
          </a:extLst>
        </xdr:cNvPr>
        <xdr:cNvCxnSpPr/>
      </xdr:nvCxnSpPr>
      <xdr:spPr>
        <a:xfrm>
          <a:off x="14611350" y="164115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73041</xdr:rowOff>
    </xdr:from>
    <xdr:ext cx="405111" cy="259045"/>
    <xdr:sp macro="" textlink="">
      <xdr:nvSpPr>
        <xdr:cNvPr id="768" name="【公民館】&#10;有形固定資産減価償却率平均値テキスト">
          <a:extLst>
            <a:ext uri="{FF2B5EF4-FFF2-40B4-BE49-F238E27FC236}">
              <a16:creationId xmlns:a16="http://schemas.microsoft.com/office/drawing/2014/main" id="{7A9E67AA-E245-402E-B497-A996980A4D9F}"/>
            </a:ext>
          </a:extLst>
        </xdr:cNvPr>
        <xdr:cNvSpPr txBox="1"/>
      </xdr:nvSpPr>
      <xdr:spPr>
        <a:xfrm>
          <a:off x="14735175" y="16589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50164</xdr:rowOff>
    </xdr:from>
    <xdr:to>
      <xdr:col>85</xdr:col>
      <xdr:colOff>177800</xdr:colOff>
      <xdr:row>103</xdr:row>
      <xdr:rowOff>151764</xdr:rowOff>
    </xdr:to>
    <xdr:sp macro="" textlink="">
      <xdr:nvSpPr>
        <xdr:cNvPr id="769" name="フローチャート: 判断 768">
          <a:extLst>
            <a:ext uri="{FF2B5EF4-FFF2-40B4-BE49-F238E27FC236}">
              <a16:creationId xmlns:a16="http://schemas.microsoft.com/office/drawing/2014/main" id="{81A8317B-DC7D-4231-8090-4D30901705BD}"/>
            </a:ext>
          </a:extLst>
        </xdr:cNvPr>
        <xdr:cNvSpPr/>
      </xdr:nvSpPr>
      <xdr:spPr>
        <a:xfrm>
          <a:off x="14649450" y="1672526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31114</xdr:rowOff>
    </xdr:from>
    <xdr:to>
      <xdr:col>81</xdr:col>
      <xdr:colOff>101600</xdr:colOff>
      <xdr:row>103</xdr:row>
      <xdr:rowOff>132714</xdr:rowOff>
    </xdr:to>
    <xdr:sp macro="" textlink="">
      <xdr:nvSpPr>
        <xdr:cNvPr id="770" name="フローチャート: 判断 769">
          <a:extLst>
            <a:ext uri="{FF2B5EF4-FFF2-40B4-BE49-F238E27FC236}">
              <a16:creationId xmlns:a16="http://schemas.microsoft.com/office/drawing/2014/main" id="{2873E1B5-BFA5-41A1-8EC5-9E828F930191}"/>
            </a:ext>
          </a:extLst>
        </xdr:cNvPr>
        <xdr:cNvSpPr/>
      </xdr:nvSpPr>
      <xdr:spPr>
        <a:xfrm>
          <a:off x="13887450" y="1670621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6350</xdr:rowOff>
    </xdr:from>
    <xdr:to>
      <xdr:col>76</xdr:col>
      <xdr:colOff>165100</xdr:colOff>
      <xdr:row>103</xdr:row>
      <xdr:rowOff>107950</xdr:rowOff>
    </xdr:to>
    <xdr:sp macro="" textlink="">
      <xdr:nvSpPr>
        <xdr:cNvPr id="771" name="フローチャート: 判断 770">
          <a:extLst>
            <a:ext uri="{FF2B5EF4-FFF2-40B4-BE49-F238E27FC236}">
              <a16:creationId xmlns:a16="http://schemas.microsoft.com/office/drawing/2014/main" id="{CBC17D57-71D3-4A6B-A53E-20156A9C8CA4}"/>
            </a:ext>
          </a:extLst>
        </xdr:cNvPr>
        <xdr:cNvSpPr/>
      </xdr:nvSpPr>
      <xdr:spPr>
        <a:xfrm>
          <a:off x="13096875" y="166878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6350</xdr:rowOff>
    </xdr:from>
    <xdr:to>
      <xdr:col>72</xdr:col>
      <xdr:colOff>38100</xdr:colOff>
      <xdr:row>103</xdr:row>
      <xdr:rowOff>107950</xdr:rowOff>
    </xdr:to>
    <xdr:sp macro="" textlink="">
      <xdr:nvSpPr>
        <xdr:cNvPr id="772" name="フローチャート: 判断 771">
          <a:extLst>
            <a:ext uri="{FF2B5EF4-FFF2-40B4-BE49-F238E27FC236}">
              <a16:creationId xmlns:a16="http://schemas.microsoft.com/office/drawing/2014/main" id="{BEE73DDE-8C00-4923-95D6-4C591ECE6FCF}"/>
            </a:ext>
          </a:extLst>
        </xdr:cNvPr>
        <xdr:cNvSpPr/>
      </xdr:nvSpPr>
      <xdr:spPr>
        <a:xfrm>
          <a:off x="12296775" y="16687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149225</xdr:rowOff>
    </xdr:from>
    <xdr:to>
      <xdr:col>67</xdr:col>
      <xdr:colOff>101600</xdr:colOff>
      <xdr:row>103</xdr:row>
      <xdr:rowOff>79375</xdr:rowOff>
    </xdr:to>
    <xdr:sp macro="" textlink="">
      <xdr:nvSpPr>
        <xdr:cNvPr id="773" name="フローチャート: 判断 772">
          <a:extLst>
            <a:ext uri="{FF2B5EF4-FFF2-40B4-BE49-F238E27FC236}">
              <a16:creationId xmlns:a16="http://schemas.microsoft.com/office/drawing/2014/main" id="{99884D8C-32B8-4136-9FD8-365517BA4002}"/>
            </a:ext>
          </a:extLst>
        </xdr:cNvPr>
        <xdr:cNvSpPr/>
      </xdr:nvSpPr>
      <xdr:spPr>
        <a:xfrm>
          <a:off x="11487150" y="166655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1C4D2452-9BDB-42FD-B682-A18F05D112D4}"/>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139D952F-4F53-4039-9852-4D0D746FF2F8}"/>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BEEF40D-9A89-4D27-9E73-8CD0A9D464CE}"/>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5209747E-70CD-4211-A5CB-46C20F177299}"/>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8A29A669-FFBF-4C99-B30C-3BD290D8505E}"/>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73025</xdr:rowOff>
    </xdr:from>
    <xdr:to>
      <xdr:col>85</xdr:col>
      <xdr:colOff>177800</xdr:colOff>
      <xdr:row>105</xdr:row>
      <xdr:rowOff>3175</xdr:rowOff>
    </xdr:to>
    <xdr:sp macro="" textlink="">
      <xdr:nvSpPr>
        <xdr:cNvPr id="779" name="楕円 778">
          <a:extLst>
            <a:ext uri="{FF2B5EF4-FFF2-40B4-BE49-F238E27FC236}">
              <a16:creationId xmlns:a16="http://schemas.microsoft.com/office/drawing/2014/main" id="{9C4297E0-2F8C-4F42-A34C-187FB79A924B}"/>
            </a:ext>
          </a:extLst>
        </xdr:cNvPr>
        <xdr:cNvSpPr/>
      </xdr:nvSpPr>
      <xdr:spPr>
        <a:xfrm>
          <a:off x="14649450" y="169132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51452</xdr:rowOff>
    </xdr:from>
    <xdr:ext cx="405111" cy="259045"/>
    <xdr:sp macro="" textlink="">
      <xdr:nvSpPr>
        <xdr:cNvPr id="780" name="【公民館】&#10;有形固定資産減価償却率該当値テキスト">
          <a:extLst>
            <a:ext uri="{FF2B5EF4-FFF2-40B4-BE49-F238E27FC236}">
              <a16:creationId xmlns:a16="http://schemas.microsoft.com/office/drawing/2014/main" id="{4239ADA2-4C14-4F65-B8E5-9E6049B0BC0C}"/>
            </a:ext>
          </a:extLst>
        </xdr:cNvPr>
        <xdr:cNvSpPr txBox="1"/>
      </xdr:nvSpPr>
      <xdr:spPr>
        <a:xfrm>
          <a:off x="14735175" y="1688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36830</xdr:rowOff>
    </xdr:from>
    <xdr:to>
      <xdr:col>81</xdr:col>
      <xdr:colOff>101600</xdr:colOff>
      <xdr:row>104</xdr:row>
      <xdr:rowOff>138430</xdr:rowOff>
    </xdr:to>
    <xdr:sp macro="" textlink="">
      <xdr:nvSpPr>
        <xdr:cNvPr id="781" name="楕円 780">
          <a:extLst>
            <a:ext uri="{FF2B5EF4-FFF2-40B4-BE49-F238E27FC236}">
              <a16:creationId xmlns:a16="http://schemas.microsoft.com/office/drawing/2014/main" id="{C269A6EC-1254-4D0D-863B-60B357338839}"/>
            </a:ext>
          </a:extLst>
        </xdr:cNvPr>
        <xdr:cNvSpPr/>
      </xdr:nvSpPr>
      <xdr:spPr>
        <a:xfrm>
          <a:off x="13887450" y="1687703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87630</xdr:rowOff>
    </xdr:from>
    <xdr:to>
      <xdr:col>85</xdr:col>
      <xdr:colOff>127000</xdr:colOff>
      <xdr:row>104</xdr:row>
      <xdr:rowOff>123825</xdr:rowOff>
    </xdr:to>
    <xdr:cxnSp macro="">
      <xdr:nvCxnSpPr>
        <xdr:cNvPr id="782" name="直線コネクタ 781">
          <a:extLst>
            <a:ext uri="{FF2B5EF4-FFF2-40B4-BE49-F238E27FC236}">
              <a16:creationId xmlns:a16="http://schemas.microsoft.com/office/drawing/2014/main" id="{CE8F77BC-F7D6-42E4-A8F9-E3EE8567046E}"/>
            </a:ext>
          </a:extLst>
        </xdr:cNvPr>
        <xdr:cNvCxnSpPr/>
      </xdr:nvCxnSpPr>
      <xdr:spPr>
        <a:xfrm>
          <a:off x="13935075" y="16924655"/>
          <a:ext cx="762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52070</xdr:rowOff>
    </xdr:from>
    <xdr:to>
      <xdr:col>76</xdr:col>
      <xdr:colOff>165100</xdr:colOff>
      <xdr:row>104</xdr:row>
      <xdr:rowOff>153670</xdr:rowOff>
    </xdr:to>
    <xdr:sp macro="" textlink="">
      <xdr:nvSpPr>
        <xdr:cNvPr id="783" name="楕円 782">
          <a:extLst>
            <a:ext uri="{FF2B5EF4-FFF2-40B4-BE49-F238E27FC236}">
              <a16:creationId xmlns:a16="http://schemas.microsoft.com/office/drawing/2014/main" id="{2F190515-048A-49A0-A53C-07D08A7B696A}"/>
            </a:ext>
          </a:extLst>
        </xdr:cNvPr>
        <xdr:cNvSpPr/>
      </xdr:nvSpPr>
      <xdr:spPr>
        <a:xfrm>
          <a:off x="13096875" y="1688909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87630</xdr:rowOff>
    </xdr:from>
    <xdr:to>
      <xdr:col>81</xdr:col>
      <xdr:colOff>50800</xdr:colOff>
      <xdr:row>104</xdr:row>
      <xdr:rowOff>102870</xdr:rowOff>
    </xdr:to>
    <xdr:cxnSp macro="">
      <xdr:nvCxnSpPr>
        <xdr:cNvPr id="784" name="直線コネクタ 783">
          <a:extLst>
            <a:ext uri="{FF2B5EF4-FFF2-40B4-BE49-F238E27FC236}">
              <a16:creationId xmlns:a16="http://schemas.microsoft.com/office/drawing/2014/main" id="{D8DAF0C4-F188-46D5-895B-B827467BBF0D}"/>
            </a:ext>
          </a:extLst>
        </xdr:cNvPr>
        <xdr:cNvCxnSpPr/>
      </xdr:nvCxnSpPr>
      <xdr:spPr>
        <a:xfrm flipV="1">
          <a:off x="13144500" y="16924655"/>
          <a:ext cx="790575"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13970</xdr:rowOff>
    </xdr:from>
    <xdr:to>
      <xdr:col>72</xdr:col>
      <xdr:colOff>38100</xdr:colOff>
      <xdr:row>104</xdr:row>
      <xdr:rowOff>115570</xdr:rowOff>
    </xdr:to>
    <xdr:sp macro="" textlink="">
      <xdr:nvSpPr>
        <xdr:cNvPr id="785" name="楕円 784">
          <a:extLst>
            <a:ext uri="{FF2B5EF4-FFF2-40B4-BE49-F238E27FC236}">
              <a16:creationId xmlns:a16="http://schemas.microsoft.com/office/drawing/2014/main" id="{05D388ED-A6E9-4D4F-BC83-192FEE949154}"/>
            </a:ext>
          </a:extLst>
        </xdr:cNvPr>
        <xdr:cNvSpPr/>
      </xdr:nvSpPr>
      <xdr:spPr>
        <a:xfrm>
          <a:off x="12296775" y="1685099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64770</xdr:rowOff>
    </xdr:from>
    <xdr:to>
      <xdr:col>76</xdr:col>
      <xdr:colOff>114300</xdr:colOff>
      <xdr:row>104</xdr:row>
      <xdr:rowOff>102870</xdr:rowOff>
    </xdr:to>
    <xdr:cxnSp macro="">
      <xdr:nvCxnSpPr>
        <xdr:cNvPr id="786" name="直線コネクタ 785">
          <a:extLst>
            <a:ext uri="{FF2B5EF4-FFF2-40B4-BE49-F238E27FC236}">
              <a16:creationId xmlns:a16="http://schemas.microsoft.com/office/drawing/2014/main" id="{7E23F890-96F7-405C-BF26-F5C0FA329B17}"/>
            </a:ext>
          </a:extLst>
        </xdr:cNvPr>
        <xdr:cNvCxnSpPr/>
      </xdr:nvCxnSpPr>
      <xdr:spPr>
        <a:xfrm>
          <a:off x="12344400" y="16908145"/>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158750</xdr:rowOff>
    </xdr:from>
    <xdr:to>
      <xdr:col>67</xdr:col>
      <xdr:colOff>101600</xdr:colOff>
      <xdr:row>104</xdr:row>
      <xdr:rowOff>88900</xdr:rowOff>
    </xdr:to>
    <xdr:sp macro="" textlink="">
      <xdr:nvSpPr>
        <xdr:cNvPr id="787" name="楕円 786">
          <a:extLst>
            <a:ext uri="{FF2B5EF4-FFF2-40B4-BE49-F238E27FC236}">
              <a16:creationId xmlns:a16="http://schemas.microsoft.com/office/drawing/2014/main" id="{0E8398B4-9DF4-49F6-8527-6A925C56288B}"/>
            </a:ext>
          </a:extLst>
        </xdr:cNvPr>
        <xdr:cNvSpPr/>
      </xdr:nvSpPr>
      <xdr:spPr>
        <a:xfrm>
          <a:off x="11487150" y="168402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38100</xdr:rowOff>
    </xdr:from>
    <xdr:to>
      <xdr:col>71</xdr:col>
      <xdr:colOff>177800</xdr:colOff>
      <xdr:row>104</xdr:row>
      <xdr:rowOff>64770</xdr:rowOff>
    </xdr:to>
    <xdr:cxnSp macro="">
      <xdr:nvCxnSpPr>
        <xdr:cNvPr id="788" name="直線コネクタ 787">
          <a:extLst>
            <a:ext uri="{FF2B5EF4-FFF2-40B4-BE49-F238E27FC236}">
              <a16:creationId xmlns:a16="http://schemas.microsoft.com/office/drawing/2014/main" id="{65683A90-A62A-4A75-8D21-94F8E96887B7}"/>
            </a:ext>
          </a:extLst>
        </xdr:cNvPr>
        <xdr:cNvCxnSpPr/>
      </xdr:nvCxnSpPr>
      <xdr:spPr>
        <a:xfrm>
          <a:off x="11534775" y="16878300"/>
          <a:ext cx="809625"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149241</xdr:rowOff>
    </xdr:from>
    <xdr:ext cx="405111" cy="259045"/>
    <xdr:sp macro="" textlink="">
      <xdr:nvSpPr>
        <xdr:cNvPr id="789" name="n_1aveValue【公民館】&#10;有形固定資産減価償却率">
          <a:extLst>
            <a:ext uri="{FF2B5EF4-FFF2-40B4-BE49-F238E27FC236}">
              <a16:creationId xmlns:a16="http://schemas.microsoft.com/office/drawing/2014/main" id="{C74BCE90-BFF6-44DC-8505-673C5161DE21}"/>
            </a:ext>
          </a:extLst>
        </xdr:cNvPr>
        <xdr:cNvSpPr txBox="1"/>
      </xdr:nvSpPr>
      <xdr:spPr>
        <a:xfrm>
          <a:off x="13745219" y="1650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124477</xdr:rowOff>
    </xdr:from>
    <xdr:ext cx="405111" cy="259045"/>
    <xdr:sp macro="" textlink="">
      <xdr:nvSpPr>
        <xdr:cNvPr id="790" name="n_2aveValue【公民館】&#10;有形固定資産減価償却率">
          <a:extLst>
            <a:ext uri="{FF2B5EF4-FFF2-40B4-BE49-F238E27FC236}">
              <a16:creationId xmlns:a16="http://schemas.microsoft.com/office/drawing/2014/main" id="{23E2D362-0A57-467C-9CD1-0DDC0FC8C05C}"/>
            </a:ext>
          </a:extLst>
        </xdr:cNvPr>
        <xdr:cNvSpPr txBox="1"/>
      </xdr:nvSpPr>
      <xdr:spPr>
        <a:xfrm>
          <a:off x="12964169" y="1647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124477</xdr:rowOff>
    </xdr:from>
    <xdr:ext cx="405111" cy="259045"/>
    <xdr:sp macro="" textlink="">
      <xdr:nvSpPr>
        <xdr:cNvPr id="791" name="n_3aveValue【公民館】&#10;有形固定資産減価償却率">
          <a:extLst>
            <a:ext uri="{FF2B5EF4-FFF2-40B4-BE49-F238E27FC236}">
              <a16:creationId xmlns:a16="http://schemas.microsoft.com/office/drawing/2014/main" id="{BCB5FA10-F790-44F6-9627-1B566E957212}"/>
            </a:ext>
          </a:extLst>
        </xdr:cNvPr>
        <xdr:cNvSpPr txBox="1"/>
      </xdr:nvSpPr>
      <xdr:spPr>
        <a:xfrm>
          <a:off x="12164069" y="1647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95902</xdr:rowOff>
    </xdr:from>
    <xdr:ext cx="405111" cy="259045"/>
    <xdr:sp macro="" textlink="">
      <xdr:nvSpPr>
        <xdr:cNvPr id="792" name="n_4aveValue【公民館】&#10;有形固定資産減価償却率">
          <a:extLst>
            <a:ext uri="{FF2B5EF4-FFF2-40B4-BE49-F238E27FC236}">
              <a16:creationId xmlns:a16="http://schemas.microsoft.com/office/drawing/2014/main" id="{4614C90F-F502-42A0-B287-0AA763ADFA6F}"/>
            </a:ext>
          </a:extLst>
        </xdr:cNvPr>
        <xdr:cNvSpPr txBox="1"/>
      </xdr:nvSpPr>
      <xdr:spPr>
        <a:xfrm>
          <a:off x="11354444" y="1645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129557</xdr:rowOff>
    </xdr:from>
    <xdr:ext cx="405111" cy="259045"/>
    <xdr:sp macro="" textlink="">
      <xdr:nvSpPr>
        <xdr:cNvPr id="793" name="n_1mainValue【公民館】&#10;有形固定資産減価償却率">
          <a:extLst>
            <a:ext uri="{FF2B5EF4-FFF2-40B4-BE49-F238E27FC236}">
              <a16:creationId xmlns:a16="http://schemas.microsoft.com/office/drawing/2014/main" id="{A64DCE0D-78DD-4ECE-8FC9-003D603CA9E6}"/>
            </a:ext>
          </a:extLst>
        </xdr:cNvPr>
        <xdr:cNvSpPr txBox="1"/>
      </xdr:nvSpPr>
      <xdr:spPr>
        <a:xfrm>
          <a:off x="13745219" y="1696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144797</xdr:rowOff>
    </xdr:from>
    <xdr:ext cx="405111" cy="259045"/>
    <xdr:sp macro="" textlink="">
      <xdr:nvSpPr>
        <xdr:cNvPr id="794" name="n_2mainValue【公民館】&#10;有形固定資産減価償却率">
          <a:extLst>
            <a:ext uri="{FF2B5EF4-FFF2-40B4-BE49-F238E27FC236}">
              <a16:creationId xmlns:a16="http://schemas.microsoft.com/office/drawing/2014/main" id="{918217F9-6A71-4BC4-98E6-E9E72EFA605D}"/>
            </a:ext>
          </a:extLst>
        </xdr:cNvPr>
        <xdr:cNvSpPr txBox="1"/>
      </xdr:nvSpPr>
      <xdr:spPr>
        <a:xfrm>
          <a:off x="12964169" y="1698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106697</xdr:rowOff>
    </xdr:from>
    <xdr:ext cx="405111" cy="259045"/>
    <xdr:sp macro="" textlink="">
      <xdr:nvSpPr>
        <xdr:cNvPr id="795" name="n_3mainValue【公民館】&#10;有形固定資産減価償却率">
          <a:extLst>
            <a:ext uri="{FF2B5EF4-FFF2-40B4-BE49-F238E27FC236}">
              <a16:creationId xmlns:a16="http://schemas.microsoft.com/office/drawing/2014/main" id="{F9713B2D-B6DC-45CB-B453-6C2C127D8581}"/>
            </a:ext>
          </a:extLst>
        </xdr:cNvPr>
        <xdr:cNvSpPr txBox="1"/>
      </xdr:nvSpPr>
      <xdr:spPr>
        <a:xfrm>
          <a:off x="12164069" y="1694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80027</xdr:rowOff>
    </xdr:from>
    <xdr:ext cx="405111" cy="259045"/>
    <xdr:sp macro="" textlink="">
      <xdr:nvSpPr>
        <xdr:cNvPr id="796" name="n_4mainValue【公民館】&#10;有形固定資産減価償却率">
          <a:extLst>
            <a:ext uri="{FF2B5EF4-FFF2-40B4-BE49-F238E27FC236}">
              <a16:creationId xmlns:a16="http://schemas.microsoft.com/office/drawing/2014/main" id="{71CA34D3-B1F3-4B0D-B0E5-564F2DC1156C}"/>
            </a:ext>
          </a:extLst>
        </xdr:cNvPr>
        <xdr:cNvSpPr txBox="1"/>
      </xdr:nvSpPr>
      <xdr:spPr>
        <a:xfrm>
          <a:off x="11354444" y="16923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31A8C1A8-0716-4182-8DAD-3B04ECCECF5A}"/>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487353D7-0B24-4A16-965D-CFC6D039997A}"/>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0E29451A-B223-46AB-AB94-50B4E58D5C70}"/>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F73458CB-E6C7-4E42-ACD7-7FA7462BE58A}"/>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55193F2F-78DE-4FC0-8645-0FE4F922584D}"/>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AD4F5344-BC0D-4BBB-A0B5-00C815B44428}"/>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CD0BD915-0814-4EB4-8F56-E06B27B6A776}"/>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0A3C6DB7-0363-4129-8BA8-7CEAA35BC82A}"/>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4B60B34F-040A-4215-9772-74C363A87671}"/>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CDA35C03-4024-4BBB-A7A1-18706BDDA751}"/>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a:extLst>
            <a:ext uri="{FF2B5EF4-FFF2-40B4-BE49-F238E27FC236}">
              <a16:creationId xmlns:a16="http://schemas.microsoft.com/office/drawing/2014/main" id="{BBB53366-C608-4BC1-9E89-CF944557AEC8}"/>
            </a:ext>
          </a:extLst>
        </xdr:cNvPr>
        <xdr:cNvCxnSpPr/>
      </xdr:nvCxnSpPr>
      <xdr:spPr>
        <a:xfrm>
          <a:off x="164592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a:extLst>
            <a:ext uri="{FF2B5EF4-FFF2-40B4-BE49-F238E27FC236}">
              <a16:creationId xmlns:a16="http://schemas.microsoft.com/office/drawing/2014/main" id="{CF4AC079-D9C7-40AE-9193-6B43FE4CFE2A}"/>
            </a:ext>
          </a:extLst>
        </xdr:cNvPr>
        <xdr:cNvSpPr txBox="1"/>
      </xdr:nvSpPr>
      <xdr:spPr>
        <a:xfrm>
          <a:off x="160523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a:extLst>
            <a:ext uri="{FF2B5EF4-FFF2-40B4-BE49-F238E27FC236}">
              <a16:creationId xmlns:a16="http://schemas.microsoft.com/office/drawing/2014/main" id="{032FAB20-1BC8-41A6-97D4-A8A7F7FC947E}"/>
            </a:ext>
          </a:extLst>
        </xdr:cNvPr>
        <xdr:cNvCxnSpPr/>
      </xdr:nvCxnSpPr>
      <xdr:spPr>
        <a:xfrm>
          <a:off x="164592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a:extLst>
            <a:ext uri="{FF2B5EF4-FFF2-40B4-BE49-F238E27FC236}">
              <a16:creationId xmlns:a16="http://schemas.microsoft.com/office/drawing/2014/main" id="{F38D6866-A0E2-4A5A-A8F0-19B049763430}"/>
            </a:ext>
          </a:extLst>
        </xdr:cNvPr>
        <xdr:cNvSpPr txBox="1"/>
      </xdr:nvSpPr>
      <xdr:spPr>
        <a:xfrm>
          <a:off x="16052346" y="17142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a:extLst>
            <a:ext uri="{FF2B5EF4-FFF2-40B4-BE49-F238E27FC236}">
              <a16:creationId xmlns:a16="http://schemas.microsoft.com/office/drawing/2014/main" id="{A3929F69-773E-41A6-AC8D-722A89E5E589}"/>
            </a:ext>
          </a:extLst>
        </xdr:cNvPr>
        <xdr:cNvCxnSpPr/>
      </xdr:nvCxnSpPr>
      <xdr:spPr>
        <a:xfrm>
          <a:off x="164592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2" name="テキスト ボックス 811">
          <a:extLst>
            <a:ext uri="{FF2B5EF4-FFF2-40B4-BE49-F238E27FC236}">
              <a16:creationId xmlns:a16="http://schemas.microsoft.com/office/drawing/2014/main" id="{5F8316A0-A174-4BEC-A9C8-A07DAA5D3EAF}"/>
            </a:ext>
          </a:extLst>
        </xdr:cNvPr>
        <xdr:cNvSpPr txBox="1"/>
      </xdr:nvSpPr>
      <xdr:spPr>
        <a:xfrm>
          <a:off x="16052346"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a:extLst>
            <a:ext uri="{FF2B5EF4-FFF2-40B4-BE49-F238E27FC236}">
              <a16:creationId xmlns:a16="http://schemas.microsoft.com/office/drawing/2014/main" id="{C1BDD3D7-0202-4D41-B8F2-2EEEC8AD3854}"/>
            </a:ext>
          </a:extLst>
        </xdr:cNvPr>
        <xdr:cNvCxnSpPr/>
      </xdr:nvCxnSpPr>
      <xdr:spPr>
        <a:xfrm>
          <a:off x="164592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4" name="テキスト ボックス 813">
          <a:extLst>
            <a:ext uri="{FF2B5EF4-FFF2-40B4-BE49-F238E27FC236}">
              <a16:creationId xmlns:a16="http://schemas.microsoft.com/office/drawing/2014/main" id="{B7D9EE8B-6B11-4C50-A341-D33C74296694}"/>
            </a:ext>
          </a:extLst>
        </xdr:cNvPr>
        <xdr:cNvSpPr txBox="1"/>
      </xdr:nvSpPr>
      <xdr:spPr>
        <a:xfrm>
          <a:off x="16052346" y="16418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a:extLst>
            <a:ext uri="{FF2B5EF4-FFF2-40B4-BE49-F238E27FC236}">
              <a16:creationId xmlns:a16="http://schemas.microsoft.com/office/drawing/2014/main" id="{337AD93C-69F6-4A3E-B36A-E0762B73529B}"/>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6" name="テキスト ボックス 815">
          <a:extLst>
            <a:ext uri="{FF2B5EF4-FFF2-40B4-BE49-F238E27FC236}">
              <a16:creationId xmlns:a16="http://schemas.microsoft.com/office/drawing/2014/main" id="{5309AFE4-46BE-426C-91E0-82A50C0E22E5}"/>
            </a:ext>
          </a:extLst>
        </xdr:cNvPr>
        <xdr:cNvSpPr txBox="1"/>
      </xdr:nvSpPr>
      <xdr:spPr>
        <a:xfrm>
          <a:off x="16052346" y="16056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A494C210-0CC1-4613-B366-62AE4AE0F706}"/>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B291DB07-1754-4C0C-BE10-C34ACDD42A6A}"/>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17464D82-D512-409F-BA02-A305E326DD5F}"/>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139700</xdr:rowOff>
    </xdr:to>
    <xdr:cxnSp macro="">
      <xdr:nvCxnSpPr>
        <xdr:cNvPr id="820" name="直線コネクタ 819">
          <a:extLst>
            <a:ext uri="{FF2B5EF4-FFF2-40B4-BE49-F238E27FC236}">
              <a16:creationId xmlns:a16="http://schemas.microsoft.com/office/drawing/2014/main" id="{029CD19B-FE40-495A-B360-A78254AC167B}"/>
            </a:ext>
          </a:extLst>
        </xdr:cNvPr>
        <xdr:cNvCxnSpPr/>
      </xdr:nvCxnSpPr>
      <xdr:spPr>
        <a:xfrm flipV="1">
          <a:off x="19954239" y="16411575"/>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143527</xdr:rowOff>
    </xdr:from>
    <xdr:ext cx="469744" cy="259045"/>
    <xdr:sp macro="" textlink="">
      <xdr:nvSpPr>
        <xdr:cNvPr id="821" name="【公民館】&#10;一人当たり面積最小値テキスト">
          <a:extLst>
            <a:ext uri="{FF2B5EF4-FFF2-40B4-BE49-F238E27FC236}">
              <a16:creationId xmlns:a16="http://schemas.microsoft.com/office/drawing/2014/main" id="{5A35752D-C574-41EA-AA4C-25493DDA45E6}"/>
            </a:ext>
          </a:extLst>
        </xdr:cNvPr>
        <xdr:cNvSpPr txBox="1"/>
      </xdr:nvSpPr>
      <xdr:spPr>
        <a:xfrm>
          <a:off x="19992975" y="1762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139700</xdr:rowOff>
    </xdr:from>
    <xdr:to>
      <xdr:col>116</xdr:col>
      <xdr:colOff>152400</xdr:colOff>
      <xdr:row>108</xdr:row>
      <xdr:rowOff>139700</xdr:rowOff>
    </xdr:to>
    <xdr:cxnSp macro="">
      <xdr:nvCxnSpPr>
        <xdr:cNvPr id="822" name="直線コネクタ 821">
          <a:extLst>
            <a:ext uri="{FF2B5EF4-FFF2-40B4-BE49-F238E27FC236}">
              <a16:creationId xmlns:a16="http://schemas.microsoft.com/office/drawing/2014/main" id="{7512B683-22EA-4808-95E2-2DC9B6646DAD}"/>
            </a:ext>
          </a:extLst>
        </xdr:cNvPr>
        <xdr:cNvCxnSpPr/>
      </xdr:nvCxnSpPr>
      <xdr:spPr>
        <a:xfrm>
          <a:off x="19878675" y="176307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823" name="【公民館】&#10;一人当たり面積最大値テキスト">
          <a:extLst>
            <a:ext uri="{FF2B5EF4-FFF2-40B4-BE49-F238E27FC236}">
              <a16:creationId xmlns:a16="http://schemas.microsoft.com/office/drawing/2014/main" id="{EE444537-0543-41E6-A67A-39CA947917E2}"/>
            </a:ext>
          </a:extLst>
        </xdr:cNvPr>
        <xdr:cNvSpPr txBox="1"/>
      </xdr:nvSpPr>
      <xdr:spPr>
        <a:xfrm>
          <a:off x="19992975" y="1619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824" name="直線コネクタ 823">
          <a:extLst>
            <a:ext uri="{FF2B5EF4-FFF2-40B4-BE49-F238E27FC236}">
              <a16:creationId xmlns:a16="http://schemas.microsoft.com/office/drawing/2014/main" id="{8723A0E7-25B6-442C-B2CE-3932918F73ED}"/>
            </a:ext>
          </a:extLst>
        </xdr:cNvPr>
        <xdr:cNvCxnSpPr/>
      </xdr:nvCxnSpPr>
      <xdr:spPr>
        <a:xfrm>
          <a:off x="19878675" y="164115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99077</xdr:rowOff>
    </xdr:from>
    <xdr:ext cx="469744" cy="259045"/>
    <xdr:sp macro="" textlink="">
      <xdr:nvSpPr>
        <xdr:cNvPr id="825" name="【公民館】&#10;一人当たり面積平均値テキスト">
          <a:extLst>
            <a:ext uri="{FF2B5EF4-FFF2-40B4-BE49-F238E27FC236}">
              <a16:creationId xmlns:a16="http://schemas.microsoft.com/office/drawing/2014/main" id="{FA6F3834-5928-467D-9B8F-034AF9D398F5}"/>
            </a:ext>
          </a:extLst>
        </xdr:cNvPr>
        <xdr:cNvSpPr txBox="1"/>
      </xdr:nvSpPr>
      <xdr:spPr>
        <a:xfrm>
          <a:off x="19992975" y="17104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120650</xdr:rowOff>
    </xdr:from>
    <xdr:to>
      <xdr:col>116</xdr:col>
      <xdr:colOff>114300</xdr:colOff>
      <xdr:row>106</xdr:row>
      <xdr:rowOff>50800</xdr:rowOff>
    </xdr:to>
    <xdr:sp macro="" textlink="">
      <xdr:nvSpPr>
        <xdr:cNvPr id="826" name="フローチャート: 判断 825">
          <a:extLst>
            <a:ext uri="{FF2B5EF4-FFF2-40B4-BE49-F238E27FC236}">
              <a16:creationId xmlns:a16="http://schemas.microsoft.com/office/drawing/2014/main" id="{07587803-F102-4EB1-A6A5-36F4A12B718F}"/>
            </a:ext>
          </a:extLst>
        </xdr:cNvPr>
        <xdr:cNvSpPr/>
      </xdr:nvSpPr>
      <xdr:spPr>
        <a:xfrm>
          <a:off x="19897725" y="171259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107950</xdr:rowOff>
    </xdr:from>
    <xdr:to>
      <xdr:col>112</xdr:col>
      <xdr:colOff>38100</xdr:colOff>
      <xdr:row>106</xdr:row>
      <xdr:rowOff>38100</xdr:rowOff>
    </xdr:to>
    <xdr:sp macro="" textlink="">
      <xdr:nvSpPr>
        <xdr:cNvPr id="827" name="フローチャート: 判断 826">
          <a:extLst>
            <a:ext uri="{FF2B5EF4-FFF2-40B4-BE49-F238E27FC236}">
              <a16:creationId xmlns:a16="http://schemas.microsoft.com/office/drawing/2014/main" id="{2B234C32-DD54-42F6-B890-B74DB317DD95}"/>
            </a:ext>
          </a:extLst>
        </xdr:cNvPr>
        <xdr:cNvSpPr/>
      </xdr:nvSpPr>
      <xdr:spPr>
        <a:xfrm>
          <a:off x="19154775" y="171069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120650</xdr:rowOff>
    </xdr:from>
    <xdr:to>
      <xdr:col>107</xdr:col>
      <xdr:colOff>101600</xdr:colOff>
      <xdr:row>106</xdr:row>
      <xdr:rowOff>50800</xdr:rowOff>
    </xdr:to>
    <xdr:sp macro="" textlink="">
      <xdr:nvSpPr>
        <xdr:cNvPr id="828" name="フローチャート: 判断 827">
          <a:extLst>
            <a:ext uri="{FF2B5EF4-FFF2-40B4-BE49-F238E27FC236}">
              <a16:creationId xmlns:a16="http://schemas.microsoft.com/office/drawing/2014/main" id="{35F586CA-1158-41B1-AF51-79479265CBF7}"/>
            </a:ext>
          </a:extLst>
        </xdr:cNvPr>
        <xdr:cNvSpPr/>
      </xdr:nvSpPr>
      <xdr:spPr>
        <a:xfrm>
          <a:off x="18345150" y="171259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120650</xdr:rowOff>
    </xdr:from>
    <xdr:to>
      <xdr:col>102</xdr:col>
      <xdr:colOff>165100</xdr:colOff>
      <xdr:row>106</xdr:row>
      <xdr:rowOff>50800</xdr:rowOff>
    </xdr:to>
    <xdr:sp macro="" textlink="">
      <xdr:nvSpPr>
        <xdr:cNvPr id="829" name="フローチャート: 判断 828">
          <a:extLst>
            <a:ext uri="{FF2B5EF4-FFF2-40B4-BE49-F238E27FC236}">
              <a16:creationId xmlns:a16="http://schemas.microsoft.com/office/drawing/2014/main" id="{56EA96B9-B369-49C7-B144-C50BD3E7291C}"/>
            </a:ext>
          </a:extLst>
        </xdr:cNvPr>
        <xdr:cNvSpPr/>
      </xdr:nvSpPr>
      <xdr:spPr>
        <a:xfrm>
          <a:off x="17554575" y="171259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69850</xdr:rowOff>
    </xdr:from>
    <xdr:to>
      <xdr:col>98</xdr:col>
      <xdr:colOff>38100</xdr:colOff>
      <xdr:row>106</xdr:row>
      <xdr:rowOff>0</xdr:rowOff>
    </xdr:to>
    <xdr:sp macro="" textlink="">
      <xdr:nvSpPr>
        <xdr:cNvPr id="830" name="フローチャート: 判断 829">
          <a:extLst>
            <a:ext uri="{FF2B5EF4-FFF2-40B4-BE49-F238E27FC236}">
              <a16:creationId xmlns:a16="http://schemas.microsoft.com/office/drawing/2014/main" id="{C82F7E2C-751F-47B9-A5B6-331F2C7CB175}"/>
            </a:ext>
          </a:extLst>
        </xdr:cNvPr>
        <xdr:cNvSpPr/>
      </xdr:nvSpPr>
      <xdr:spPr>
        <a:xfrm>
          <a:off x="16754475" y="17068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3490E8E1-DD5D-4BD3-9AE3-035420D887F2}"/>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159DE82E-41DD-47B9-9488-81E01B295F51}"/>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61BD40FE-F92D-4B5D-95BF-627AAEFF2895}"/>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9D09C488-1DE9-4130-AB3C-94455AA60886}"/>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D98CAE59-FCCD-48D0-B91E-A9F54B7D24A9}"/>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139700</xdr:rowOff>
    </xdr:from>
    <xdr:to>
      <xdr:col>116</xdr:col>
      <xdr:colOff>114300</xdr:colOff>
      <xdr:row>105</xdr:row>
      <xdr:rowOff>69850</xdr:rowOff>
    </xdr:to>
    <xdr:sp macro="" textlink="">
      <xdr:nvSpPr>
        <xdr:cNvPr id="836" name="楕円 835">
          <a:extLst>
            <a:ext uri="{FF2B5EF4-FFF2-40B4-BE49-F238E27FC236}">
              <a16:creationId xmlns:a16="http://schemas.microsoft.com/office/drawing/2014/main" id="{9EE5786C-1DA2-41D8-A034-C1D6917A8CF6}"/>
            </a:ext>
          </a:extLst>
        </xdr:cNvPr>
        <xdr:cNvSpPr/>
      </xdr:nvSpPr>
      <xdr:spPr>
        <a:xfrm>
          <a:off x="19897725" y="169830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162577</xdr:rowOff>
    </xdr:from>
    <xdr:ext cx="469744" cy="259045"/>
    <xdr:sp macro="" textlink="">
      <xdr:nvSpPr>
        <xdr:cNvPr id="837" name="【公民館】&#10;一人当たり面積該当値テキスト">
          <a:extLst>
            <a:ext uri="{FF2B5EF4-FFF2-40B4-BE49-F238E27FC236}">
              <a16:creationId xmlns:a16="http://schemas.microsoft.com/office/drawing/2014/main" id="{F254F96C-4D66-42D5-9A3D-C8CBE927CCCD}"/>
            </a:ext>
          </a:extLst>
        </xdr:cNvPr>
        <xdr:cNvSpPr txBox="1"/>
      </xdr:nvSpPr>
      <xdr:spPr>
        <a:xfrm>
          <a:off x="19992975" y="168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139700</xdr:rowOff>
    </xdr:from>
    <xdr:to>
      <xdr:col>112</xdr:col>
      <xdr:colOff>38100</xdr:colOff>
      <xdr:row>105</xdr:row>
      <xdr:rowOff>69850</xdr:rowOff>
    </xdr:to>
    <xdr:sp macro="" textlink="">
      <xdr:nvSpPr>
        <xdr:cNvPr id="838" name="楕円 837">
          <a:extLst>
            <a:ext uri="{FF2B5EF4-FFF2-40B4-BE49-F238E27FC236}">
              <a16:creationId xmlns:a16="http://schemas.microsoft.com/office/drawing/2014/main" id="{741D138B-CC51-417B-B5ED-E8EF0EBC357B}"/>
            </a:ext>
          </a:extLst>
        </xdr:cNvPr>
        <xdr:cNvSpPr/>
      </xdr:nvSpPr>
      <xdr:spPr>
        <a:xfrm>
          <a:off x="19154775" y="169830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19050</xdr:rowOff>
    </xdr:from>
    <xdr:to>
      <xdr:col>116</xdr:col>
      <xdr:colOff>63500</xdr:colOff>
      <xdr:row>105</xdr:row>
      <xdr:rowOff>19050</xdr:rowOff>
    </xdr:to>
    <xdr:cxnSp macro="">
      <xdr:nvCxnSpPr>
        <xdr:cNvPr id="839" name="直線コネクタ 838">
          <a:extLst>
            <a:ext uri="{FF2B5EF4-FFF2-40B4-BE49-F238E27FC236}">
              <a16:creationId xmlns:a16="http://schemas.microsoft.com/office/drawing/2014/main" id="{2B345D7D-D32E-49A9-BF85-05D80BC307CA}"/>
            </a:ext>
          </a:extLst>
        </xdr:cNvPr>
        <xdr:cNvCxnSpPr/>
      </xdr:nvCxnSpPr>
      <xdr:spPr>
        <a:xfrm>
          <a:off x="19202400" y="1702117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152400</xdr:rowOff>
    </xdr:from>
    <xdr:to>
      <xdr:col>107</xdr:col>
      <xdr:colOff>101600</xdr:colOff>
      <xdr:row>105</xdr:row>
      <xdr:rowOff>82550</xdr:rowOff>
    </xdr:to>
    <xdr:sp macro="" textlink="">
      <xdr:nvSpPr>
        <xdr:cNvPr id="840" name="楕円 839">
          <a:extLst>
            <a:ext uri="{FF2B5EF4-FFF2-40B4-BE49-F238E27FC236}">
              <a16:creationId xmlns:a16="http://schemas.microsoft.com/office/drawing/2014/main" id="{9E48E49A-BBF0-45D7-A905-A75E15312FCC}"/>
            </a:ext>
          </a:extLst>
        </xdr:cNvPr>
        <xdr:cNvSpPr/>
      </xdr:nvSpPr>
      <xdr:spPr>
        <a:xfrm>
          <a:off x="18345150" y="169926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19050</xdr:rowOff>
    </xdr:from>
    <xdr:to>
      <xdr:col>111</xdr:col>
      <xdr:colOff>177800</xdr:colOff>
      <xdr:row>105</xdr:row>
      <xdr:rowOff>31750</xdr:rowOff>
    </xdr:to>
    <xdr:cxnSp macro="">
      <xdr:nvCxnSpPr>
        <xdr:cNvPr id="841" name="直線コネクタ 840">
          <a:extLst>
            <a:ext uri="{FF2B5EF4-FFF2-40B4-BE49-F238E27FC236}">
              <a16:creationId xmlns:a16="http://schemas.microsoft.com/office/drawing/2014/main" id="{08BED1B8-D660-410B-A445-6A8FDB11538B}"/>
            </a:ext>
          </a:extLst>
        </xdr:cNvPr>
        <xdr:cNvCxnSpPr/>
      </xdr:nvCxnSpPr>
      <xdr:spPr>
        <a:xfrm flipV="1">
          <a:off x="18392775" y="17021175"/>
          <a:ext cx="8096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6350</xdr:rowOff>
    </xdr:from>
    <xdr:to>
      <xdr:col>102</xdr:col>
      <xdr:colOff>165100</xdr:colOff>
      <xdr:row>105</xdr:row>
      <xdr:rowOff>107950</xdr:rowOff>
    </xdr:to>
    <xdr:sp macro="" textlink="">
      <xdr:nvSpPr>
        <xdr:cNvPr id="842" name="楕円 841">
          <a:extLst>
            <a:ext uri="{FF2B5EF4-FFF2-40B4-BE49-F238E27FC236}">
              <a16:creationId xmlns:a16="http://schemas.microsoft.com/office/drawing/2014/main" id="{9701BF87-0919-42DC-8812-00B90F9BA5EF}"/>
            </a:ext>
          </a:extLst>
        </xdr:cNvPr>
        <xdr:cNvSpPr/>
      </xdr:nvSpPr>
      <xdr:spPr>
        <a:xfrm>
          <a:off x="17554575" y="170116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31750</xdr:rowOff>
    </xdr:from>
    <xdr:to>
      <xdr:col>107</xdr:col>
      <xdr:colOff>50800</xdr:colOff>
      <xdr:row>105</xdr:row>
      <xdr:rowOff>57150</xdr:rowOff>
    </xdr:to>
    <xdr:cxnSp macro="">
      <xdr:nvCxnSpPr>
        <xdr:cNvPr id="843" name="直線コネクタ 842">
          <a:extLst>
            <a:ext uri="{FF2B5EF4-FFF2-40B4-BE49-F238E27FC236}">
              <a16:creationId xmlns:a16="http://schemas.microsoft.com/office/drawing/2014/main" id="{5FD87261-2712-4248-80F5-A18682979E90}"/>
            </a:ext>
          </a:extLst>
        </xdr:cNvPr>
        <xdr:cNvCxnSpPr/>
      </xdr:nvCxnSpPr>
      <xdr:spPr>
        <a:xfrm flipV="1">
          <a:off x="17602200" y="17030700"/>
          <a:ext cx="7905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6350</xdr:rowOff>
    </xdr:from>
    <xdr:to>
      <xdr:col>98</xdr:col>
      <xdr:colOff>38100</xdr:colOff>
      <xdr:row>105</xdr:row>
      <xdr:rowOff>107950</xdr:rowOff>
    </xdr:to>
    <xdr:sp macro="" textlink="">
      <xdr:nvSpPr>
        <xdr:cNvPr id="844" name="楕円 843">
          <a:extLst>
            <a:ext uri="{FF2B5EF4-FFF2-40B4-BE49-F238E27FC236}">
              <a16:creationId xmlns:a16="http://schemas.microsoft.com/office/drawing/2014/main" id="{DDACDB5A-84D2-4700-B926-B7B8F752567C}"/>
            </a:ext>
          </a:extLst>
        </xdr:cNvPr>
        <xdr:cNvSpPr/>
      </xdr:nvSpPr>
      <xdr:spPr>
        <a:xfrm>
          <a:off x="16754475" y="170116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57150</xdr:rowOff>
    </xdr:from>
    <xdr:to>
      <xdr:col>102</xdr:col>
      <xdr:colOff>114300</xdr:colOff>
      <xdr:row>105</xdr:row>
      <xdr:rowOff>57150</xdr:rowOff>
    </xdr:to>
    <xdr:cxnSp macro="">
      <xdr:nvCxnSpPr>
        <xdr:cNvPr id="845" name="直線コネクタ 844">
          <a:extLst>
            <a:ext uri="{FF2B5EF4-FFF2-40B4-BE49-F238E27FC236}">
              <a16:creationId xmlns:a16="http://schemas.microsoft.com/office/drawing/2014/main" id="{5C847F10-A416-473F-9164-129231347AB7}"/>
            </a:ext>
          </a:extLst>
        </xdr:cNvPr>
        <xdr:cNvCxnSpPr/>
      </xdr:nvCxnSpPr>
      <xdr:spPr>
        <a:xfrm>
          <a:off x="16802100" y="170592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29227</xdr:rowOff>
    </xdr:from>
    <xdr:ext cx="469744" cy="259045"/>
    <xdr:sp macro="" textlink="">
      <xdr:nvSpPr>
        <xdr:cNvPr id="846" name="n_1aveValue【公民館】&#10;一人当たり面積">
          <a:extLst>
            <a:ext uri="{FF2B5EF4-FFF2-40B4-BE49-F238E27FC236}">
              <a16:creationId xmlns:a16="http://schemas.microsoft.com/office/drawing/2014/main" id="{CD70A70B-0B06-4577-80F4-8F226307C544}"/>
            </a:ext>
          </a:extLst>
        </xdr:cNvPr>
        <xdr:cNvSpPr txBox="1"/>
      </xdr:nvSpPr>
      <xdr:spPr>
        <a:xfrm>
          <a:off x="18983402" y="1719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41927</xdr:rowOff>
    </xdr:from>
    <xdr:ext cx="469744" cy="259045"/>
    <xdr:sp macro="" textlink="">
      <xdr:nvSpPr>
        <xdr:cNvPr id="847" name="n_2aveValue【公民館】&#10;一人当たり面積">
          <a:extLst>
            <a:ext uri="{FF2B5EF4-FFF2-40B4-BE49-F238E27FC236}">
              <a16:creationId xmlns:a16="http://schemas.microsoft.com/office/drawing/2014/main" id="{7C062F8A-5C69-4773-BAF1-2D6622E8E87A}"/>
            </a:ext>
          </a:extLst>
        </xdr:cNvPr>
        <xdr:cNvSpPr txBox="1"/>
      </xdr:nvSpPr>
      <xdr:spPr>
        <a:xfrm>
          <a:off x="18183302" y="1720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41927</xdr:rowOff>
    </xdr:from>
    <xdr:ext cx="469744" cy="259045"/>
    <xdr:sp macro="" textlink="">
      <xdr:nvSpPr>
        <xdr:cNvPr id="848" name="n_3aveValue【公民館】&#10;一人当たり面積">
          <a:extLst>
            <a:ext uri="{FF2B5EF4-FFF2-40B4-BE49-F238E27FC236}">
              <a16:creationId xmlns:a16="http://schemas.microsoft.com/office/drawing/2014/main" id="{D0FAA6B0-0592-44E3-8683-7842C646F837}"/>
            </a:ext>
          </a:extLst>
        </xdr:cNvPr>
        <xdr:cNvSpPr txBox="1"/>
      </xdr:nvSpPr>
      <xdr:spPr>
        <a:xfrm>
          <a:off x="17383202" y="1720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162577</xdr:rowOff>
    </xdr:from>
    <xdr:ext cx="469744" cy="259045"/>
    <xdr:sp macro="" textlink="">
      <xdr:nvSpPr>
        <xdr:cNvPr id="849" name="n_4aveValue【公民館】&#10;一人当たり面積">
          <a:extLst>
            <a:ext uri="{FF2B5EF4-FFF2-40B4-BE49-F238E27FC236}">
              <a16:creationId xmlns:a16="http://schemas.microsoft.com/office/drawing/2014/main" id="{D94C3E3C-1213-49B9-91FC-30455E27CE14}"/>
            </a:ext>
          </a:extLst>
        </xdr:cNvPr>
        <xdr:cNvSpPr txBox="1"/>
      </xdr:nvSpPr>
      <xdr:spPr>
        <a:xfrm>
          <a:off x="16592627" y="1716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86377</xdr:rowOff>
    </xdr:from>
    <xdr:ext cx="469744" cy="259045"/>
    <xdr:sp macro="" textlink="">
      <xdr:nvSpPr>
        <xdr:cNvPr id="850" name="n_1mainValue【公民館】&#10;一人当たり面積">
          <a:extLst>
            <a:ext uri="{FF2B5EF4-FFF2-40B4-BE49-F238E27FC236}">
              <a16:creationId xmlns:a16="http://schemas.microsoft.com/office/drawing/2014/main" id="{52C7DA88-4D32-4F9C-90AE-FAA8BF261571}"/>
            </a:ext>
          </a:extLst>
        </xdr:cNvPr>
        <xdr:cNvSpPr txBox="1"/>
      </xdr:nvSpPr>
      <xdr:spPr>
        <a:xfrm>
          <a:off x="18983402" y="1676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99077</xdr:rowOff>
    </xdr:from>
    <xdr:ext cx="469744" cy="259045"/>
    <xdr:sp macro="" textlink="">
      <xdr:nvSpPr>
        <xdr:cNvPr id="851" name="n_2mainValue【公民館】&#10;一人当たり面積">
          <a:extLst>
            <a:ext uri="{FF2B5EF4-FFF2-40B4-BE49-F238E27FC236}">
              <a16:creationId xmlns:a16="http://schemas.microsoft.com/office/drawing/2014/main" id="{701311FA-3869-4582-A0E4-B9A7E3932678}"/>
            </a:ext>
          </a:extLst>
        </xdr:cNvPr>
        <xdr:cNvSpPr txBox="1"/>
      </xdr:nvSpPr>
      <xdr:spPr>
        <a:xfrm>
          <a:off x="18183302" y="1678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124477</xdr:rowOff>
    </xdr:from>
    <xdr:ext cx="469744" cy="259045"/>
    <xdr:sp macro="" textlink="">
      <xdr:nvSpPr>
        <xdr:cNvPr id="852" name="n_3mainValue【公民館】&#10;一人当たり面積">
          <a:extLst>
            <a:ext uri="{FF2B5EF4-FFF2-40B4-BE49-F238E27FC236}">
              <a16:creationId xmlns:a16="http://schemas.microsoft.com/office/drawing/2014/main" id="{1AFB77B8-42A8-4AA7-8E81-0A7AA11EA426}"/>
            </a:ext>
          </a:extLst>
        </xdr:cNvPr>
        <xdr:cNvSpPr txBox="1"/>
      </xdr:nvSpPr>
      <xdr:spPr>
        <a:xfrm>
          <a:off x="17383202" y="1679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124477</xdr:rowOff>
    </xdr:from>
    <xdr:ext cx="469744" cy="259045"/>
    <xdr:sp macro="" textlink="">
      <xdr:nvSpPr>
        <xdr:cNvPr id="853" name="n_4mainValue【公民館】&#10;一人当たり面積">
          <a:extLst>
            <a:ext uri="{FF2B5EF4-FFF2-40B4-BE49-F238E27FC236}">
              <a16:creationId xmlns:a16="http://schemas.microsoft.com/office/drawing/2014/main" id="{E2A9F1AB-51CF-440F-AF4A-58DB83B6B2E2}"/>
            </a:ext>
          </a:extLst>
        </xdr:cNvPr>
        <xdr:cNvSpPr txBox="1"/>
      </xdr:nvSpPr>
      <xdr:spPr>
        <a:xfrm>
          <a:off x="16592627" y="1679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3F00A599-0B4F-4DD0-AD51-97D8AD0A0298}"/>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93F1EF5F-92DB-4CBF-B4CC-4ACADD76DE91}"/>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33A7668C-2886-4F97-BA76-3FDD1D6540A8}"/>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類似団体と比較して有形固定資産減価償却率が特に高くなっている施設は学校施設、道路、認定こども園・幼稚園・保育所、公民館である。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特に、公共施設全体の約５割の延床面積を占めている学校施設の有形固定資産減価償却率は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％で、類似団体内順位１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位となっている。これは、昭和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前半における、全国でもまれに見る人口急増に伴い整備した学校施設の老朽化が進んでいることによるものであり、令和元年度に策定した学校施設の長寿命化計画に基づき、計画的な老朽化対策等に取り組んで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類似団体と比較して有形固定資産減価償却率が特に低くなっている施設は、橋りょう・トンネル、公営住宅、児童館である。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これらの有形固定資産減価償却率が低くなっている主な要因は、個別の長寿命化計画等に基づき計画的な老朽化施設の改築、更新が行われていることなどによるものである。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1ED2EB5-3B3C-497B-8DC0-26833B95ED6C}"/>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681E012-D6BB-4F72-84B9-A697B06976F0}"/>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1656A18-5FCD-4425-8111-FD2236A11A4E}"/>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08197F2-50EE-41EB-AF96-1E0E45752868}"/>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6481659-74F7-41BA-98E1-E73E0D2B94EB}"/>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A3B3377-E209-4B65-BE00-A131E1B05706}"/>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EE0D1C5-A3C2-4CC3-BB9B-5BC9116BF1E3}"/>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C4E0867-760A-41D8-96A9-5A16DFAB783C}"/>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9D08BEB-F329-400F-B40E-30091D14650D}"/>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3C7B76A-3131-4FFF-99E1-7F9962C18B10}"/>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718,601
702,672
328.91
391,464,488
380,200,171
10,089,124
175,892,022
273,802,240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55659CB-D8CC-4F6D-82CC-C91B6C61E21B}"/>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1899C39-E136-48FE-94EF-158BC16B95EB}"/>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97B2985-FF6B-4A4C-B365-D1126FC45153}"/>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C842A27-7716-4B71-AED7-6D9C8F036EFA}"/>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579D5C0-2758-4A85-8C59-AAF7D9AED2CD}"/>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64AC7D6-F577-4473-B5EA-8E467061D258}"/>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F74181A-CE1D-40D8-85FC-2798F290B60C}"/>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27DAA80-8DC1-4757-9C4A-185C259354AE}"/>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F4AB03C-9B50-4DC5-BA51-94E431F11178}"/>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617199B-CBFC-41A4-9B23-FE3518F50A35}"/>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CC1A101-72E1-4F51-BAC3-22D4F80B8491}"/>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9EF1A96-640E-49CD-9221-E894E5F139B6}"/>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591688D-442D-40A1-BD77-6AA697488AE1}"/>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18B6617-ADC7-4005-A937-A39AA5B6DC4A}"/>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A227574-208F-4AF9-A9C9-DD4847EE8DA7}"/>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C01E26F-6888-4957-B1F6-372756F53B45}"/>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D2A6442-1E2A-420F-B2F8-EBDED49F1E14}"/>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8312C08-0E00-4DDB-B3E3-1E70184371FE}"/>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2FF19DC-9155-44C8-B796-64E7AD609587}"/>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56C7429-7888-4312-9030-5D4792F50B1F}"/>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5813925-1B2D-4C76-ADFE-EC8E0F4807AB}"/>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C89E314-4951-441D-BA1B-44AA36BA5649}"/>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7A71157-185D-4BBB-A16A-50097F561EE2}"/>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CEE0400-E24E-46A6-85E2-CA747B6165D0}"/>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2C38367-0118-458A-BE6C-99047D2F16D9}"/>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951D122-4214-4AB5-88A3-D005E433FAE3}"/>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D2F73FD-0988-4DDF-9DFD-59B2866133E3}"/>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772CA46-C65C-40AF-8845-87190211CCDB}"/>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85FFA6A-C758-4604-A5E4-4343ED6B302C}"/>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F31CDBA-B78C-469F-AF4C-E2AD711BAA84}"/>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668C3A7-03EA-43D4-B503-2D0EE6909350}"/>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6B7728E3-8A8F-4349-91CC-B728D1DD545F}"/>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39AF136-2BC2-4F34-B796-5EDA79DC7710}"/>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E064257D-3C1A-4C62-B87A-45C270322068}"/>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5B390EA-F15B-4535-9C86-4944AECAA08C}"/>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CEC227A1-36E3-45DD-B335-D3039B6FDC80}"/>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4DB41D6-3ED8-4C40-BA6F-A2DFE8BC0B6D}"/>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B3CEDE0-6923-41F3-B0D1-BE6363F70691}"/>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6755250-AC6C-4A63-82F0-9B10B60180DE}"/>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558F4F32-68D5-4239-AB66-90AA5EFEC5A5}"/>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BDBB228-439E-4128-939B-E4FE25BA13FE}"/>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742E6881-AD1E-478F-A566-7FF7B5DF90F3}"/>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DC8D7C3-7ED0-40B9-9251-47218F60F3A4}"/>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73EAD4C5-CA88-460F-B429-3DE6603D6288}"/>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147063DE-AB54-4503-98C7-DA2F6F29226B}"/>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91440</xdr:rowOff>
    </xdr:from>
    <xdr:to>
      <xdr:col>24</xdr:col>
      <xdr:colOff>62865</xdr:colOff>
      <xdr:row>42</xdr:row>
      <xdr:rowOff>106680</xdr:rowOff>
    </xdr:to>
    <xdr:cxnSp macro="">
      <xdr:nvCxnSpPr>
        <xdr:cNvPr id="57" name="直線コネクタ 56">
          <a:extLst>
            <a:ext uri="{FF2B5EF4-FFF2-40B4-BE49-F238E27FC236}">
              <a16:creationId xmlns:a16="http://schemas.microsoft.com/office/drawing/2014/main" id="{5416F9A4-AB96-485C-B1B7-5645DFAA679C}"/>
            </a:ext>
          </a:extLst>
        </xdr:cNvPr>
        <xdr:cNvCxnSpPr/>
      </xdr:nvCxnSpPr>
      <xdr:spPr>
        <a:xfrm flipV="1">
          <a:off x="4180840" y="5593715"/>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110507</xdr:rowOff>
    </xdr:from>
    <xdr:ext cx="405111" cy="259045"/>
    <xdr:sp macro="" textlink="">
      <xdr:nvSpPr>
        <xdr:cNvPr id="58" name="【図書館】&#10;有形固定資産減価償却率最小値テキスト">
          <a:extLst>
            <a:ext uri="{FF2B5EF4-FFF2-40B4-BE49-F238E27FC236}">
              <a16:creationId xmlns:a16="http://schemas.microsoft.com/office/drawing/2014/main" id="{F5257838-9C06-4FC3-A2CF-1C07FA7598B6}"/>
            </a:ext>
          </a:extLst>
        </xdr:cNvPr>
        <xdr:cNvSpPr txBox="1"/>
      </xdr:nvSpPr>
      <xdr:spPr>
        <a:xfrm>
          <a:off x="4219575" y="690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106680</xdr:rowOff>
    </xdr:from>
    <xdr:to>
      <xdr:col>24</xdr:col>
      <xdr:colOff>152400</xdr:colOff>
      <xdr:row>42</xdr:row>
      <xdr:rowOff>106680</xdr:rowOff>
    </xdr:to>
    <xdr:cxnSp macro="">
      <xdr:nvCxnSpPr>
        <xdr:cNvPr id="59" name="直線コネクタ 58">
          <a:extLst>
            <a:ext uri="{FF2B5EF4-FFF2-40B4-BE49-F238E27FC236}">
              <a16:creationId xmlns:a16="http://schemas.microsoft.com/office/drawing/2014/main" id="{D90BFCD2-B01F-426C-B31F-03A6328F3BF3}"/>
            </a:ext>
          </a:extLst>
        </xdr:cNvPr>
        <xdr:cNvCxnSpPr/>
      </xdr:nvCxnSpPr>
      <xdr:spPr>
        <a:xfrm>
          <a:off x="4105275" y="69043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38117</xdr:rowOff>
    </xdr:from>
    <xdr:ext cx="405111" cy="259045"/>
    <xdr:sp macro="" textlink="">
      <xdr:nvSpPr>
        <xdr:cNvPr id="60" name="【図書館】&#10;有形固定資産減価償却率最大値テキスト">
          <a:extLst>
            <a:ext uri="{FF2B5EF4-FFF2-40B4-BE49-F238E27FC236}">
              <a16:creationId xmlns:a16="http://schemas.microsoft.com/office/drawing/2014/main" id="{EFFF5577-6AE1-440B-A28B-F4FE6A0975DF}"/>
            </a:ext>
          </a:extLst>
        </xdr:cNvPr>
        <xdr:cNvSpPr txBox="1"/>
      </xdr:nvSpPr>
      <xdr:spPr>
        <a:xfrm>
          <a:off x="4219575" y="538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91440</xdr:rowOff>
    </xdr:from>
    <xdr:to>
      <xdr:col>24</xdr:col>
      <xdr:colOff>152400</xdr:colOff>
      <xdr:row>34</xdr:row>
      <xdr:rowOff>91440</xdr:rowOff>
    </xdr:to>
    <xdr:cxnSp macro="">
      <xdr:nvCxnSpPr>
        <xdr:cNvPr id="61" name="直線コネクタ 60">
          <a:extLst>
            <a:ext uri="{FF2B5EF4-FFF2-40B4-BE49-F238E27FC236}">
              <a16:creationId xmlns:a16="http://schemas.microsoft.com/office/drawing/2014/main" id="{AB466095-3454-4854-84E4-44D041D79115}"/>
            </a:ext>
          </a:extLst>
        </xdr:cNvPr>
        <xdr:cNvCxnSpPr/>
      </xdr:nvCxnSpPr>
      <xdr:spPr>
        <a:xfrm>
          <a:off x="4105275" y="55937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109237</xdr:rowOff>
    </xdr:from>
    <xdr:ext cx="405111" cy="259045"/>
    <xdr:sp macro="" textlink="">
      <xdr:nvSpPr>
        <xdr:cNvPr id="62" name="【図書館】&#10;有形固定資産減価償却率平均値テキスト">
          <a:extLst>
            <a:ext uri="{FF2B5EF4-FFF2-40B4-BE49-F238E27FC236}">
              <a16:creationId xmlns:a16="http://schemas.microsoft.com/office/drawing/2014/main" id="{DF962C92-078F-42CA-B432-18E5A7C77E71}"/>
            </a:ext>
          </a:extLst>
        </xdr:cNvPr>
        <xdr:cNvSpPr txBox="1"/>
      </xdr:nvSpPr>
      <xdr:spPr>
        <a:xfrm>
          <a:off x="4219575" y="5935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86360</xdr:rowOff>
    </xdr:from>
    <xdr:to>
      <xdr:col>24</xdr:col>
      <xdr:colOff>114300</xdr:colOff>
      <xdr:row>38</xdr:row>
      <xdr:rowOff>16510</xdr:rowOff>
    </xdr:to>
    <xdr:sp macro="" textlink="">
      <xdr:nvSpPr>
        <xdr:cNvPr id="63" name="フローチャート: 判断 62">
          <a:extLst>
            <a:ext uri="{FF2B5EF4-FFF2-40B4-BE49-F238E27FC236}">
              <a16:creationId xmlns:a16="http://schemas.microsoft.com/office/drawing/2014/main" id="{225EDDFF-81BB-445D-BB79-8FF24FDA0F78}"/>
            </a:ext>
          </a:extLst>
        </xdr:cNvPr>
        <xdr:cNvSpPr/>
      </xdr:nvSpPr>
      <xdr:spPr>
        <a:xfrm>
          <a:off x="4124325" y="60744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162560</xdr:rowOff>
    </xdr:from>
    <xdr:to>
      <xdr:col>20</xdr:col>
      <xdr:colOff>38100</xdr:colOff>
      <xdr:row>37</xdr:row>
      <xdr:rowOff>92710</xdr:rowOff>
    </xdr:to>
    <xdr:sp macro="" textlink="">
      <xdr:nvSpPr>
        <xdr:cNvPr id="64" name="フローチャート: 判断 63">
          <a:extLst>
            <a:ext uri="{FF2B5EF4-FFF2-40B4-BE49-F238E27FC236}">
              <a16:creationId xmlns:a16="http://schemas.microsoft.com/office/drawing/2014/main" id="{02340859-A245-4A5A-85CA-5E5869D42886}"/>
            </a:ext>
          </a:extLst>
        </xdr:cNvPr>
        <xdr:cNvSpPr/>
      </xdr:nvSpPr>
      <xdr:spPr>
        <a:xfrm>
          <a:off x="3381375" y="59886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id="{910EAA27-F02B-4626-9590-F38893BBA811}"/>
            </a:ext>
          </a:extLst>
        </xdr:cNvPr>
        <xdr:cNvSpPr/>
      </xdr:nvSpPr>
      <xdr:spPr>
        <a:xfrm>
          <a:off x="2571750" y="59315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71120</xdr:rowOff>
    </xdr:from>
    <xdr:to>
      <xdr:col>10</xdr:col>
      <xdr:colOff>165100</xdr:colOff>
      <xdr:row>37</xdr:row>
      <xdr:rowOff>1270</xdr:rowOff>
    </xdr:to>
    <xdr:sp macro="" textlink="">
      <xdr:nvSpPr>
        <xdr:cNvPr id="66" name="フローチャート: 判断 65">
          <a:extLst>
            <a:ext uri="{FF2B5EF4-FFF2-40B4-BE49-F238E27FC236}">
              <a16:creationId xmlns:a16="http://schemas.microsoft.com/office/drawing/2014/main" id="{C8968785-D857-4C97-B296-CC10F727A0CE}"/>
            </a:ext>
          </a:extLst>
        </xdr:cNvPr>
        <xdr:cNvSpPr/>
      </xdr:nvSpPr>
      <xdr:spPr>
        <a:xfrm>
          <a:off x="1781175" y="58972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29210</xdr:rowOff>
    </xdr:from>
    <xdr:to>
      <xdr:col>6</xdr:col>
      <xdr:colOff>38100</xdr:colOff>
      <xdr:row>36</xdr:row>
      <xdr:rowOff>130810</xdr:rowOff>
    </xdr:to>
    <xdr:sp macro="" textlink="">
      <xdr:nvSpPr>
        <xdr:cNvPr id="67" name="フローチャート: 判断 66">
          <a:extLst>
            <a:ext uri="{FF2B5EF4-FFF2-40B4-BE49-F238E27FC236}">
              <a16:creationId xmlns:a16="http://schemas.microsoft.com/office/drawing/2014/main" id="{AE1A9E83-E628-4B1D-AFC6-B34856B03700}"/>
            </a:ext>
          </a:extLst>
        </xdr:cNvPr>
        <xdr:cNvSpPr/>
      </xdr:nvSpPr>
      <xdr:spPr>
        <a:xfrm>
          <a:off x="981075" y="585533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85A652B-3060-4A4F-9BF0-30D110AD974B}"/>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6171CE2-207F-4DB2-88BE-FDE631DB99E8}"/>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FD9DA26-0180-4D31-8CCA-7F3553A60A54}"/>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C405C37-E8ED-461B-BB63-029B0B11C4BE}"/>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0A4D7A2-55AD-4C69-A79C-EB3CBA2DC221}"/>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139700</xdr:rowOff>
    </xdr:from>
    <xdr:to>
      <xdr:col>24</xdr:col>
      <xdr:colOff>114300</xdr:colOff>
      <xdr:row>41</xdr:row>
      <xdr:rowOff>69850</xdr:rowOff>
    </xdr:to>
    <xdr:sp macro="" textlink="">
      <xdr:nvSpPr>
        <xdr:cNvPr id="73" name="楕円 72">
          <a:extLst>
            <a:ext uri="{FF2B5EF4-FFF2-40B4-BE49-F238E27FC236}">
              <a16:creationId xmlns:a16="http://schemas.microsoft.com/office/drawing/2014/main" id="{7B8D9A71-5DD7-4E09-BC67-C15672C35C18}"/>
            </a:ext>
          </a:extLst>
        </xdr:cNvPr>
        <xdr:cNvSpPr/>
      </xdr:nvSpPr>
      <xdr:spPr>
        <a:xfrm>
          <a:off x="4124325" y="66198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118127</xdr:rowOff>
    </xdr:from>
    <xdr:ext cx="405111" cy="259045"/>
    <xdr:sp macro="" textlink="">
      <xdr:nvSpPr>
        <xdr:cNvPr id="74" name="【図書館】&#10;有形固定資産減価償却率該当値テキスト">
          <a:extLst>
            <a:ext uri="{FF2B5EF4-FFF2-40B4-BE49-F238E27FC236}">
              <a16:creationId xmlns:a16="http://schemas.microsoft.com/office/drawing/2014/main" id="{E129BA46-F52C-4402-8CCA-F9323E9E754D}"/>
            </a:ext>
          </a:extLst>
        </xdr:cNvPr>
        <xdr:cNvSpPr txBox="1"/>
      </xdr:nvSpPr>
      <xdr:spPr>
        <a:xfrm>
          <a:off x="4219575" y="6598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63500</xdr:rowOff>
    </xdr:from>
    <xdr:to>
      <xdr:col>20</xdr:col>
      <xdr:colOff>38100</xdr:colOff>
      <xdr:row>40</xdr:row>
      <xdr:rowOff>165100</xdr:rowOff>
    </xdr:to>
    <xdr:sp macro="" textlink="">
      <xdr:nvSpPr>
        <xdr:cNvPr id="75" name="楕円 74">
          <a:extLst>
            <a:ext uri="{FF2B5EF4-FFF2-40B4-BE49-F238E27FC236}">
              <a16:creationId xmlns:a16="http://schemas.microsoft.com/office/drawing/2014/main" id="{618070FC-F18E-420B-A4F5-5D6589D96A0A}"/>
            </a:ext>
          </a:extLst>
        </xdr:cNvPr>
        <xdr:cNvSpPr/>
      </xdr:nvSpPr>
      <xdr:spPr>
        <a:xfrm>
          <a:off x="3381375" y="65436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114300</xdr:rowOff>
    </xdr:from>
    <xdr:to>
      <xdr:col>24</xdr:col>
      <xdr:colOff>63500</xdr:colOff>
      <xdr:row>41</xdr:row>
      <xdr:rowOff>19050</xdr:rowOff>
    </xdr:to>
    <xdr:cxnSp macro="">
      <xdr:nvCxnSpPr>
        <xdr:cNvPr id="76" name="直線コネクタ 75">
          <a:extLst>
            <a:ext uri="{FF2B5EF4-FFF2-40B4-BE49-F238E27FC236}">
              <a16:creationId xmlns:a16="http://schemas.microsoft.com/office/drawing/2014/main" id="{AF361493-18A4-4768-979C-EEBA95C04470}"/>
            </a:ext>
          </a:extLst>
        </xdr:cNvPr>
        <xdr:cNvCxnSpPr/>
      </xdr:nvCxnSpPr>
      <xdr:spPr>
        <a:xfrm>
          <a:off x="3429000" y="6591300"/>
          <a:ext cx="75247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154940</xdr:rowOff>
    </xdr:from>
    <xdr:to>
      <xdr:col>15</xdr:col>
      <xdr:colOff>101600</xdr:colOff>
      <xdr:row>40</xdr:row>
      <xdr:rowOff>85090</xdr:rowOff>
    </xdr:to>
    <xdr:sp macro="" textlink="">
      <xdr:nvSpPr>
        <xdr:cNvPr id="77" name="楕円 76">
          <a:extLst>
            <a:ext uri="{FF2B5EF4-FFF2-40B4-BE49-F238E27FC236}">
              <a16:creationId xmlns:a16="http://schemas.microsoft.com/office/drawing/2014/main" id="{7F675522-C98B-4512-865A-9518E89A1F08}"/>
            </a:ext>
          </a:extLst>
        </xdr:cNvPr>
        <xdr:cNvSpPr/>
      </xdr:nvSpPr>
      <xdr:spPr>
        <a:xfrm>
          <a:off x="2571750" y="647001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34290</xdr:rowOff>
    </xdr:from>
    <xdr:to>
      <xdr:col>19</xdr:col>
      <xdr:colOff>177800</xdr:colOff>
      <xdr:row>40</xdr:row>
      <xdr:rowOff>114300</xdr:rowOff>
    </xdr:to>
    <xdr:cxnSp macro="">
      <xdr:nvCxnSpPr>
        <xdr:cNvPr id="78" name="直線コネクタ 77">
          <a:extLst>
            <a:ext uri="{FF2B5EF4-FFF2-40B4-BE49-F238E27FC236}">
              <a16:creationId xmlns:a16="http://schemas.microsoft.com/office/drawing/2014/main" id="{1EC47431-9910-48B7-92D9-2F52E2ABFC2E}"/>
            </a:ext>
          </a:extLst>
        </xdr:cNvPr>
        <xdr:cNvCxnSpPr/>
      </xdr:nvCxnSpPr>
      <xdr:spPr>
        <a:xfrm>
          <a:off x="2619375" y="6508115"/>
          <a:ext cx="809625" cy="8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78740</xdr:rowOff>
    </xdr:from>
    <xdr:to>
      <xdr:col>10</xdr:col>
      <xdr:colOff>165100</xdr:colOff>
      <xdr:row>40</xdr:row>
      <xdr:rowOff>8890</xdr:rowOff>
    </xdr:to>
    <xdr:sp macro="" textlink="">
      <xdr:nvSpPr>
        <xdr:cNvPr id="79" name="楕円 78">
          <a:extLst>
            <a:ext uri="{FF2B5EF4-FFF2-40B4-BE49-F238E27FC236}">
              <a16:creationId xmlns:a16="http://schemas.microsoft.com/office/drawing/2014/main" id="{1B305F34-85C8-42C0-8990-2B8E79090B33}"/>
            </a:ext>
          </a:extLst>
        </xdr:cNvPr>
        <xdr:cNvSpPr/>
      </xdr:nvSpPr>
      <xdr:spPr>
        <a:xfrm>
          <a:off x="1781175" y="639381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129540</xdr:rowOff>
    </xdr:from>
    <xdr:to>
      <xdr:col>15</xdr:col>
      <xdr:colOff>50800</xdr:colOff>
      <xdr:row>40</xdr:row>
      <xdr:rowOff>34290</xdr:rowOff>
    </xdr:to>
    <xdr:cxnSp macro="">
      <xdr:nvCxnSpPr>
        <xdr:cNvPr id="80" name="直線コネクタ 79">
          <a:extLst>
            <a:ext uri="{FF2B5EF4-FFF2-40B4-BE49-F238E27FC236}">
              <a16:creationId xmlns:a16="http://schemas.microsoft.com/office/drawing/2014/main" id="{9C025212-7125-44B7-AE66-04DCA01AC80B}"/>
            </a:ext>
          </a:extLst>
        </xdr:cNvPr>
        <xdr:cNvCxnSpPr/>
      </xdr:nvCxnSpPr>
      <xdr:spPr>
        <a:xfrm>
          <a:off x="1828800" y="6441440"/>
          <a:ext cx="79057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2540</xdr:rowOff>
    </xdr:from>
    <xdr:to>
      <xdr:col>6</xdr:col>
      <xdr:colOff>38100</xdr:colOff>
      <xdr:row>39</xdr:row>
      <xdr:rowOff>104140</xdr:rowOff>
    </xdr:to>
    <xdr:sp macro="" textlink="">
      <xdr:nvSpPr>
        <xdr:cNvPr id="81" name="楕円 80">
          <a:extLst>
            <a:ext uri="{FF2B5EF4-FFF2-40B4-BE49-F238E27FC236}">
              <a16:creationId xmlns:a16="http://schemas.microsoft.com/office/drawing/2014/main" id="{BAF3190A-420F-4EC8-BFF0-64599CA74833}"/>
            </a:ext>
          </a:extLst>
        </xdr:cNvPr>
        <xdr:cNvSpPr/>
      </xdr:nvSpPr>
      <xdr:spPr>
        <a:xfrm>
          <a:off x="981075" y="631761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53340</xdr:rowOff>
    </xdr:from>
    <xdr:to>
      <xdr:col>10</xdr:col>
      <xdr:colOff>114300</xdr:colOff>
      <xdr:row>39</xdr:row>
      <xdr:rowOff>129540</xdr:rowOff>
    </xdr:to>
    <xdr:cxnSp macro="">
      <xdr:nvCxnSpPr>
        <xdr:cNvPr id="82" name="直線コネクタ 81">
          <a:extLst>
            <a:ext uri="{FF2B5EF4-FFF2-40B4-BE49-F238E27FC236}">
              <a16:creationId xmlns:a16="http://schemas.microsoft.com/office/drawing/2014/main" id="{33E1CE97-87D4-48AC-88E3-4380B106B098}"/>
            </a:ext>
          </a:extLst>
        </xdr:cNvPr>
        <xdr:cNvCxnSpPr/>
      </xdr:nvCxnSpPr>
      <xdr:spPr>
        <a:xfrm>
          <a:off x="1028700" y="6365240"/>
          <a:ext cx="8001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109237</xdr:rowOff>
    </xdr:from>
    <xdr:ext cx="405111" cy="259045"/>
    <xdr:sp macro="" textlink="">
      <xdr:nvSpPr>
        <xdr:cNvPr id="83" name="n_1aveValue【図書館】&#10;有形固定資産減価償却率">
          <a:extLst>
            <a:ext uri="{FF2B5EF4-FFF2-40B4-BE49-F238E27FC236}">
              <a16:creationId xmlns:a16="http://schemas.microsoft.com/office/drawing/2014/main" id="{9141C377-92C8-4749-9768-932CC0BB42A0}"/>
            </a:ext>
          </a:extLst>
        </xdr:cNvPr>
        <xdr:cNvSpPr txBox="1"/>
      </xdr:nvSpPr>
      <xdr:spPr>
        <a:xfrm>
          <a:off x="3239144" y="5773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4" name="n_2aveValue【図書館】&#10;有形固定資産減価償却率">
          <a:extLst>
            <a:ext uri="{FF2B5EF4-FFF2-40B4-BE49-F238E27FC236}">
              <a16:creationId xmlns:a16="http://schemas.microsoft.com/office/drawing/2014/main" id="{412A8C60-E8D6-4478-BD65-12B044452D3F}"/>
            </a:ext>
          </a:extLst>
        </xdr:cNvPr>
        <xdr:cNvSpPr txBox="1"/>
      </xdr:nvSpPr>
      <xdr:spPr>
        <a:xfrm>
          <a:off x="2439044" y="5716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17797</xdr:rowOff>
    </xdr:from>
    <xdr:ext cx="405111" cy="259045"/>
    <xdr:sp macro="" textlink="">
      <xdr:nvSpPr>
        <xdr:cNvPr id="85" name="n_3aveValue【図書館】&#10;有形固定資産減価償却率">
          <a:extLst>
            <a:ext uri="{FF2B5EF4-FFF2-40B4-BE49-F238E27FC236}">
              <a16:creationId xmlns:a16="http://schemas.microsoft.com/office/drawing/2014/main" id="{74CB5436-A571-4D59-B7B1-941CF5D85C23}"/>
            </a:ext>
          </a:extLst>
        </xdr:cNvPr>
        <xdr:cNvSpPr txBox="1"/>
      </xdr:nvSpPr>
      <xdr:spPr>
        <a:xfrm>
          <a:off x="1648469"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147337</xdr:rowOff>
    </xdr:from>
    <xdr:ext cx="405111" cy="259045"/>
    <xdr:sp macro="" textlink="">
      <xdr:nvSpPr>
        <xdr:cNvPr id="86" name="n_4aveValue【図書館】&#10;有形固定資産減価償却率">
          <a:extLst>
            <a:ext uri="{FF2B5EF4-FFF2-40B4-BE49-F238E27FC236}">
              <a16:creationId xmlns:a16="http://schemas.microsoft.com/office/drawing/2014/main" id="{62E4EE52-7584-4EA4-AD05-1F32C0F868DE}"/>
            </a:ext>
          </a:extLst>
        </xdr:cNvPr>
        <xdr:cNvSpPr txBox="1"/>
      </xdr:nvSpPr>
      <xdr:spPr>
        <a:xfrm>
          <a:off x="848369" y="5649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156227</xdr:rowOff>
    </xdr:from>
    <xdr:ext cx="405111" cy="259045"/>
    <xdr:sp macro="" textlink="">
      <xdr:nvSpPr>
        <xdr:cNvPr id="87" name="n_1mainValue【図書館】&#10;有形固定資産減価償却率">
          <a:extLst>
            <a:ext uri="{FF2B5EF4-FFF2-40B4-BE49-F238E27FC236}">
              <a16:creationId xmlns:a16="http://schemas.microsoft.com/office/drawing/2014/main" id="{2E7CA768-8D0E-475B-83CE-CFE445F01A91}"/>
            </a:ext>
          </a:extLst>
        </xdr:cNvPr>
        <xdr:cNvSpPr txBox="1"/>
      </xdr:nvSpPr>
      <xdr:spPr>
        <a:xfrm>
          <a:off x="3239144" y="6636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76217</xdr:rowOff>
    </xdr:from>
    <xdr:ext cx="405111" cy="259045"/>
    <xdr:sp macro="" textlink="">
      <xdr:nvSpPr>
        <xdr:cNvPr id="88" name="n_2mainValue【図書館】&#10;有形固定資産減価償却率">
          <a:extLst>
            <a:ext uri="{FF2B5EF4-FFF2-40B4-BE49-F238E27FC236}">
              <a16:creationId xmlns:a16="http://schemas.microsoft.com/office/drawing/2014/main" id="{786FE5AB-4172-4E38-86DE-BF8F7275731C}"/>
            </a:ext>
          </a:extLst>
        </xdr:cNvPr>
        <xdr:cNvSpPr txBox="1"/>
      </xdr:nvSpPr>
      <xdr:spPr>
        <a:xfrm>
          <a:off x="2439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17</xdr:rowOff>
    </xdr:from>
    <xdr:ext cx="405111" cy="259045"/>
    <xdr:sp macro="" textlink="">
      <xdr:nvSpPr>
        <xdr:cNvPr id="89" name="n_3mainValue【図書館】&#10;有形固定資産減価償却率">
          <a:extLst>
            <a:ext uri="{FF2B5EF4-FFF2-40B4-BE49-F238E27FC236}">
              <a16:creationId xmlns:a16="http://schemas.microsoft.com/office/drawing/2014/main" id="{2A97C52A-F05C-45D8-B4DA-94E2454DC5A7}"/>
            </a:ext>
          </a:extLst>
        </xdr:cNvPr>
        <xdr:cNvSpPr txBox="1"/>
      </xdr:nvSpPr>
      <xdr:spPr>
        <a:xfrm>
          <a:off x="1648469"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95267</xdr:rowOff>
    </xdr:from>
    <xdr:ext cx="405111" cy="259045"/>
    <xdr:sp macro="" textlink="">
      <xdr:nvSpPr>
        <xdr:cNvPr id="90" name="n_4mainValue【図書館】&#10;有形固定資産減価償却率">
          <a:extLst>
            <a:ext uri="{FF2B5EF4-FFF2-40B4-BE49-F238E27FC236}">
              <a16:creationId xmlns:a16="http://schemas.microsoft.com/office/drawing/2014/main" id="{2D6C3022-B423-4A38-A47F-9C1DDEECA7BA}"/>
            </a:ext>
          </a:extLst>
        </xdr:cNvPr>
        <xdr:cNvSpPr txBox="1"/>
      </xdr:nvSpPr>
      <xdr:spPr>
        <a:xfrm>
          <a:off x="848369"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66AACF2B-229E-4851-A6DC-EABA91D01CE4}"/>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F8FAFD78-EDDD-4717-B34C-3DB0F860E450}"/>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ACCC893F-FCC6-4C25-894A-33752CD119A6}"/>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7321505D-FBA0-4311-A9ED-90BA224F3F35}"/>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34106BC-AEA7-4D25-8E6C-FB4F88945269}"/>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9CDC1CBF-04C9-43C8-A953-ABC0F785711C}"/>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257525B0-6870-4398-A5CC-2ACCD11B8A54}"/>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1E0B1015-D325-48B0-9EB1-526C2152CDC9}"/>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E8E17D71-7CCC-471D-91E2-F7747F16F6CA}"/>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6CD6357-D4AA-4294-8F21-588B1AB3CFA9}"/>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a:extLst>
            <a:ext uri="{FF2B5EF4-FFF2-40B4-BE49-F238E27FC236}">
              <a16:creationId xmlns:a16="http://schemas.microsoft.com/office/drawing/2014/main" id="{6A2567BE-32DF-4B20-8237-85473C272564}"/>
            </a:ext>
          </a:extLst>
        </xdr:cNvPr>
        <xdr:cNvSpPr txBox="1"/>
      </xdr:nvSpPr>
      <xdr:spPr>
        <a:xfrm>
          <a:off x="5527221"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4A39AD6-7ACE-44B4-82BE-6591C2A365A8}"/>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22D13DD5-A437-4CE5-80AF-3F02CEB082D0}"/>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BCAEE30A-07D0-4C53-B61A-EE87394C036B}"/>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340B9122-5489-4B8A-85AC-8CFCE7AE6AAC}"/>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81280BDE-E1CB-4BCA-80E8-C5A3440A0BE5}"/>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6264497C-DEDB-4646-BA1D-89F4CE69F35C}"/>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B4D368BA-C7BF-42D3-8876-FD883E3DC3AD}"/>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3B44DC81-79DB-4F40-86E9-B7A437707A28}"/>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D3671037-60A9-4338-BF34-DBFFD7FF9D72}"/>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A043F9A4-8004-4E27-8855-1E9925F7D0DE}"/>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2F5F5EF5-B9C6-4C16-8AF9-93A92D3CEAC2}"/>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23FBCA52-CFE0-428F-819B-4BC8076D9ED2}"/>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378AD5BF-CEE0-4E37-B308-C068D83B221E}"/>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5" name="直線コネクタ 114">
          <a:extLst>
            <a:ext uri="{FF2B5EF4-FFF2-40B4-BE49-F238E27FC236}">
              <a16:creationId xmlns:a16="http://schemas.microsoft.com/office/drawing/2014/main" id="{7A459F70-5E15-4055-B8F0-ABAB71D718AC}"/>
            </a:ext>
          </a:extLst>
        </xdr:cNvPr>
        <xdr:cNvCxnSpPr/>
      </xdr:nvCxnSpPr>
      <xdr:spPr>
        <a:xfrm flipV="1">
          <a:off x="9429115" y="5505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6" name="【図書館】&#10;一人当たり面積最小値テキスト">
          <a:extLst>
            <a:ext uri="{FF2B5EF4-FFF2-40B4-BE49-F238E27FC236}">
              <a16:creationId xmlns:a16="http://schemas.microsoft.com/office/drawing/2014/main" id="{BFF074A8-84CF-42B6-B1E5-81E13D9846B4}"/>
            </a:ext>
          </a:extLst>
        </xdr:cNvPr>
        <xdr:cNvSpPr txBox="1"/>
      </xdr:nvSpPr>
      <xdr:spPr>
        <a:xfrm>
          <a:off x="9467850" y="68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7" name="直線コネクタ 116">
          <a:extLst>
            <a:ext uri="{FF2B5EF4-FFF2-40B4-BE49-F238E27FC236}">
              <a16:creationId xmlns:a16="http://schemas.microsoft.com/office/drawing/2014/main" id="{018FD488-DC29-4008-8050-030A347E42A6}"/>
            </a:ext>
          </a:extLst>
        </xdr:cNvPr>
        <xdr:cNvCxnSpPr/>
      </xdr:nvCxnSpPr>
      <xdr:spPr>
        <a:xfrm>
          <a:off x="9363075" y="6877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F6EAC953-E534-414E-8AC0-7D23A2D0D7AA}"/>
            </a:ext>
          </a:extLst>
        </xdr:cNvPr>
        <xdr:cNvSpPr txBox="1"/>
      </xdr:nvSpPr>
      <xdr:spPr>
        <a:xfrm>
          <a:off x="9467850"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6E789A34-EDC9-4702-B766-64176500D12C}"/>
            </a:ext>
          </a:extLst>
        </xdr:cNvPr>
        <xdr:cNvCxnSpPr/>
      </xdr:nvCxnSpPr>
      <xdr:spPr>
        <a:xfrm>
          <a:off x="9363075" y="55054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20" name="【図書館】&#10;一人当たり面積平均値テキスト">
          <a:extLst>
            <a:ext uri="{FF2B5EF4-FFF2-40B4-BE49-F238E27FC236}">
              <a16:creationId xmlns:a16="http://schemas.microsoft.com/office/drawing/2014/main" id="{B209C1DE-BB7E-4B4D-8CF9-FFF0959AF9C1}"/>
            </a:ext>
          </a:extLst>
        </xdr:cNvPr>
        <xdr:cNvSpPr txBox="1"/>
      </xdr:nvSpPr>
      <xdr:spPr>
        <a:xfrm>
          <a:off x="9467850" y="6322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1" name="フローチャート: 判断 120">
          <a:extLst>
            <a:ext uri="{FF2B5EF4-FFF2-40B4-BE49-F238E27FC236}">
              <a16:creationId xmlns:a16="http://schemas.microsoft.com/office/drawing/2014/main" id="{AC387E64-A98F-4EF7-B60E-46FD94CE84F9}"/>
            </a:ext>
          </a:extLst>
        </xdr:cNvPr>
        <xdr:cNvSpPr/>
      </xdr:nvSpPr>
      <xdr:spPr>
        <a:xfrm>
          <a:off x="9401175" y="647700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22" name="フローチャート: 判断 121">
          <a:extLst>
            <a:ext uri="{FF2B5EF4-FFF2-40B4-BE49-F238E27FC236}">
              <a16:creationId xmlns:a16="http://schemas.microsoft.com/office/drawing/2014/main" id="{5116DFC2-0BE5-4FA7-89B0-82F539469439}"/>
            </a:ext>
          </a:extLst>
        </xdr:cNvPr>
        <xdr:cNvSpPr/>
      </xdr:nvSpPr>
      <xdr:spPr>
        <a:xfrm>
          <a:off x="86391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3" name="フローチャート: 判断 122">
          <a:extLst>
            <a:ext uri="{FF2B5EF4-FFF2-40B4-BE49-F238E27FC236}">
              <a16:creationId xmlns:a16="http://schemas.microsoft.com/office/drawing/2014/main" id="{623DAB9A-1820-4C32-A61B-CA138568A4EF}"/>
            </a:ext>
          </a:extLst>
        </xdr:cNvPr>
        <xdr:cNvSpPr/>
      </xdr:nvSpPr>
      <xdr:spPr>
        <a:xfrm>
          <a:off x="7839075" y="64770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4" name="フローチャート: 判断 123">
          <a:extLst>
            <a:ext uri="{FF2B5EF4-FFF2-40B4-BE49-F238E27FC236}">
              <a16:creationId xmlns:a16="http://schemas.microsoft.com/office/drawing/2014/main" id="{CDFB1D38-9C62-4088-8C5F-6DBFEF7B3296}"/>
            </a:ext>
          </a:extLst>
        </xdr:cNvPr>
        <xdr:cNvSpPr/>
      </xdr:nvSpPr>
      <xdr:spPr>
        <a:xfrm>
          <a:off x="7029450" y="64770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25" name="フローチャート: 判断 124">
          <a:extLst>
            <a:ext uri="{FF2B5EF4-FFF2-40B4-BE49-F238E27FC236}">
              <a16:creationId xmlns:a16="http://schemas.microsoft.com/office/drawing/2014/main" id="{08DFADB9-E5A5-4471-AD25-50D45A77F6DF}"/>
            </a:ext>
          </a:extLst>
        </xdr:cNvPr>
        <xdr:cNvSpPr/>
      </xdr:nvSpPr>
      <xdr:spPr>
        <a:xfrm>
          <a:off x="62388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913D8F9-5DC1-4B7F-95C3-64FC9C232522}"/>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0AC71DB-126E-4819-BC75-1E7D49276B1D}"/>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5BF98EB-0F1C-46DB-99ED-2AAF077BCA27}"/>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B1ABBF7-86E9-4B39-8B33-26C7F99D1EE9}"/>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3D6B4CB6-A2F6-4A0D-B60E-2A8BE567771A}"/>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6350</xdr:rowOff>
    </xdr:from>
    <xdr:to>
      <xdr:col>55</xdr:col>
      <xdr:colOff>50800</xdr:colOff>
      <xdr:row>41</xdr:row>
      <xdr:rowOff>107950</xdr:rowOff>
    </xdr:to>
    <xdr:sp macro="" textlink="">
      <xdr:nvSpPr>
        <xdr:cNvPr id="131" name="楕円 130">
          <a:extLst>
            <a:ext uri="{FF2B5EF4-FFF2-40B4-BE49-F238E27FC236}">
              <a16:creationId xmlns:a16="http://schemas.microsoft.com/office/drawing/2014/main" id="{F0FD0213-4605-405C-A363-9916A451369A}"/>
            </a:ext>
          </a:extLst>
        </xdr:cNvPr>
        <xdr:cNvSpPr/>
      </xdr:nvSpPr>
      <xdr:spPr>
        <a:xfrm>
          <a:off x="9401175" y="664845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156227</xdr:rowOff>
    </xdr:from>
    <xdr:ext cx="469744" cy="259045"/>
    <xdr:sp macro="" textlink="">
      <xdr:nvSpPr>
        <xdr:cNvPr id="132" name="【図書館】&#10;一人当たり面積該当値テキスト">
          <a:extLst>
            <a:ext uri="{FF2B5EF4-FFF2-40B4-BE49-F238E27FC236}">
              <a16:creationId xmlns:a16="http://schemas.microsoft.com/office/drawing/2014/main" id="{384B3A08-EC90-40BB-BF2F-E3596E277649}"/>
            </a:ext>
          </a:extLst>
        </xdr:cNvPr>
        <xdr:cNvSpPr txBox="1"/>
      </xdr:nvSpPr>
      <xdr:spPr>
        <a:xfrm>
          <a:off x="9467850" y="663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6350</xdr:rowOff>
    </xdr:from>
    <xdr:to>
      <xdr:col>50</xdr:col>
      <xdr:colOff>165100</xdr:colOff>
      <xdr:row>41</xdr:row>
      <xdr:rowOff>107950</xdr:rowOff>
    </xdr:to>
    <xdr:sp macro="" textlink="">
      <xdr:nvSpPr>
        <xdr:cNvPr id="133" name="楕円 132">
          <a:extLst>
            <a:ext uri="{FF2B5EF4-FFF2-40B4-BE49-F238E27FC236}">
              <a16:creationId xmlns:a16="http://schemas.microsoft.com/office/drawing/2014/main" id="{4D371A05-EFCA-4616-82FC-1D14B1CE62EA}"/>
            </a:ext>
          </a:extLst>
        </xdr:cNvPr>
        <xdr:cNvSpPr/>
      </xdr:nvSpPr>
      <xdr:spPr>
        <a:xfrm>
          <a:off x="8639175" y="66484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57150</xdr:rowOff>
    </xdr:from>
    <xdr:to>
      <xdr:col>55</xdr:col>
      <xdr:colOff>0</xdr:colOff>
      <xdr:row>41</xdr:row>
      <xdr:rowOff>57150</xdr:rowOff>
    </xdr:to>
    <xdr:cxnSp macro="">
      <xdr:nvCxnSpPr>
        <xdr:cNvPr id="134" name="直線コネクタ 133">
          <a:extLst>
            <a:ext uri="{FF2B5EF4-FFF2-40B4-BE49-F238E27FC236}">
              <a16:creationId xmlns:a16="http://schemas.microsoft.com/office/drawing/2014/main" id="{2B37B946-1C64-4531-A516-D7AB61B1467C}"/>
            </a:ext>
          </a:extLst>
        </xdr:cNvPr>
        <xdr:cNvCxnSpPr/>
      </xdr:nvCxnSpPr>
      <xdr:spPr>
        <a:xfrm>
          <a:off x="8686800" y="669607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6350</xdr:rowOff>
    </xdr:from>
    <xdr:to>
      <xdr:col>46</xdr:col>
      <xdr:colOff>38100</xdr:colOff>
      <xdr:row>41</xdr:row>
      <xdr:rowOff>107950</xdr:rowOff>
    </xdr:to>
    <xdr:sp macro="" textlink="">
      <xdr:nvSpPr>
        <xdr:cNvPr id="135" name="楕円 134">
          <a:extLst>
            <a:ext uri="{FF2B5EF4-FFF2-40B4-BE49-F238E27FC236}">
              <a16:creationId xmlns:a16="http://schemas.microsoft.com/office/drawing/2014/main" id="{8241C364-2B23-4B26-8C0B-A43F107DCA52}"/>
            </a:ext>
          </a:extLst>
        </xdr:cNvPr>
        <xdr:cNvSpPr/>
      </xdr:nvSpPr>
      <xdr:spPr>
        <a:xfrm>
          <a:off x="7839075" y="66484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57150</xdr:rowOff>
    </xdr:from>
    <xdr:to>
      <xdr:col>50</xdr:col>
      <xdr:colOff>114300</xdr:colOff>
      <xdr:row>41</xdr:row>
      <xdr:rowOff>57150</xdr:rowOff>
    </xdr:to>
    <xdr:cxnSp macro="">
      <xdr:nvCxnSpPr>
        <xdr:cNvPr id="136" name="直線コネクタ 135">
          <a:extLst>
            <a:ext uri="{FF2B5EF4-FFF2-40B4-BE49-F238E27FC236}">
              <a16:creationId xmlns:a16="http://schemas.microsoft.com/office/drawing/2014/main" id="{4452E6C7-5463-48ED-B5CF-9B43A37C0A41}"/>
            </a:ext>
          </a:extLst>
        </xdr:cNvPr>
        <xdr:cNvCxnSpPr/>
      </xdr:nvCxnSpPr>
      <xdr:spPr>
        <a:xfrm>
          <a:off x="7886700" y="66960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6350</xdr:rowOff>
    </xdr:from>
    <xdr:to>
      <xdr:col>41</xdr:col>
      <xdr:colOff>101600</xdr:colOff>
      <xdr:row>41</xdr:row>
      <xdr:rowOff>107950</xdr:rowOff>
    </xdr:to>
    <xdr:sp macro="" textlink="">
      <xdr:nvSpPr>
        <xdr:cNvPr id="137" name="楕円 136">
          <a:extLst>
            <a:ext uri="{FF2B5EF4-FFF2-40B4-BE49-F238E27FC236}">
              <a16:creationId xmlns:a16="http://schemas.microsoft.com/office/drawing/2014/main" id="{4360C2E9-7745-4742-81C8-368FE3DAA144}"/>
            </a:ext>
          </a:extLst>
        </xdr:cNvPr>
        <xdr:cNvSpPr/>
      </xdr:nvSpPr>
      <xdr:spPr>
        <a:xfrm>
          <a:off x="7029450" y="66484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57150</xdr:rowOff>
    </xdr:from>
    <xdr:to>
      <xdr:col>45</xdr:col>
      <xdr:colOff>177800</xdr:colOff>
      <xdr:row>41</xdr:row>
      <xdr:rowOff>57150</xdr:rowOff>
    </xdr:to>
    <xdr:cxnSp macro="">
      <xdr:nvCxnSpPr>
        <xdr:cNvPr id="138" name="直線コネクタ 137">
          <a:extLst>
            <a:ext uri="{FF2B5EF4-FFF2-40B4-BE49-F238E27FC236}">
              <a16:creationId xmlns:a16="http://schemas.microsoft.com/office/drawing/2014/main" id="{FE7E6B4D-BD87-43A6-A3B4-28E97068E285}"/>
            </a:ext>
          </a:extLst>
        </xdr:cNvPr>
        <xdr:cNvCxnSpPr/>
      </xdr:nvCxnSpPr>
      <xdr:spPr>
        <a:xfrm>
          <a:off x="7077075" y="66960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6350</xdr:rowOff>
    </xdr:from>
    <xdr:to>
      <xdr:col>36</xdr:col>
      <xdr:colOff>165100</xdr:colOff>
      <xdr:row>41</xdr:row>
      <xdr:rowOff>107950</xdr:rowOff>
    </xdr:to>
    <xdr:sp macro="" textlink="">
      <xdr:nvSpPr>
        <xdr:cNvPr id="139" name="楕円 138">
          <a:extLst>
            <a:ext uri="{FF2B5EF4-FFF2-40B4-BE49-F238E27FC236}">
              <a16:creationId xmlns:a16="http://schemas.microsoft.com/office/drawing/2014/main" id="{AB9906C3-F44E-4FF0-95F1-511CDDB99380}"/>
            </a:ext>
          </a:extLst>
        </xdr:cNvPr>
        <xdr:cNvSpPr/>
      </xdr:nvSpPr>
      <xdr:spPr>
        <a:xfrm>
          <a:off x="6238875" y="66484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57150</xdr:rowOff>
    </xdr:from>
    <xdr:to>
      <xdr:col>41</xdr:col>
      <xdr:colOff>50800</xdr:colOff>
      <xdr:row>41</xdr:row>
      <xdr:rowOff>57150</xdr:rowOff>
    </xdr:to>
    <xdr:cxnSp macro="">
      <xdr:nvCxnSpPr>
        <xdr:cNvPr id="140" name="直線コネクタ 139">
          <a:extLst>
            <a:ext uri="{FF2B5EF4-FFF2-40B4-BE49-F238E27FC236}">
              <a16:creationId xmlns:a16="http://schemas.microsoft.com/office/drawing/2014/main" id="{41D49EA2-3693-4A63-8618-D2945E00FF28}"/>
            </a:ext>
          </a:extLst>
        </xdr:cNvPr>
        <xdr:cNvCxnSpPr/>
      </xdr:nvCxnSpPr>
      <xdr:spPr>
        <a:xfrm>
          <a:off x="6286500" y="66960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41" name="n_1aveValue【図書館】&#10;一人当たり面積">
          <a:extLst>
            <a:ext uri="{FF2B5EF4-FFF2-40B4-BE49-F238E27FC236}">
              <a16:creationId xmlns:a16="http://schemas.microsoft.com/office/drawing/2014/main" id="{932722F4-B7A4-4E03-8167-DEB5CF5873D5}"/>
            </a:ext>
          </a:extLst>
        </xdr:cNvPr>
        <xdr:cNvSpPr txBox="1"/>
      </xdr:nvSpPr>
      <xdr:spPr>
        <a:xfrm>
          <a:off x="845827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105427</xdr:rowOff>
    </xdr:from>
    <xdr:ext cx="469744" cy="259045"/>
    <xdr:sp macro="" textlink="">
      <xdr:nvSpPr>
        <xdr:cNvPr id="142" name="n_2aveValue【図書館】&#10;一人当たり面積">
          <a:extLst>
            <a:ext uri="{FF2B5EF4-FFF2-40B4-BE49-F238E27FC236}">
              <a16:creationId xmlns:a16="http://schemas.microsoft.com/office/drawing/2014/main" id="{66042F76-3F51-4055-97FC-D7479B6C7480}"/>
            </a:ext>
          </a:extLst>
        </xdr:cNvPr>
        <xdr:cNvSpPr txBox="1"/>
      </xdr:nvSpPr>
      <xdr:spPr>
        <a:xfrm>
          <a:off x="767722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macro="" textlink="">
      <xdr:nvSpPr>
        <xdr:cNvPr id="143" name="n_3aveValue【図書館】&#10;一人当たり面積">
          <a:extLst>
            <a:ext uri="{FF2B5EF4-FFF2-40B4-BE49-F238E27FC236}">
              <a16:creationId xmlns:a16="http://schemas.microsoft.com/office/drawing/2014/main" id="{B3B1B132-1F09-42DA-8926-A8AAAC0AD37B}"/>
            </a:ext>
          </a:extLst>
        </xdr:cNvPr>
        <xdr:cNvSpPr txBox="1"/>
      </xdr:nvSpPr>
      <xdr:spPr>
        <a:xfrm>
          <a:off x="6867602"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105427</xdr:rowOff>
    </xdr:from>
    <xdr:ext cx="469744" cy="259045"/>
    <xdr:sp macro="" textlink="">
      <xdr:nvSpPr>
        <xdr:cNvPr id="144" name="n_4aveValue【図書館】&#10;一人当たり面積">
          <a:extLst>
            <a:ext uri="{FF2B5EF4-FFF2-40B4-BE49-F238E27FC236}">
              <a16:creationId xmlns:a16="http://schemas.microsoft.com/office/drawing/2014/main" id="{FC45242D-ABEF-4E44-A0DF-718D69E0264B}"/>
            </a:ext>
          </a:extLst>
        </xdr:cNvPr>
        <xdr:cNvSpPr txBox="1"/>
      </xdr:nvSpPr>
      <xdr:spPr>
        <a:xfrm>
          <a:off x="6067502"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99077</xdr:rowOff>
    </xdr:from>
    <xdr:ext cx="469744" cy="259045"/>
    <xdr:sp macro="" textlink="">
      <xdr:nvSpPr>
        <xdr:cNvPr id="145" name="n_1mainValue【図書館】&#10;一人当たり面積">
          <a:extLst>
            <a:ext uri="{FF2B5EF4-FFF2-40B4-BE49-F238E27FC236}">
              <a16:creationId xmlns:a16="http://schemas.microsoft.com/office/drawing/2014/main" id="{0882FF34-A9AF-4D31-A877-E2138FCD55F7}"/>
            </a:ext>
          </a:extLst>
        </xdr:cNvPr>
        <xdr:cNvSpPr txBox="1"/>
      </xdr:nvSpPr>
      <xdr:spPr>
        <a:xfrm>
          <a:off x="8458277" y="674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99077</xdr:rowOff>
    </xdr:from>
    <xdr:ext cx="469744" cy="259045"/>
    <xdr:sp macro="" textlink="">
      <xdr:nvSpPr>
        <xdr:cNvPr id="146" name="n_2mainValue【図書館】&#10;一人当たり面積">
          <a:extLst>
            <a:ext uri="{FF2B5EF4-FFF2-40B4-BE49-F238E27FC236}">
              <a16:creationId xmlns:a16="http://schemas.microsoft.com/office/drawing/2014/main" id="{E766F119-7BEF-44FD-946E-5B20130266CB}"/>
            </a:ext>
          </a:extLst>
        </xdr:cNvPr>
        <xdr:cNvSpPr txBox="1"/>
      </xdr:nvSpPr>
      <xdr:spPr>
        <a:xfrm>
          <a:off x="7677227" y="674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99077</xdr:rowOff>
    </xdr:from>
    <xdr:ext cx="469744" cy="259045"/>
    <xdr:sp macro="" textlink="">
      <xdr:nvSpPr>
        <xdr:cNvPr id="147" name="n_3mainValue【図書館】&#10;一人当たり面積">
          <a:extLst>
            <a:ext uri="{FF2B5EF4-FFF2-40B4-BE49-F238E27FC236}">
              <a16:creationId xmlns:a16="http://schemas.microsoft.com/office/drawing/2014/main" id="{BBEBB2FE-2B1C-44D0-826A-2CDB3C963121}"/>
            </a:ext>
          </a:extLst>
        </xdr:cNvPr>
        <xdr:cNvSpPr txBox="1"/>
      </xdr:nvSpPr>
      <xdr:spPr>
        <a:xfrm>
          <a:off x="6867602" y="674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99077</xdr:rowOff>
    </xdr:from>
    <xdr:ext cx="469744" cy="259045"/>
    <xdr:sp macro="" textlink="">
      <xdr:nvSpPr>
        <xdr:cNvPr id="148" name="n_4mainValue【図書館】&#10;一人当たり面積">
          <a:extLst>
            <a:ext uri="{FF2B5EF4-FFF2-40B4-BE49-F238E27FC236}">
              <a16:creationId xmlns:a16="http://schemas.microsoft.com/office/drawing/2014/main" id="{45A412F6-7D07-421D-A9A9-188659AAF3C0}"/>
            </a:ext>
          </a:extLst>
        </xdr:cNvPr>
        <xdr:cNvSpPr txBox="1"/>
      </xdr:nvSpPr>
      <xdr:spPr>
        <a:xfrm>
          <a:off x="6067502" y="674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59A239E-6D23-4753-B843-2707DC115F75}"/>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33885A98-CB17-49DE-89C7-DDA2E9844D34}"/>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79B49385-71A7-4026-B915-17222E1C5E02}"/>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E9F1E1BB-3A00-4029-81F6-BB09E611EA3A}"/>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667B1B32-E72B-45D1-8A4F-7A10C17404DE}"/>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50754D35-4478-4FD5-897F-94367EE80E2F}"/>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C8038EEB-8E45-45EA-B006-1ABC3CE8020E}"/>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4B8CDE56-7D8C-4B79-A0AC-4E9B60CA01AA}"/>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580C1DD1-8D1E-40EB-9626-DCE17115276D}"/>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39C84FC4-989A-4A2C-B0F8-033B8AB63AEC}"/>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439A1628-E6B7-4D5E-BBD6-368DF0C0B707}"/>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a:extLst>
            <a:ext uri="{FF2B5EF4-FFF2-40B4-BE49-F238E27FC236}">
              <a16:creationId xmlns:a16="http://schemas.microsoft.com/office/drawing/2014/main" id="{CD1C9403-D713-4753-9ED1-6FC7AFB58FEF}"/>
            </a:ext>
          </a:extLst>
        </xdr:cNvPr>
        <xdr:cNvCxnSpPr/>
      </xdr:nvCxnSpPr>
      <xdr:spPr>
        <a:xfrm>
          <a:off x="685800" y="1036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1" name="テキスト ボックス 160">
          <a:extLst>
            <a:ext uri="{FF2B5EF4-FFF2-40B4-BE49-F238E27FC236}">
              <a16:creationId xmlns:a16="http://schemas.microsoft.com/office/drawing/2014/main" id="{E4DE4652-676A-4BF2-849A-93A4795D53C2}"/>
            </a:ext>
          </a:extLst>
        </xdr:cNvPr>
        <xdr:cNvSpPr txBox="1"/>
      </xdr:nvSpPr>
      <xdr:spPr>
        <a:xfrm>
          <a:off x="339891"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a:extLst>
            <a:ext uri="{FF2B5EF4-FFF2-40B4-BE49-F238E27FC236}">
              <a16:creationId xmlns:a16="http://schemas.microsoft.com/office/drawing/2014/main" id="{779C4E6E-3685-4420-BB4F-0E114EA23B69}"/>
            </a:ext>
          </a:extLst>
        </xdr:cNvPr>
        <xdr:cNvCxnSpPr/>
      </xdr:nvCxnSpPr>
      <xdr:spPr>
        <a:xfrm>
          <a:off x="685800" y="993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a:extLst>
            <a:ext uri="{FF2B5EF4-FFF2-40B4-BE49-F238E27FC236}">
              <a16:creationId xmlns:a16="http://schemas.microsoft.com/office/drawing/2014/main" id="{D6DBC53A-151A-41D4-9C46-4DB6433160B9}"/>
            </a:ext>
          </a:extLst>
        </xdr:cNvPr>
        <xdr:cNvSpPr txBox="1"/>
      </xdr:nvSpPr>
      <xdr:spPr>
        <a:xfrm>
          <a:off x="339891"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a:extLst>
            <a:ext uri="{FF2B5EF4-FFF2-40B4-BE49-F238E27FC236}">
              <a16:creationId xmlns:a16="http://schemas.microsoft.com/office/drawing/2014/main" id="{B7BFF573-C720-4FD5-91B5-DEC88B89870A}"/>
            </a:ext>
          </a:extLst>
        </xdr:cNvPr>
        <xdr:cNvCxnSpPr/>
      </xdr:nvCxnSpPr>
      <xdr:spPr>
        <a:xfrm>
          <a:off x="685800" y="950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a:extLst>
            <a:ext uri="{FF2B5EF4-FFF2-40B4-BE49-F238E27FC236}">
              <a16:creationId xmlns:a16="http://schemas.microsoft.com/office/drawing/2014/main" id="{BE9D9248-E4E6-4593-AEE1-5DB292E72170}"/>
            </a:ext>
          </a:extLst>
        </xdr:cNvPr>
        <xdr:cNvSpPr txBox="1"/>
      </xdr:nvSpPr>
      <xdr:spPr>
        <a:xfrm>
          <a:off x="339891"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a:extLst>
            <a:ext uri="{FF2B5EF4-FFF2-40B4-BE49-F238E27FC236}">
              <a16:creationId xmlns:a16="http://schemas.microsoft.com/office/drawing/2014/main" id="{F87A0957-A308-4A45-8487-E20A6C5C0C87}"/>
            </a:ext>
          </a:extLst>
        </xdr:cNvPr>
        <xdr:cNvCxnSpPr/>
      </xdr:nvCxnSpPr>
      <xdr:spPr>
        <a:xfrm>
          <a:off x="685800" y="9067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a:extLst>
            <a:ext uri="{FF2B5EF4-FFF2-40B4-BE49-F238E27FC236}">
              <a16:creationId xmlns:a16="http://schemas.microsoft.com/office/drawing/2014/main" id="{BA1F65C5-7241-400C-A759-367FF0D692DD}"/>
            </a:ext>
          </a:extLst>
        </xdr:cNvPr>
        <xdr:cNvSpPr txBox="1"/>
      </xdr:nvSpPr>
      <xdr:spPr>
        <a:xfrm>
          <a:off x="339891"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BA78196-581A-472B-936D-ED3C24B1B86F}"/>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a:extLst>
            <a:ext uri="{FF2B5EF4-FFF2-40B4-BE49-F238E27FC236}">
              <a16:creationId xmlns:a16="http://schemas.microsoft.com/office/drawing/2014/main" id="{3F8D77E7-1FD6-4A45-A3CD-16B50BD067C2}"/>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88EDC983-4B37-4CAF-AAA7-C2363435D7E7}"/>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43434</xdr:rowOff>
    </xdr:from>
    <xdr:to>
      <xdr:col>24</xdr:col>
      <xdr:colOff>62865</xdr:colOff>
      <xdr:row>63</xdr:row>
      <xdr:rowOff>157734</xdr:rowOff>
    </xdr:to>
    <xdr:cxnSp macro="">
      <xdr:nvCxnSpPr>
        <xdr:cNvPr id="171" name="直線コネクタ 170">
          <a:extLst>
            <a:ext uri="{FF2B5EF4-FFF2-40B4-BE49-F238E27FC236}">
              <a16:creationId xmlns:a16="http://schemas.microsoft.com/office/drawing/2014/main" id="{F9376D88-1CED-4D13-97C1-35729EFAFEBC}"/>
            </a:ext>
          </a:extLst>
        </xdr:cNvPr>
        <xdr:cNvCxnSpPr/>
      </xdr:nvCxnSpPr>
      <xdr:spPr>
        <a:xfrm flipV="1">
          <a:off x="4180840" y="8952484"/>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C23A082A-3391-4FEF-BCEA-A0F7EEED32E9}"/>
            </a:ext>
          </a:extLst>
        </xdr:cNvPr>
        <xdr:cNvSpPr txBox="1"/>
      </xdr:nvSpPr>
      <xdr:spPr>
        <a:xfrm>
          <a:off x="4219575" y="10366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3" name="直線コネクタ 172">
          <a:extLst>
            <a:ext uri="{FF2B5EF4-FFF2-40B4-BE49-F238E27FC236}">
              <a16:creationId xmlns:a16="http://schemas.microsoft.com/office/drawing/2014/main" id="{BA4F00EA-20EC-4E1A-AA4E-4659A9D6F95B}"/>
            </a:ext>
          </a:extLst>
        </xdr:cNvPr>
        <xdr:cNvCxnSpPr/>
      </xdr:nvCxnSpPr>
      <xdr:spPr>
        <a:xfrm>
          <a:off x="4105275" y="1036218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161561</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6D9E3776-C9FF-48EE-AD48-CEA2A6DA75C9}"/>
            </a:ext>
          </a:extLst>
        </xdr:cNvPr>
        <xdr:cNvSpPr txBox="1"/>
      </xdr:nvSpPr>
      <xdr:spPr>
        <a:xfrm>
          <a:off x="4219575" y="874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43434</xdr:rowOff>
    </xdr:from>
    <xdr:to>
      <xdr:col>24</xdr:col>
      <xdr:colOff>152400</xdr:colOff>
      <xdr:row>55</xdr:row>
      <xdr:rowOff>43434</xdr:rowOff>
    </xdr:to>
    <xdr:cxnSp macro="">
      <xdr:nvCxnSpPr>
        <xdr:cNvPr id="175" name="直線コネクタ 174">
          <a:extLst>
            <a:ext uri="{FF2B5EF4-FFF2-40B4-BE49-F238E27FC236}">
              <a16:creationId xmlns:a16="http://schemas.microsoft.com/office/drawing/2014/main" id="{71A54D60-B122-4EA0-9318-4D1068A1E194}"/>
            </a:ext>
          </a:extLst>
        </xdr:cNvPr>
        <xdr:cNvCxnSpPr/>
      </xdr:nvCxnSpPr>
      <xdr:spPr>
        <a:xfrm>
          <a:off x="4105275" y="895248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8653</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64DA4E8E-79C0-4412-9C39-DD84CDCDECB6}"/>
            </a:ext>
          </a:extLst>
        </xdr:cNvPr>
        <xdr:cNvSpPr txBox="1"/>
      </xdr:nvSpPr>
      <xdr:spPr>
        <a:xfrm>
          <a:off x="4219575" y="92415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157226</xdr:rowOff>
    </xdr:from>
    <xdr:to>
      <xdr:col>24</xdr:col>
      <xdr:colOff>114300</xdr:colOff>
      <xdr:row>58</xdr:row>
      <xdr:rowOff>87376</xdr:rowOff>
    </xdr:to>
    <xdr:sp macro="" textlink="">
      <xdr:nvSpPr>
        <xdr:cNvPr id="177" name="フローチャート: 判断 176">
          <a:extLst>
            <a:ext uri="{FF2B5EF4-FFF2-40B4-BE49-F238E27FC236}">
              <a16:creationId xmlns:a16="http://schemas.microsoft.com/office/drawing/2014/main" id="{8AE36ADE-5A78-4D7E-AD0C-1CE4B5C7CE75}"/>
            </a:ext>
          </a:extLst>
        </xdr:cNvPr>
        <xdr:cNvSpPr/>
      </xdr:nvSpPr>
      <xdr:spPr>
        <a:xfrm>
          <a:off x="4124325" y="939012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93218</xdr:rowOff>
    </xdr:from>
    <xdr:to>
      <xdr:col>20</xdr:col>
      <xdr:colOff>38100</xdr:colOff>
      <xdr:row>58</xdr:row>
      <xdr:rowOff>23368</xdr:rowOff>
    </xdr:to>
    <xdr:sp macro="" textlink="">
      <xdr:nvSpPr>
        <xdr:cNvPr id="178" name="フローチャート: 判断 177">
          <a:extLst>
            <a:ext uri="{FF2B5EF4-FFF2-40B4-BE49-F238E27FC236}">
              <a16:creationId xmlns:a16="http://schemas.microsoft.com/office/drawing/2014/main" id="{BCEEFC01-89FA-49FD-A3DF-B9241C82981F}"/>
            </a:ext>
          </a:extLst>
        </xdr:cNvPr>
        <xdr:cNvSpPr/>
      </xdr:nvSpPr>
      <xdr:spPr>
        <a:xfrm>
          <a:off x="3381375" y="932294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52070</xdr:rowOff>
    </xdr:from>
    <xdr:to>
      <xdr:col>15</xdr:col>
      <xdr:colOff>101600</xdr:colOff>
      <xdr:row>57</xdr:row>
      <xdr:rowOff>153670</xdr:rowOff>
    </xdr:to>
    <xdr:sp macro="" textlink="">
      <xdr:nvSpPr>
        <xdr:cNvPr id="179" name="フローチャート: 判断 178">
          <a:extLst>
            <a:ext uri="{FF2B5EF4-FFF2-40B4-BE49-F238E27FC236}">
              <a16:creationId xmlns:a16="http://schemas.microsoft.com/office/drawing/2014/main" id="{FD302C5E-2744-423D-8EED-D1FBDEB08FD4}"/>
            </a:ext>
          </a:extLst>
        </xdr:cNvPr>
        <xdr:cNvSpPr/>
      </xdr:nvSpPr>
      <xdr:spPr>
        <a:xfrm>
          <a:off x="2571750" y="927862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56</xdr:row>
      <xdr:rowOff>154940</xdr:rowOff>
    </xdr:from>
    <xdr:to>
      <xdr:col>10</xdr:col>
      <xdr:colOff>165100</xdr:colOff>
      <xdr:row>57</xdr:row>
      <xdr:rowOff>85090</xdr:rowOff>
    </xdr:to>
    <xdr:sp macro="" textlink="">
      <xdr:nvSpPr>
        <xdr:cNvPr id="180" name="フローチャート: 判断 179">
          <a:extLst>
            <a:ext uri="{FF2B5EF4-FFF2-40B4-BE49-F238E27FC236}">
              <a16:creationId xmlns:a16="http://schemas.microsoft.com/office/drawing/2014/main" id="{B1BB37F4-AC40-4AD3-AAB2-C359BA18F6E0}"/>
            </a:ext>
          </a:extLst>
        </xdr:cNvPr>
        <xdr:cNvSpPr/>
      </xdr:nvSpPr>
      <xdr:spPr>
        <a:xfrm>
          <a:off x="1781175" y="92227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56</xdr:row>
      <xdr:rowOff>100076</xdr:rowOff>
    </xdr:from>
    <xdr:to>
      <xdr:col>6</xdr:col>
      <xdr:colOff>38100</xdr:colOff>
      <xdr:row>57</xdr:row>
      <xdr:rowOff>30226</xdr:rowOff>
    </xdr:to>
    <xdr:sp macro="" textlink="">
      <xdr:nvSpPr>
        <xdr:cNvPr id="181" name="フローチャート: 判断 180">
          <a:extLst>
            <a:ext uri="{FF2B5EF4-FFF2-40B4-BE49-F238E27FC236}">
              <a16:creationId xmlns:a16="http://schemas.microsoft.com/office/drawing/2014/main" id="{A3844722-5DEB-4B1A-925D-BCDCE9981155}"/>
            </a:ext>
          </a:extLst>
        </xdr:cNvPr>
        <xdr:cNvSpPr/>
      </xdr:nvSpPr>
      <xdr:spPr>
        <a:xfrm>
          <a:off x="981075" y="917105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B869D635-E832-4346-A69A-D8EBE7322A52}"/>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4355AEAC-6A37-46DA-BD8D-14DDC77E8341}"/>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F45E66B-5CB1-42F0-AE13-FEF85FFB5C22}"/>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A2FECD7-D4D9-49CA-9F4E-F69829536D6F}"/>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743F7CD-17C8-47F7-B2A8-1CBEAD3AD3DD}"/>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106934</xdr:rowOff>
    </xdr:from>
    <xdr:to>
      <xdr:col>24</xdr:col>
      <xdr:colOff>114300</xdr:colOff>
      <xdr:row>64</xdr:row>
      <xdr:rowOff>37084</xdr:rowOff>
    </xdr:to>
    <xdr:sp macro="" textlink="">
      <xdr:nvSpPr>
        <xdr:cNvPr id="187" name="楕円 186">
          <a:extLst>
            <a:ext uri="{FF2B5EF4-FFF2-40B4-BE49-F238E27FC236}">
              <a16:creationId xmlns:a16="http://schemas.microsoft.com/office/drawing/2014/main" id="{7F5A4729-ABA2-47FD-95FF-55AF39CF6B39}"/>
            </a:ext>
          </a:extLst>
        </xdr:cNvPr>
        <xdr:cNvSpPr/>
      </xdr:nvSpPr>
      <xdr:spPr>
        <a:xfrm>
          <a:off x="4124325" y="1030503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21861</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F6B6DBEC-DCDF-481C-B3D5-D00F09B37631}"/>
            </a:ext>
          </a:extLst>
        </xdr:cNvPr>
        <xdr:cNvSpPr txBox="1"/>
      </xdr:nvSpPr>
      <xdr:spPr>
        <a:xfrm>
          <a:off x="4219575" y="10223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168656</xdr:rowOff>
    </xdr:from>
    <xdr:to>
      <xdr:col>20</xdr:col>
      <xdr:colOff>38100</xdr:colOff>
      <xdr:row>63</xdr:row>
      <xdr:rowOff>98806</xdr:rowOff>
    </xdr:to>
    <xdr:sp macro="" textlink="">
      <xdr:nvSpPr>
        <xdr:cNvPr id="189" name="楕円 188">
          <a:extLst>
            <a:ext uri="{FF2B5EF4-FFF2-40B4-BE49-F238E27FC236}">
              <a16:creationId xmlns:a16="http://schemas.microsoft.com/office/drawing/2014/main" id="{18659BF7-36E8-48D1-9BDF-1F9E27AC9EAA}"/>
            </a:ext>
          </a:extLst>
        </xdr:cNvPr>
        <xdr:cNvSpPr/>
      </xdr:nvSpPr>
      <xdr:spPr>
        <a:xfrm>
          <a:off x="3381375" y="1019848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48006</xdr:rowOff>
    </xdr:from>
    <xdr:to>
      <xdr:col>24</xdr:col>
      <xdr:colOff>63500</xdr:colOff>
      <xdr:row>63</xdr:row>
      <xdr:rowOff>157734</xdr:rowOff>
    </xdr:to>
    <xdr:cxnSp macro="">
      <xdr:nvCxnSpPr>
        <xdr:cNvPr id="190" name="直線コネクタ 189">
          <a:extLst>
            <a:ext uri="{FF2B5EF4-FFF2-40B4-BE49-F238E27FC236}">
              <a16:creationId xmlns:a16="http://schemas.microsoft.com/office/drawing/2014/main" id="{DDB6AFE1-747A-48BC-8278-F1A6C33F48D3}"/>
            </a:ext>
          </a:extLst>
        </xdr:cNvPr>
        <xdr:cNvCxnSpPr/>
      </xdr:nvCxnSpPr>
      <xdr:spPr>
        <a:xfrm>
          <a:off x="3429000" y="10246106"/>
          <a:ext cx="752475" cy="1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65786</xdr:rowOff>
    </xdr:from>
    <xdr:to>
      <xdr:col>15</xdr:col>
      <xdr:colOff>101600</xdr:colOff>
      <xdr:row>61</xdr:row>
      <xdr:rowOff>167386</xdr:rowOff>
    </xdr:to>
    <xdr:sp macro="" textlink="">
      <xdr:nvSpPr>
        <xdr:cNvPr id="191" name="楕円 190">
          <a:extLst>
            <a:ext uri="{FF2B5EF4-FFF2-40B4-BE49-F238E27FC236}">
              <a16:creationId xmlns:a16="http://schemas.microsoft.com/office/drawing/2014/main" id="{34036149-83F0-46C0-8FE0-FE5E57E2C325}"/>
            </a:ext>
          </a:extLst>
        </xdr:cNvPr>
        <xdr:cNvSpPr/>
      </xdr:nvSpPr>
      <xdr:spPr>
        <a:xfrm>
          <a:off x="2571750" y="994638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116586</xdr:rowOff>
    </xdr:from>
    <xdr:to>
      <xdr:col>19</xdr:col>
      <xdr:colOff>177800</xdr:colOff>
      <xdr:row>63</xdr:row>
      <xdr:rowOff>48006</xdr:rowOff>
    </xdr:to>
    <xdr:cxnSp macro="">
      <xdr:nvCxnSpPr>
        <xdr:cNvPr id="192" name="直線コネクタ 191">
          <a:extLst>
            <a:ext uri="{FF2B5EF4-FFF2-40B4-BE49-F238E27FC236}">
              <a16:creationId xmlns:a16="http://schemas.microsoft.com/office/drawing/2014/main" id="{171968D6-4418-429B-8A2B-FAE2171E3ED7}"/>
            </a:ext>
          </a:extLst>
        </xdr:cNvPr>
        <xdr:cNvCxnSpPr/>
      </xdr:nvCxnSpPr>
      <xdr:spPr>
        <a:xfrm>
          <a:off x="2619375" y="9994011"/>
          <a:ext cx="809625" cy="25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93" name="楕円 192">
          <a:extLst>
            <a:ext uri="{FF2B5EF4-FFF2-40B4-BE49-F238E27FC236}">
              <a16:creationId xmlns:a16="http://schemas.microsoft.com/office/drawing/2014/main" id="{15934CA9-C78F-4015-B91D-3618EC866267}"/>
            </a:ext>
          </a:extLst>
        </xdr:cNvPr>
        <xdr:cNvSpPr/>
      </xdr:nvSpPr>
      <xdr:spPr>
        <a:xfrm>
          <a:off x="1781175" y="98215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160020</xdr:rowOff>
    </xdr:from>
    <xdr:to>
      <xdr:col>15</xdr:col>
      <xdr:colOff>50800</xdr:colOff>
      <xdr:row>61</xdr:row>
      <xdr:rowOff>116586</xdr:rowOff>
    </xdr:to>
    <xdr:cxnSp macro="">
      <xdr:nvCxnSpPr>
        <xdr:cNvPr id="194" name="直線コネクタ 193">
          <a:extLst>
            <a:ext uri="{FF2B5EF4-FFF2-40B4-BE49-F238E27FC236}">
              <a16:creationId xmlns:a16="http://schemas.microsoft.com/office/drawing/2014/main" id="{1D544189-B4FD-4421-B3C3-61395FC77894}"/>
            </a:ext>
          </a:extLst>
        </xdr:cNvPr>
        <xdr:cNvCxnSpPr/>
      </xdr:nvCxnSpPr>
      <xdr:spPr>
        <a:xfrm>
          <a:off x="1828800" y="9878695"/>
          <a:ext cx="790575" cy="1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157226</xdr:rowOff>
    </xdr:from>
    <xdr:to>
      <xdr:col>6</xdr:col>
      <xdr:colOff>38100</xdr:colOff>
      <xdr:row>60</xdr:row>
      <xdr:rowOff>87376</xdr:rowOff>
    </xdr:to>
    <xdr:sp macro="" textlink="">
      <xdr:nvSpPr>
        <xdr:cNvPr id="195" name="楕円 194">
          <a:extLst>
            <a:ext uri="{FF2B5EF4-FFF2-40B4-BE49-F238E27FC236}">
              <a16:creationId xmlns:a16="http://schemas.microsoft.com/office/drawing/2014/main" id="{F8ADFA1A-82A4-413E-969B-C97DBA1B140A}"/>
            </a:ext>
          </a:extLst>
        </xdr:cNvPr>
        <xdr:cNvSpPr/>
      </xdr:nvSpPr>
      <xdr:spPr>
        <a:xfrm>
          <a:off x="981075" y="9713976"/>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36576</xdr:rowOff>
    </xdr:from>
    <xdr:to>
      <xdr:col>10</xdr:col>
      <xdr:colOff>114300</xdr:colOff>
      <xdr:row>60</xdr:row>
      <xdr:rowOff>160020</xdr:rowOff>
    </xdr:to>
    <xdr:cxnSp macro="">
      <xdr:nvCxnSpPr>
        <xdr:cNvPr id="196" name="直線コネクタ 195">
          <a:extLst>
            <a:ext uri="{FF2B5EF4-FFF2-40B4-BE49-F238E27FC236}">
              <a16:creationId xmlns:a16="http://schemas.microsoft.com/office/drawing/2014/main" id="{F83D8A3F-4BCF-41AB-94B9-ACF983227BF4}"/>
            </a:ext>
          </a:extLst>
        </xdr:cNvPr>
        <xdr:cNvCxnSpPr/>
      </xdr:nvCxnSpPr>
      <xdr:spPr>
        <a:xfrm>
          <a:off x="1028700" y="9752076"/>
          <a:ext cx="800100" cy="12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39895</xdr:rowOff>
    </xdr:from>
    <xdr:ext cx="405111" cy="259045"/>
    <xdr:sp macro="" textlink="">
      <xdr:nvSpPr>
        <xdr:cNvPr id="197" name="n_1aveValue【体育館・プール】&#10;有形固定資産減価償却率">
          <a:extLst>
            <a:ext uri="{FF2B5EF4-FFF2-40B4-BE49-F238E27FC236}">
              <a16:creationId xmlns:a16="http://schemas.microsoft.com/office/drawing/2014/main" id="{F8AD83C9-5B6D-4D13-91BF-516392EB4E13}"/>
            </a:ext>
          </a:extLst>
        </xdr:cNvPr>
        <xdr:cNvSpPr txBox="1"/>
      </xdr:nvSpPr>
      <xdr:spPr>
        <a:xfrm>
          <a:off x="3239144" y="9107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170197</xdr:rowOff>
    </xdr:from>
    <xdr:ext cx="405111" cy="259045"/>
    <xdr:sp macro="" textlink="">
      <xdr:nvSpPr>
        <xdr:cNvPr id="198" name="n_2aveValue【体育館・プール】&#10;有形固定資産減価償却率">
          <a:extLst>
            <a:ext uri="{FF2B5EF4-FFF2-40B4-BE49-F238E27FC236}">
              <a16:creationId xmlns:a16="http://schemas.microsoft.com/office/drawing/2014/main" id="{E8B26D90-5DC1-4D13-9D44-D006929BB83F}"/>
            </a:ext>
          </a:extLst>
        </xdr:cNvPr>
        <xdr:cNvSpPr txBox="1"/>
      </xdr:nvSpPr>
      <xdr:spPr>
        <a:xfrm>
          <a:off x="2439044" y="906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101617</xdr:rowOff>
    </xdr:from>
    <xdr:ext cx="405111" cy="259045"/>
    <xdr:sp macro="" textlink="">
      <xdr:nvSpPr>
        <xdr:cNvPr id="199" name="n_3aveValue【体育館・プール】&#10;有形固定資産減価償却率">
          <a:extLst>
            <a:ext uri="{FF2B5EF4-FFF2-40B4-BE49-F238E27FC236}">
              <a16:creationId xmlns:a16="http://schemas.microsoft.com/office/drawing/2014/main" id="{B55DA048-F033-43AC-ADE2-7B358FECCA25}"/>
            </a:ext>
          </a:extLst>
        </xdr:cNvPr>
        <xdr:cNvSpPr txBox="1"/>
      </xdr:nvSpPr>
      <xdr:spPr>
        <a:xfrm>
          <a:off x="1648469" y="9010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46753</xdr:rowOff>
    </xdr:from>
    <xdr:ext cx="405111" cy="259045"/>
    <xdr:sp macro="" textlink="">
      <xdr:nvSpPr>
        <xdr:cNvPr id="200" name="n_4aveValue【体育館・プール】&#10;有形固定資産減価償却率">
          <a:extLst>
            <a:ext uri="{FF2B5EF4-FFF2-40B4-BE49-F238E27FC236}">
              <a16:creationId xmlns:a16="http://schemas.microsoft.com/office/drawing/2014/main" id="{E082CDE4-D732-430A-B29C-72621DB4F85D}"/>
            </a:ext>
          </a:extLst>
        </xdr:cNvPr>
        <xdr:cNvSpPr txBox="1"/>
      </xdr:nvSpPr>
      <xdr:spPr>
        <a:xfrm>
          <a:off x="848369" y="8955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89933</xdr:rowOff>
    </xdr:from>
    <xdr:ext cx="405111" cy="259045"/>
    <xdr:sp macro="" textlink="">
      <xdr:nvSpPr>
        <xdr:cNvPr id="201" name="n_1mainValue【体育館・プール】&#10;有形固定資産減価償却率">
          <a:extLst>
            <a:ext uri="{FF2B5EF4-FFF2-40B4-BE49-F238E27FC236}">
              <a16:creationId xmlns:a16="http://schemas.microsoft.com/office/drawing/2014/main" id="{E8F8E4FC-90BF-4EF6-BF75-36898876D82F}"/>
            </a:ext>
          </a:extLst>
        </xdr:cNvPr>
        <xdr:cNvSpPr txBox="1"/>
      </xdr:nvSpPr>
      <xdr:spPr>
        <a:xfrm>
          <a:off x="3239144" y="1028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158513</xdr:rowOff>
    </xdr:from>
    <xdr:ext cx="405111" cy="259045"/>
    <xdr:sp macro="" textlink="">
      <xdr:nvSpPr>
        <xdr:cNvPr id="202" name="n_2mainValue【体育館・プール】&#10;有形固定資産減価償却率">
          <a:extLst>
            <a:ext uri="{FF2B5EF4-FFF2-40B4-BE49-F238E27FC236}">
              <a16:creationId xmlns:a16="http://schemas.microsoft.com/office/drawing/2014/main" id="{46F25351-F4FC-4D5D-BDA9-A3EF8225C743}"/>
            </a:ext>
          </a:extLst>
        </xdr:cNvPr>
        <xdr:cNvSpPr txBox="1"/>
      </xdr:nvSpPr>
      <xdr:spPr>
        <a:xfrm>
          <a:off x="2439044" y="10039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3" name="n_3mainValue【体育館・プール】&#10;有形固定資産減価償却率">
          <a:extLst>
            <a:ext uri="{FF2B5EF4-FFF2-40B4-BE49-F238E27FC236}">
              <a16:creationId xmlns:a16="http://schemas.microsoft.com/office/drawing/2014/main" id="{508443A6-EFAA-4F66-B2BE-01FF030BEF78}"/>
            </a:ext>
          </a:extLst>
        </xdr:cNvPr>
        <xdr:cNvSpPr txBox="1"/>
      </xdr:nvSpPr>
      <xdr:spPr>
        <a:xfrm>
          <a:off x="1648469"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78503</xdr:rowOff>
    </xdr:from>
    <xdr:ext cx="405111" cy="259045"/>
    <xdr:sp macro="" textlink="">
      <xdr:nvSpPr>
        <xdr:cNvPr id="204" name="n_4mainValue【体育館・プール】&#10;有形固定資産減価償却率">
          <a:extLst>
            <a:ext uri="{FF2B5EF4-FFF2-40B4-BE49-F238E27FC236}">
              <a16:creationId xmlns:a16="http://schemas.microsoft.com/office/drawing/2014/main" id="{4E6E0543-CB49-4557-8982-471C4D5DAF2A}"/>
            </a:ext>
          </a:extLst>
        </xdr:cNvPr>
        <xdr:cNvSpPr txBox="1"/>
      </xdr:nvSpPr>
      <xdr:spPr>
        <a:xfrm>
          <a:off x="848369" y="9794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6437184F-5E7D-4B5D-88F7-8D048D87069F}"/>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535D54FF-97FD-44B8-8509-5F443016894B}"/>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896EDC18-9CB5-4B2F-9C21-A4D12DB95678}"/>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C0C0BCD3-9935-45A0-BB3E-0CDD859E6F98}"/>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A08C9435-338A-4718-B882-EC5C5620F7FC}"/>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CD42A6B3-E4D6-4F81-BBCC-5D49560C0C5F}"/>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A68DA3C3-D245-42E0-903F-1465D0825572}"/>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C61404DD-B6A3-475A-9DDA-CE7574B6AB26}"/>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510D911E-67CD-4688-99BC-E51B55608174}"/>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8C598AEE-ED9B-49B7-9900-B1D9B5287962}"/>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5" name="テキスト ボックス 214">
          <a:extLst>
            <a:ext uri="{FF2B5EF4-FFF2-40B4-BE49-F238E27FC236}">
              <a16:creationId xmlns:a16="http://schemas.microsoft.com/office/drawing/2014/main" id="{EE397792-0243-4B79-8247-440A8D30F701}"/>
            </a:ext>
          </a:extLst>
        </xdr:cNvPr>
        <xdr:cNvSpPr txBox="1"/>
      </xdr:nvSpPr>
      <xdr:spPr>
        <a:xfrm>
          <a:off x="5527221"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8EEADAE4-95F4-4531-983B-F6634DD631A5}"/>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a:extLst>
            <a:ext uri="{FF2B5EF4-FFF2-40B4-BE49-F238E27FC236}">
              <a16:creationId xmlns:a16="http://schemas.microsoft.com/office/drawing/2014/main" id="{1F742A09-67E9-4E8F-BD60-E16D24C32CE2}"/>
            </a:ext>
          </a:extLst>
        </xdr:cNvPr>
        <xdr:cNvSpPr txBox="1"/>
      </xdr:nvSpPr>
      <xdr:spPr>
        <a:xfrm>
          <a:off x="5527221"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37A37A81-5B4A-45E3-9042-EE91577A0DB2}"/>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a:extLst>
            <a:ext uri="{FF2B5EF4-FFF2-40B4-BE49-F238E27FC236}">
              <a16:creationId xmlns:a16="http://schemas.microsoft.com/office/drawing/2014/main" id="{2F06AD56-187C-49FE-8D53-F57344BAF4B4}"/>
            </a:ext>
          </a:extLst>
        </xdr:cNvPr>
        <xdr:cNvSpPr txBox="1"/>
      </xdr:nvSpPr>
      <xdr:spPr>
        <a:xfrm>
          <a:off x="5527221"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8502A766-CEE8-4A44-94CB-0F8DDE95F50E}"/>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a:extLst>
            <a:ext uri="{FF2B5EF4-FFF2-40B4-BE49-F238E27FC236}">
              <a16:creationId xmlns:a16="http://schemas.microsoft.com/office/drawing/2014/main" id="{5D8C1876-8097-4C18-BCA4-C3FE4E16EDCB}"/>
            </a:ext>
          </a:extLst>
        </xdr:cNvPr>
        <xdr:cNvSpPr txBox="1"/>
      </xdr:nvSpPr>
      <xdr:spPr>
        <a:xfrm>
          <a:off x="5527221"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52836B0D-1AE1-4295-96F1-79B8CA6C8110}"/>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a:extLst>
            <a:ext uri="{FF2B5EF4-FFF2-40B4-BE49-F238E27FC236}">
              <a16:creationId xmlns:a16="http://schemas.microsoft.com/office/drawing/2014/main" id="{2F6C3FC2-EA2E-491F-8BCB-74A4ECA53538}"/>
            </a:ext>
          </a:extLst>
        </xdr:cNvPr>
        <xdr:cNvSpPr txBox="1"/>
      </xdr:nvSpPr>
      <xdr:spPr>
        <a:xfrm>
          <a:off x="5527221"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A8454416-5FBA-4DAC-92B4-0ED9847DE7B1}"/>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a:extLst>
            <a:ext uri="{FF2B5EF4-FFF2-40B4-BE49-F238E27FC236}">
              <a16:creationId xmlns:a16="http://schemas.microsoft.com/office/drawing/2014/main" id="{0D24D55A-7C3B-4CFF-820F-FEB89E5972DC}"/>
            </a:ext>
          </a:extLst>
        </xdr:cNvPr>
        <xdr:cNvSpPr txBox="1"/>
      </xdr:nvSpPr>
      <xdr:spPr>
        <a:xfrm>
          <a:off x="5527221"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C8F2C6F4-2076-4409-8AB6-A8797D2CC6ED}"/>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a:extLst>
            <a:ext uri="{FF2B5EF4-FFF2-40B4-BE49-F238E27FC236}">
              <a16:creationId xmlns:a16="http://schemas.microsoft.com/office/drawing/2014/main" id="{292A4796-A9D7-409D-9706-64D81A0E7DA3}"/>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EE3AB11C-2009-448B-BAC9-BD2C6DEBBC2B}"/>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133350</xdr:rowOff>
    </xdr:from>
    <xdr:to>
      <xdr:col>54</xdr:col>
      <xdr:colOff>189865</xdr:colOff>
      <xdr:row>63</xdr:row>
      <xdr:rowOff>107950</xdr:rowOff>
    </xdr:to>
    <xdr:cxnSp macro="">
      <xdr:nvCxnSpPr>
        <xdr:cNvPr id="229" name="直線コネクタ 228">
          <a:extLst>
            <a:ext uri="{FF2B5EF4-FFF2-40B4-BE49-F238E27FC236}">
              <a16:creationId xmlns:a16="http://schemas.microsoft.com/office/drawing/2014/main" id="{310EBE88-AB3F-411A-B83E-FA5CDC689472}"/>
            </a:ext>
          </a:extLst>
        </xdr:cNvPr>
        <xdr:cNvCxnSpPr/>
      </xdr:nvCxnSpPr>
      <xdr:spPr>
        <a:xfrm flipV="1">
          <a:off x="9429115" y="903922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30" name="【体育館・プール】&#10;一人当たり面積最小値テキスト">
          <a:extLst>
            <a:ext uri="{FF2B5EF4-FFF2-40B4-BE49-F238E27FC236}">
              <a16:creationId xmlns:a16="http://schemas.microsoft.com/office/drawing/2014/main" id="{E16B8371-2C46-48FA-9115-E2DFD5F211EE}"/>
            </a:ext>
          </a:extLst>
        </xdr:cNvPr>
        <xdr:cNvSpPr txBox="1"/>
      </xdr:nvSpPr>
      <xdr:spPr>
        <a:xfrm>
          <a:off x="9467850" y="103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31" name="直線コネクタ 230">
          <a:extLst>
            <a:ext uri="{FF2B5EF4-FFF2-40B4-BE49-F238E27FC236}">
              <a16:creationId xmlns:a16="http://schemas.microsoft.com/office/drawing/2014/main" id="{81E53B51-4C25-45FA-996F-2D89C4808DF2}"/>
            </a:ext>
          </a:extLst>
        </xdr:cNvPr>
        <xdr:cNvCxnSpPr/>
      </xdr:nvCxnSpPr>
      <xdr:spPr>
        <a:xfrm>
          <a:off x="9363075" y="10306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80027</xdr:rowOff>
    </xdr:from>
    <xdr:ext cx="469744" cy="259045"/>
    <xdr:sp macro="" textlink="">
      <xdr:nvSpPr>
        <xdr:cNvPr id="232" name="【体育館・プール】&#10;一人当たり面積最大値テキスト">
          <a:extLst>
            <a:ext uri="{FF2B5EF4-FFF2-40B4-BE49-F238E27FC236}">
              <a16:creationId xmlns:a16="http://schemas.microsoft.com/office/drawing/2014/main" id="{E2DC3420-D030-4BE8-A91A-921B97F7E52E}"/>
            </a:ext>
          </a:extLst>
        </xdr:cNvPr>
        <xdr:cNvSpPr txBox="1"/>
      </xdr:nvSpPr>
      <xdr:spPr>
        <a:xfrm>
          <a:off x="9467850"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133350</xdr:rowOff>
    </xdr:from>
    <xdr:to>
      <xdr:col>55</xdr:col>
      <xdr:colOff>88900</xdr:colOff>
      <xdr:row>55</xdr:row>
      <xdr:rowOff>133350</xdr:rowOff>
    </xdr:to>
    <xdr:cxnSp macro="">
      <xdr:nvCxnSpPr>
        <xdr:cNvPr id="233" name="直線コネクタ 232">
          <a:extLst>
            <a:ext uri="{FF2B5EF4-FFF2-40B4-BE49-F238E27FC236}">
              <a16:creationId xmlns:a16="http://schemas.microsoft.com/office/drawing/2014/main" id="{925CC386-17CC-4A09-BA3C-53C8BE93B132}"/>
            </a:ext>
          </a:extLst>
        </xdr:cNvPr>
        <xdr:cNvCxnSpPr/>
      </xdr:nvCxnSpPr>
      <xdr:spPr>
        <a:xfrm>
          <a:off x="9363075" y="90392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41927</xdr:rowOff>
    </xdr:from>
    <xdr:ext cx="469744" cy="259045"/>
    <xdr:sp macro="" textlink="">
      <xdr:nvSpPr>
        <xdr:cNvPr id="234" name="【体育館・プール】&#10;一人当たり面積平均値テキスト">
          <a:extLst>
            <a:ext uri="{FF2B5EF4-FFF2-40B4-BE49-F238E27FC236}">
              <a16:creationId xmlns:a16="http://schemas.microsoft.com/office/drawing/2014/main" id="{5362157C-5755-45CF-8499-552EAE910087}"/>
            </a:ext>
          </a:extLst>
        </xdr:cNvPr>
        <xdr:cNvSpPr txBox="1"/>
      </xdr:nvSpPr>
      <xdr:spPr>
        <a:xfrm>
          <a:off x="9467850" y="9760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19050</xdr:rowOff>
    </xdr:from>
    <xdr:to>
      <xdr:col>55</xdr:col>
      <xdr:colOff>50800</xdr:colOff>
      <xdr:row>61</xdr:row>
      <xdr:rowOff>120650</xdr:rowOff>
    </xdr:to>
    <xdr:sp macro="" textlink="">
      <xdr:nvSpPr>
        <xdr:cNvPr id="235" name="フローチャート: 判断 234">
          <a:extLst>
            <a:ext uri="{FF2B5EF4-FFF2-40B4-BE49-F238E27FC236}">
              <a16:creationId xmlns:a16="http://schemas.microsoft.com/office/drawing/2014/main" id="{3A4F288C-1954-46DB-B4F3-F95E3EE6A7BA}"/>
            </a:ext>
          </a:extLst>
        </xdr:cNvPr>
        <xdr:cNvSpPr/>
      </xdr:nvSpPr>
      <xdr:spPr>
        <a:xfrm>
          <a:off x="9401175" y="9896475"/>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31750</xdr:rowOff>
    </xdr:from>
    <xdr:to>
      <xdr:col>50</xdr:col>
      <xdr:colOff>165100</xdr:colOff>
      <xdr:row>61</xdr:row>
      <xdr:rowOff>133350</xdr:rowOff>
    </xdr:to>
    <xdr:sp macro="" textlink="">
      <xdr:nvSpPr>
        <xdr:cNvPr id="236" name="フローチャート: 判断 235">
          <a:extLst>
            <a:ext uri="{FF2B5EF4-FFF2-40B4-BE49-F238E27FC236}">
              <a16:creationId xmlns:a16="http://schemas.microsoft.com/office/drawing/2014/main" id="{430BB9D4-EB96-4ED3-9012-CBA19B59E717}"/>
            </a:ext>
          </a:extLst>
        </xdr:cNvPr>
        <xdr:cNvSpPr/>
      </xdr:nvSpPr>
      <xdr:spPr>
        <a:xfrm>
          <a:off x="8639175" y="99060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31750</xdr:rowOff>
    </xdr:from>
    <xdr:to>
      <xdr:col>46</xdr:col>
      <xdr:colOff>38100</xdr:colOff>
      <xdr:row>61</xdr:row>
      <xdr:rowOff>133350</xdr:rowOff>
    </xdr:to>
    <xdr:sp macro="" textlink="">
      <xdr:nvSpPr>
        <xdr:cNvPr id="237" name="フローチャート: 判断 236">
          <a:extLst>
            <a:ext uri="{FF2B5EF4-FFF2-40B4-BE49-F238E27FC236}">
              <a16:creationId xmlns:a16="http://schemas.microsoft.com/office/drawing/2014/main" id="{308BA920-5FBE-451C-8AB6-7B2550DAFD9B}"/>
            </a:ext>
          </a:extLst>
        </xdr:cNvPr>
        <xdr:cNvSpPr/>
      </xdr:nvSpPr>
      <xdr:spPr>
        <a:xfrm>
          <a:off x="7839075" y="99060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19050</xdr:rowOff>
    </xdr:from>
    <xdr:to>
      <xdr:col>41</xdr:col>
      <xdr:colOff>101600</xdr:colOff>
      <xdr:row>61</xdr:row>
      <xdr:rowOff>120650</xdr:rowOff>
    </xdr:to>
    <xdr:sp macro="" textlink="">
      <xdr:nvSpPr>
        <xdr:cNvPr id="238" name="フローチャート: 判断 237">
          <a:extLst>
            <a:ext uri="{FF2B5EF4-FFF2-40B4-BE49-F238E27FC236}">
              <a16:creationId xmlns:a16="http://schemas.microsoft.com/office/drawing/2014/main" id="{9FC3F1AD-C136-4431-8E0C-2C218468E4E8}"/>
            </a:ext>
          </a:extLst>
        </xdr:cNvPr>
        <xdr:cNvSpPr/>
      </xdr:nvSpPr>
      <xdr:spPr>
        <a:xfrm>
          <a:off x="7029450" y="9896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19050</xdr:rowOff>
    </xdr:from>
    <xdr:to>
      <xdr:col>36</xdr:col>
      <xdr:colOff>165100</xdr:colOff>
      <xdr:row>61</xdr:row>
      <xdr:rowOff>120650</xdr:rowOff>
    </xdr:to>
    <xdr:sp macro="" textlink="">
      <xdr:nvSpPr>
        <xdr:cNvPr id="239" name="フローチャート: 判断 238">
          <a:extLst>
            <a:ext uri="{FF2B5EF4-FFF2-40B4-BE49-F238E27FC236}">
              <a16:creationId xmlns:a16="http://schemas.microsoft.com/office/drawing/2014/main" id="{FAAE5679-8266-4E0C-81D5-9DAA26ADFBEB}"/>
            </a:ext>
          </a:extLst>
        </xdr:cNvPr>
        <xdr:cNvSpPr/>
      </xdr:nvSpPr>
      <xdr:spPr>
        <a:xfrm>
          <a:off x="6238875" y="98964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79FDD4E5-E8A2-4CD9-AB37-4011407B7843}"/>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0F43C40-FA30-4B9A-AA12-0E1740B05B73}"/>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5C7F81A-A773-460D-9BD8-77CC85511FD6}"/>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A98D678-1604-47AB-8384-DEC1DB3703CD}"/>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1B053EC-5352-4416-895C-6AC8881DCD70}"/>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57150</xdr:rowOff>
    </xdr:from>
    <xdr:to>
      <xdr:col>55</xdr:col>
      <xdr:colOff>50800</xdr:colOff>
      <xdr:row>61</xdr:row>
      <xdr:rowOff>158750</xdr:rowOff>
    </xdr:to>
    <xdr:sp macro="" textlink="">
      <xdr:nvSpPr>
        <xdr:cNvPr id="245" name="楕円 244">
          <a:extLst>
            <a:ext uri="{FF2B5EF4-FFF2-40B4-BE49-F238E27FC236}">
              <a16:creationId xmlns:a16="http://schemas.microsoft.com/office/drawing/2014/main" id="{46114976-2009-4F85-8ADE-84411FA49BB3}"/>
            </a:ext>
          </a:extLst>
        </xdr:cNvPr>
        <xdr:cNvSpPr/>
      </xdr:nvSpPr>
      <xdr:spPr>
        <a:xfrm>
          <a:off x="9401175" y="9934575"/>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35577</xdr:rowOff>
    </xdr:from>
    <xdr:ext cx="469744" cy="259045"/>
    <xdr:sp macro="" textlink="">
      <xdr:nvSpPr>
        <xdr:cNvPr id="246" name="【体育館・プール】&#10;一人当たり面積該当値テキスト">
          <a:extLst>
            <a:ext uri="{FF2B5EF4-FFF2-40B4-BE49-F238E27FC236}">
              <a16:creationId xmlns:a16="http://schemas.microsoft.com/office/drawing/2014/main" id="{BC74DE72-02ED-4108-8069-5AB0111E41F4}"/>
            </a:ext>
          </a:extLst>
        </xdr:cNvPr>
        <xdr:cNvSpPr txBox="1"/>
      </xdr:nvSpPr>
      <xdr:spPr>
        <a:xfrm>
          <a:off x="9467850" y="991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57150</xdr:rowOff>
    </xdr:from>
    <xdr:to>
      <xdr:col>50</xdr:col>
      <xdr:colOff>165100</xdr:colOff>
      <xdr:row>61</xdr:row>
      <xdr:rowOff>158750</xdr:rowOff>
    </xdr:to>
    <xdr:sp macro="" textlink="">
      <xdr:nvSpPr>
        <xdr:cNvPr id="247" name="楕円 246">
          <a:extLst>
            <a:ext uri="{FF2B5EF4-FFF2-40B4-BE49-F238E27FC236}">
              <a16:creationId xmlns:a16="http://schemas.microsoft.com/office/drawing/2014/main" id="{C3F2617F-7E6E-4801-B543-3CC5AA216D17}"/>
            </a:ext>
          </a:extLst>
        </xdr:cNvPr>
        <xdr:cNvSpPr/>
      </xdr:nvSpPr>
      <xdr:spPr>
        <a:xfrm>
          <a:off x="8639175" y="99345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107950</xdr:rowOff>
    </xdr:from>
    <xdr:to>
      <xdr:col>55</xdr:col>
      <xdr:colOff>0</xdr:colOff>
      <xdr:row>61</xdr:row>
      <xdr:rowOff>107950</xdr:rowOff>
    </xdr:to>
    <xdr:cxnSp macro="">
      <xdr:nvCxnSpPr>
        <xdr:cNvPr id="248" name="直線コネクタ 247">
          <a:extLst>
            <a:ext uri="{FF2B5EF4-FFF2-40B4-BE49-F238E27FC236}">
              <a16:creationId xmlns:a16="http://schemas.microsoft.com/office/drawing/2014/main" id="{8812C598-50FD-4E19-BE72-C10A35D78B11}"/>
            </a:ext>
          </a:extLst>
        </xdr:cNvPr>
        <xdr:cNvCxnSpPr/>
      </xdr:nvCxnSpPr>
      <xdr:spPr>
        <a:xfrm>
          <a:off x="8686800" y="99822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31750</xdr:rowOff>
    </xdr:from>
    <xdr:to>
      <xdr:col>46</xdr:col>
      <xdr:colOff>38100</xdr:colOff>
      <xdr:row>61</xdr:row>
      <xdr:rowOff>133350</xdr:rowOff>
    </xdr:to>
    <xdr:sp macro="" textlink="">
      <xdr:nvSpPr>
        <xdr:cNvPr id="249" name="楕円 248">
          <a:extLst>
            <a:ext uri="{FF2B5EF4-FFF2-40B4-BE49-F238E27FC236}">
              <a16:creationId xmlns:a16="http://schemas.microsoft.com/office/drawing/2014/main" id="{AC9BA80D-7E6E-4A73-A30F-7C34AF614877}"/>
            </a:ext>
          </a:extLst>
        </xdr:cNvPr>
        <xdr:cNvSpPr/>
      </xdr:nvSpPr>
      <xdr:spPr>
        <a:xfrm>
          <a:off x="7839075" y="990600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82550</xdr:rowOff>
    </xdr:from>
    <xdr:to>
      <xdr:col>50</xdr:col>
      <xdr:colOff>114300</xdr:colOff>
      <xdr:row>61</xdr:row>
      <xdr:rowOff>107950</xdr:rowOff>
    </xdr:to>
    <xdr:cxnSp macro="">
      <xdr:nvCxnSpPr>
        <xdr:cNvPr id="250" name="直線コネクタ 249">
          <a:extLst>
            <a:ext uri="{FF2B5EF4-FFF2-40B4-BE49-F238E27FC236}">
              <a16:creationId xmlns:a16="http://schemas.microsoft.com/office/drawing/2014/main" id="{E89D96C4-4612-4A34-99E7-1D04E47019E9}"/>
            </a:ext>
          </a:extLst>
        </xdr:cNvPr>
        <xdr:cNvCxnSpPr/>
      </xdr:nvCxnSpPr>
      <xdr:spPr>
        <a:xfrm>
          <a:off x="7886700" y="9963150"/>
          <a:ext cx="8001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31750</xdr:rowOff>
    </xdr:from>
    <xdr:to>
      <xdr:col>41</xdr:col>
      <xdr:colOff>101600</xdr:colOff>
      <xdr:row>61</xdr:row>
      <xdr:rowOff>133350</xdr:rowOff>
    </xdr:to>
    <xdr:sp macro="" textlink="">
      <xdr:nvSpPr>
        <xdr:cNvPr id="251" name="楕円 250">
          <a:extLst>
            <a:ext uri="{FF2B5EF4-FFF2-40B4-BE49-F238E27FC236}">
              <a16:creationId xmlns:a16="http://schemas.microsoft.com/office/drawing/2014/main" id="{9E0CC36B-581E-454D-BD31-E880A37A53C1}"/>
            </a:ext>
          </a:extLst>
        </xdr:cNvPr>
        <xdr:cNvSpPr/>
      </xdr:nvSpPr>
      <xdr:spPr>
        <a:xfrm>
          <a:off x="7029450" y="99060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82550</xdr:rowOff>
    </xdr:from>
    <xdr:to>
      <xdr:col>45</xdr:col>
      <xdr:colOff>177800</xdr:colOff>
      <xdr:row>61</xdr:row>
      <xdr:rowOff>82550</xdr:rowOff>
    </xdr:to>
    <xdr:cxnSp macro="">
      <xdr:nvCxnSpPr>
        <xdr:cNvPr id="252" name="直線コネクタ 251">
          <a:extLst>
            <a:ext uri="{FF2B5EF4-FFF2-40B4-BE49-F238E27FC236}">
              <a16:creationId xmlns:a16="http://schemas.microsoft.com/office/drawing/2014/main" id="{0F81391E-08CA-4885-905E-BB0C274F9B2D}"/>
            </a:ext>
          </a:extLst>
        </xdr:cNvPr>
        <xdr:cNvCxnSpPr/>
      </xdr:nvCxnSpPr>
      <xdr:spPr>
        <a:xfrm>
          <a:off x="7077075" y="99631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31750</xdr:rowOff>
    </xdr:from>
    <xdr:to>
      <xdr:col>36</xdr:col>
      <xdr:colOff>165100</xdr:colOff>
      <xdr:row>61</xdr:row>
      <xdr:rowOff>133350</xdr:rowOff>
    </xdr:to>
    <xdr:sp macro="" textlink="">
      <xdr:nvSpPr>
        <xdr:cNvPr id="253" name="楕円 252">
          <a:extLst>
            <a:ext uri="{FF2B5EF4-FFF2-40B4-BE49-F238E27FC236}">
              <a16:creationId xmlns:a16="http://schemas.microsoft.com/office/drawing/2014/main" id="{F1964363-A0F5-4073-A306-5A130090EECC}"/>
            </a:ext>
          </a:extLst>
        </xdr:cNvPr>
        <xdr:cNvSpPr/>
      </xdr:nvSpPr>
      <xdr:spPr>
        <a:xfrm>
          <a:off x="6238875" y="99060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82550</xdr:rowOff>
    </xdr:from>
    <xdr:to>
      <xdr:col>41</xdr:col>
      <xdr:colOff>50800</xdr:colOff>
      <xdr:row>61</xdr:row>
      <xdr:rowOff>82550</xdr:rowOff>
    </xdr:to>
    <xdr:cxnSp macro="">
      <xdr:nvCxnSpPr>
        <xdr:cNvPr id="254" name="直線コネクタ 253">
          <a:extLst>
            <a:ext uri="{FF2B5EF4-FFF2-40B4-BE49-F238E27FC236}">
              <a16:creationId xmlns:a16="http://schemas.microsoft.com/office/drawing/2014/main" id="{BAD0B956-70FF-4642-A908-E72BC4B7020B}"/>
            </a:ext>
          </a:extLst>
        </xdr:cNvPr>
        <xdr:cNvCxnSpPr/>
      </xdr:nvCxnSpPr>
      <xdr:spPr>
        <a:xfrm>
          <a:off x="6286500" y="996315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149877</xdr:rowOff>
    </xdr:from>
    <xdr:ext cx="469744" cy="259045"/>
    <xdr:sp macro="" textlink="">
      <xdr:nvSpPr>
        <xdr:cNvPr id="255" name="n_1aveValue【体育館・プール】&#10;一人当たり面積">
          <a:extLst>
            <a:ext uri="{FF2B5EF4-FFF2-40B4-BE49-F238E27FC236}">
              <a16:creationId xmlns:a16="http://schemas.microsoft.com/office/drawing/2014/main" id="{923DD869-8242-4CAE-8D87-DDC347CA1C4D}"/>
            </a:ext>
          </a:extLst>
        </xdr:cNvPr>
        <xdr:cNvSpPr txBox="1"/>
      </xdr:nvSpPr>
      <xdr:spPr>
        <a:xfrm>
          <a:off x="8458277" y="970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124477</xdr:rowOff>
    </xdr:from>
    <xdr:ext cx="469744" cy="259045"/>
    <xdr:sp macro="" textlink="">
      <xdr:nvSpPr>
        <xdr:cNvPr id="256" name="n_2aveValue【体育館・プール】&#10;一人当たり面積">
          <a:extLst>
            <a:ext uri="{FF2B5EF4-FFF2-40B4-BE49-F238E27FC236}">
              <a16:creationId xmlns:a16="http://schemas.microsoft.com/office/drawing/2014/main" id="{6BCAF092-02D0-450E-B49C-F25A17B5A141}"/>
            </a:ext>
          </a:extLst>
        </xdr:cNvPr>
        <xdr:cNvSpPr txBox="1"/>
      </xdr:nvSpPr>
      <xdr:spPr>
        <a:xfrm>
          <a:off x="7677227"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137177</xdr:rowOff>
    </xdr:from>
    <xdr:ext cx="469744" cy="259045"/>
    <xdr:sp macro="" textlink="">
      <xdr:nvSpPr>
        <xdr:cNvPr id="257" name="n_3aveValue【体育館・プール】&#10;一人当たり面積">
          <a:extLst>
            <a:ext uri="{FF2B5EF4-FFF2-40B4-BE49-F238E27FC236}">
              <a16:creationId xmlns:a16="http://schemas.microsoft.com/office/drawing/2014/main" id="{C1CA98A4-6C84-4099-9665-408D481493C0}"/>
            </a:ext>
          </a:extLst>
        </xdr:cNvPr>
        <xdr:cNvSpPr txBox="1"/>
      </xdr:nvSpPr>
      <xdr:spPr>
        <a:xfrm>
          <a:off x="6867602" y="969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137177</xdr:rowOff>
    </xdr:from>
    <xdr:ext cx="469744" cy="259045"/>
    <xdr:sp macro="" textlink="">
      <xdr:nvSpPr>
        <xdr:cNvPr id="258" name="n_4aveValue【体育館・プール】&#10;一人当たり面積">
          <a:extLst>
            <a:ext uri="{FF2B5EF4-FFF2-40B4-BE49-F238E27FC236}">
              <a16:creationId xmlns:a16="http://schemas.microsoft.com/office/drawing/2014/main" id="{BB1FC905-7DAA-49AA-A138-A3597EC3AAE7}"/>
            </a:ext>
          </a:extLst>
        </xdr:cNvPr>
        <xdr:cNvSpPr txBox="1"/>
      </xdr:nvSpPr>
      <xdr:spPr>
        <a:xfrm>
          <a:off x="6067502" y="969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149877</xdr:rowOff>
    </xdr:from>
    <xdr:ext cx="469744" cy="259045"/>
    <xdr:sp macro="" textlink="">
      <xdr:nvSpPr>
        <xdr:cNvPr id="259" name="n_1mainValue【体育館・プール】&#10;一人当たり面積">
          <a:extLst>
            <a:ext uri="{FF2B5EF4-FFF2-40B4-BE49-F238E27FC236}">
              <a16:creationId xmlns:a16="http://schemas.microsoft.com/office/drawing/2014/main" id="{BE13FDA7-654C-4464-B178-CA90E191ACA4}"/>
            </a:ext>
          </a:extLst>
        </xdr:cNvPr>
        <xdr:cNvSpPr txBox="1"/>
      </xdr:nvSpPr>
      <xdr:spPr>
        <a:xfrm>
          <a:off x="8458277" y="1002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149877</xdr:rowOff>
    </xdr:from>
    <xdr:ext cx="469744" cy="259045"/>
    <xdr:sp macro="" textlink="">
      <xdr:nvSpPr>
        <xdr:cNvPr id="260" name="n_2mainValue【体育館・プール】&#10;一人当たり面積">
          <a:extLst>
            <a:ext uri="{FF2B5EF4-FFF2-40B4-BE49-F238E27FC236}">
              <a16:creationId xmlns:a16="http://schemas.microsoft.com/office/drawing/2014/main" id="{8DD34BC2-587C-4B44-A159-1E6CCC3D0024}"/>
            </a:ext>
          </a:extLst>
        </xdr:cNvPr>
        <xdr:cNvSpPr txBox="1"/>
      </xdr:nvSpPr>
      <xdr:spPr>
        <a:xfrm>
          <a:off x="7677227" y="970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124477</xdr:rowOff>
    </xdr:from>
    <xdr:ext cx="469744" cy="259045"/>
    <xdr:sp macro="" textlink="">
      <xdr:nvSpPr>
        <xdr:cNvPr id="261" name="n_3mainValue【体育館・プール】&#10;一人当たり面積">
          <a:extLst>
            <a:ext uri="{FF2B5EF4-FFF2-40B4-BE49-F238E27FC236}">
              <a16:creationId xmlns:a16="http://schemas.microsoft.com/office/drawing/2014/main" id="{445A3F08-6D6F-40FE-BF3C-0E8D1CDAC113}"/>
            </a:ext>
          </a:extLst>
        </xdr:cNvPr>
        <xdr:cNvSpPr txBox="1"/>
      </xdr:nvSpPr>
      <xdr:spPr>
        <a:xfrm>
          <a:off x="6867602"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124477</xdr:rowOff>
    </xdr:from>
    <xdr:ext cx="469744" cy="259045"/>
    <xdr:sp macro="" textlink="">
      <xdr:nvSpPr>
        <xdr:cNvPr id="262" name="n_4mainValue【体育館・プール】&#10;一人当たり面積">
          <a:extLst>
            <a:ext uri="{FF2B5EF4-FFF2-40B4-BE49-F238E27FC236}">
              <a16:creationId xmlns:a16="http://schemas.microsoft.com/office/drawing/2014/main" id="{B74E525F-031D-4FC6-B43C-47D6892ED99D}"/>
            </a:ext>
          </a:extLst>
        </xdr:cNvPr>
        <xdr:cNvSpPr txBox="1"/>
      </xdr:nvSpPr>
      <xdr:spPr>
        <a:xfrm>
          <a:off x="6067502"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AB5C0793-D1B4-42B0-BD0C-F60A913D693A}"/>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BD4943A0-F53A-48BD-B2AD-DE3576852AEF}"/>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BCA769A1-5458-4BA3-BFD8-E76FB6897D1F}"/>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6D50915E-994D-4D44-B48A-18A07E3A0F70}"/>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7ECFD091-5392-4D58-9A68-028B0C99D054}"/>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A843484F-1BED-48C8-8EC6-3BE126CA9A81}"/>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FC48B8A-9375-4346-B4C6-353D217FA27A}"/>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7699C25A-647E-4DAE-BF26-81C3C5F9F621}"/>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66C2C550-40F6-4E34-A937-FF1502187ACD}"/>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78ABF972-6A70-434B-888C-758CEB7605A9}"/>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3" name="テキスト ボックス 272">
          <a:extLst>
            <a:ext uri="{FF2B5EF4-FFF2-40B4-BE49-F238E27FC236}">
              <a16:creationId xmlns:a16="http://schemas.microsoft.com/office/drawing/2014/main" id="{2E962E29-4635-4D6F-8716-4C61E74A4C70}"/>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EEADD586-DD93-45B8-A3D2-CD6B6EE437E9}"/>
            </a:ext>
          </a:extLst>
        </xdr:cNvPr>
        <xdr:cNvCxnSpPr/>
      </xdr:nvCxnSpPr>
      <xdr:spPr>
        <a:xfrm>
          <a:off x="6858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5" name="テキスト ボックス 274">
          <a:extLst>
            <a:ext uri="{FF2B5EF4-FFF2-40B4-BE49-F238E27FC236}">
              <a16:creationId xmlns:a16="http://schemas.microsoft.com/office/drawing/2014/main" id="{01F3292D-5BCA-45D1-83B3-1C459B58327E}"/>
            </a:ext>
          </a:extLst>
        </xdr:cNvPr>
        <xdr:cNvSpPr txBox="1"/>
      </xdr:nvSpPr>
      <xdr:spPr>
        <a:xfrm>
          <a:off x="339891" y="139552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88CC1369-082A-4692-A32D-03B9760CA743}"/>
            </a:ext>
          </a:extLst>
        </xdr:cNvPr>
        <xdr:cNvCxnSpPr/>
      </xdr:nvCxnSpPr>
      <xdr:spPr>
        <a:xfrm>
          <a:off x="6858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93DB3C55-9C40-4303-85A9-12EE547D3D93}"/>
            </a:ext>
          </a:extLst>
        </xdr:cNvPr>
        <xdr:cNvSpPr txBox="1"/>
      </xdr:nvSpPr>
      <xdr:spPr>
        <a:xfrm>
          <a:off x="339891" y="13647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E53D8026-C268-456B-937C-0B26C8E853F9}"/>
            </a:ext>
          </a:extLst>
        </xdr:cNvPr>
        <xdr:cNvCxnSpPr/>
      </xdr:nvCxnSpPr>
      <xdr:spPr>
        <a:xfrm>
          <a:off x="6858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18848DA9-ECD2-427B-A21A-7B30A0C85BF0}"/>
            </a:ext>
          </a:extLst>
        </xdr:cNvPr>
        <xdr:cNvSpPr txBox="1"/>
      </xdr:nvSpPr>
      <xdr:spPr>
        <a:xfrm>
          <a:off x="339891" y="133370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5A6BEE9A-6731-47BF-A3FC-7FB417B05BA0}"/>
            </a:ext>
          </a:extLst>
        </xdr:cNvPr>
        <xdr:cNvCxnSpPr/>
      </xdr:nvCxnSpPr>
      <xdr:spPr>
        <a:xfrm>
          <a:off x="6858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B13A6D50-14A5-44AE-BA03-205AB50C6A3B}"/>
            </a:ext>
          </a:extLst>
        </xdr:cNvPr>
        <xdr:cNvSpPr txBox="1"/>
      </xdr:nvSpPr>
      <xdr:spPr>
        <a:xfrm>
          <a:off x="339891" y="13029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F3EA9D31-C5FB-457F-8911-F92B0E95F992}"/>
            </a:ext>
          </a:extLst>
        </xdr:cNvPr>
        <xdr:cNvCxnSpPr/>
      </xdr:nvCxnSpPr>
      <xdr:spPr>
        <a:xfrm>
          <a:off x="6858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32A68F91-DF59-46D1-993C-8DDF7C2311D4}"/>
            </a:ext>
          </a:extLst>
        </xdr:cNvPr>
        <xdr:cNvSpPr txBox="1"/>
      </xdr:nvSpPr>
      <xdr:spPr>
        <a:xfrm>
          <a:off x="339891" y="127187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2897917A-81AB-4407-B706-2ED27F8691AA}"/>
            </a:ext>
          </a:extLst>
        </xdr:cNvPr>
        <xdr:cNvCxnSpPr/>
      </xdr:nvCxnSpPr>
      <xdr:spPr>
        <a:xfrm>
          <a:off x="6858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5" name="テキスト ボックス 284">
          <a:extLst>
            <a:ext uri="{FF2B5EF4-FFF2-40B4-BE49-F238E27FC236}">
              <a16:creationId xmlns:a16="http://schemas.microsoft.com/office/drawing/2014/main" id="{D60341E7-B4B0-4E22-BC87-B14FBD2423B1}"/>
            </a:ext>
          </a:extLst>
        </xdr:cNvPr>
        <xdr:cNvSpPr txBox="1"/>
      </xdr:nvSpPr>
      <xdr:spPr>
        <a:xfrm>
          <a:off x="339891" y="1241127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284C4A92-00F9-4285-B853-1AD45D943EBB}"/>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DB4796ED-357C-42F3-A5A4-96BC05BF6EE2}"/>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DEDCDF6D-9D07-4FFB-A8CF-9F210B9851B5}"/>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123008</xdr:rowOff>
    </xdr:from>
    <xdr:to>
      <xdr:col>24</xdr:col>
      <xdr:colOff>62865</xdr:colOff>
      <xdr:row>85</xdr:row>
      <xdr:rowOff>118111</xdr:rowOff>
    </xdr:to>
    <xdr:cxnSp macro="">
      <xdr:nvCxnSpPr>
        <xdr:cNvPr id="289" name="直線コネクタ 288">
          <a:extLst>
            <a:ext uri="{FF2B5EF4-FFF2-40B4-BE49-F238E27FC236}">
              <a16:creationId xmlns:a16="http://schemas.microsoft.com/office/drawing/2014/main" id="{AAA93FB7-C09A-4BFF-9E48-CA1233924F9C}"/>
            </a:ext>
          </a:extLst>
        </xdr:cNvPr>
        <xdr:cNvCxnSpPr/>
      </xdr:nvCxnSpPr>
      <xdr:spPr>
        <a:xfrm flipV="1">
          <a:off x="4180840" y="12756333"/>
          <a:ext cx="0" cy="1128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9FD7E25C-CFFF-4708-8C66-45DD0BECD9B1}"/>
            </a:ext>
          </a:extLst>
        </xdr:cNvPr>
        <xdr:cNvSpPr txBox="1"/>
      </xdr:nvSpPr>
      <xdr:spPr>
        <a:xfrm>
          <a:off x="4219575" y="13888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91" name="直線コネクタ 290">
          <a:extLst>
            <a:ext uri="{FF2B5EF4-FFF2-40B4-BE49-F238E27FC236}">
              <a16:creationId xmlns:a16="http://schemas.microsoft.com/office/drawing/2014/main" id="{9629A845-3ACE-43D6-9C44-9E03CE77C3C9}"/>
            </a:ext>
          </a:extLst>
        </xdr:cNvPr>
        <xdr:cNvCxnSpPr/>
      </xdr:nvCxnSpPr>
      <xdr:spPr>
        <a:xfrm>
          <a:off x="4105275" y="138849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69685</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1B375BFA-1230-4660-9178-D63710BEABB2}"/>
            </a:ext>
          </a:extLst>
        </xdr:cNvPr>
        <xdr:cNvSpPr txBox="1"/>
      </xdr:nvSpPr>
      <xdr:spPr>
        <a:xfrm>
          <a:off x="4219575" y="12534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123008</xdr:rowOff>
    </xdr:from>
    <xdr:to>
      <xdr:col>24</xdr:col>
      <xdr:colOff>152400</xdr:colOff>
      <xdr:row>78</xdr:row>
      <xdr:rowOff>123008</xdr:rowOff>
    </xdr:to>
    <xdr:cxnSp macro="">
      <xdr:nvCxnSpPr>
        <xdr:cNvPr id="293" name="直線コネクタ 292">
          <a:extLst>
            <a:ext uri="{FF2B5EF4-FFF2-40B4-BE49-F238E27FC236}">
              <a16:creationId xmlns:a16="http://schemas.microsoft.com/office/drawing/2014/main" id="{2EA5E10D-AC7C-4BE4-9E85-FB3D5106D602}"/>
            </a:ext>
          </a:extLst>
        </xdr:cNvPr>
        <xdr:cNvCxnSpPr/>
      </xdr:nvCxnSpPr>
      <xdr:spPr>
        <a:xfrm>
          <a:off x="4105275" y="1275633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135907</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25F20F5D-28B0-4870-B0B0-A402858B6AD0}"/>
            </a:ext>
          </a:extLst>
        </xdr:cNvPr>
        <xdr:cNvSpPr txBox="1"/>
      </xdr:nvSpPr>
      <xdr:spPr>
        <a:xfrm>
          <a:off x="4219575" y="13089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113030</xdr:rowOff>
    </xdr:from>
    <xdr:to>
      <xdr:col>24</xdr:col>
      <xdr:colOff>114300</xdr:colOff>
      <xdr:row>82</xdr:row>
      <xdr:rowOff>43180</xdr:rowOff>
    </xdr:to>
    <xdr:sp macro="" textlink="">
      <xdr:nvSpPr>
        <xdr:cNvPr id="295" name="フローチャート: 判断 294">
          <a:extLst>
            <a:ext uri="{FF2B5EF4-FFF2-40B4-BE49-F238E27FC236}">
              <a16:creationId xmlns:a16="http://schemas.microsoft.com/office/drawing/2014/main" id="{C0F612E1-08CF-41D6-A912-F6F7558EFAD6}"/>
            </a:ext>
          </a:extLst>
        </xdr:cNvPr>
        <xdr:cNvSpPr/>
      </xdr:nvSpPr>
      <xdr:spPr>
        <a:xfrm>
          <a:off x="4124325" y="132289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57513</xdr:rowOff>
    </xdr:from>
    <xdr:to>
      <xdr:col>20</xdr:col>
      <xdr:colOff>38100</xdr:colOff>
      <xdr:row>81</xdr:row>
      <xdr:rowOff>159113</xdr:rowOff>
    </xdr:to>
    <xdr:sp macro="" textlink="">
      <xdr:nvSpPr>
        <xdr:cNvPr id="296" name="フローチャート: 判断 295">
          <a:extLst>
            <a:ext uri="{FF2B5EF4-FFF2-40B4-BE49-F238E27FC236}">
              <a16:creationId xmlns:a16="http://schemas.microsoft.com/office/drawing/2014/main" id="{A96037F5-FDD9-4AE5-96D9-26EBDC542EF0}"/>
            </a:ext>
          </a:extLst>
        </xdr:cNvPr>
        <xdr:cNvSpPr/>
      </xdr:nvSpPr>
      <xdr:spPr>
        <a:xfrm>
          <a:off x="3381375" y="1317343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24856</xdr:rowOff>
    </xdr:from>
    <xdr:to>
      <xdr:col>15</xdr:col>
      <xdr:colOff>101600</xdr:colOff>
      <xdr:row>81</xdr:row>
      <xdr:rowOff>126456</xdr:rowOff>
    </xdr:to>
    <xdr:sp macro="" textlink="">
      <xdr:nvSpPr>
        <xdr:cNvPr id="297" name="フローチャート: 判断 296">
          <a:extLst>
            <a:ext uri="{FF2B5EF4-FFF2-40B4-BE49-F238E27FC236}">
              <a16:creationId xmlns:a16="http://schemas.microsoft.com/office/drawing/2014/main" id="{B02F2D71-6BFE-4050-8075-5C0F271A8DD9}"/>
            </a:ext>
          </a:extLst>
        </xdr:cNvPr>
        <xdr:cNvSpPr/>
      </xdr:nvSpPr>
      <xdr:spPr>
        <a:xfrm>
          <a:off x="2571750" y="1314395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170180</xdr:rowOff>
    </xdr:from>
    <xdr:to>
      <xdr:col>10</xdr:col>
      <xdr:colOff>165100</xdr:colOff>
      <xdr:row>81</xdr:row>
      <xdr:rowOff>100330</xdr:rowOff>
    </xdr:to>
    <xdr:sp macro="" textlink="">
      <xdr:nvSpPr>
        <xdr:cNvPr id="298" name="フローチャート: 判断 297">
          <a:extLst>
            <a:ext uri="{FF2B5EF4-FFF2-40B4-BE49-F238E27FC236}">
              <a16:creationId xmlns:a16="http://schemas.microsoft.com/office/drawing/2014/main" id="{D18E1FF2-7F43-447B-B1D9-4BAFBDBD2750}"/>
            </a:ext>
          </a:extLst>
        </xdr:cNvPr>
        <xdr:cNvSpPr/>
      </xdr:nvSpPr>
      <xdr:spPr>
        <a:xfrm>
          <a:off x="1781175" y="131146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144055</xdr:rowOff>
    </xdr:from>
    <xdr:to>
      <xdr:col>6</xdr:col>
      <xdr:colOff>38100</xdr:colOff>
      <xdr:row>81</xdr:row>
      <xdr:rowOff>74205</xdr:rowOff>
    </xdr:to>
    <xdr:sp macro="" textlink="">
      <xdr:nvSpPr>
        <xdr:cNvPr id="299" name="フローチャート: 判断 298">
          <a:extLst>
            <a:ext uri="{FF2B5EF4-FFF2-40B4-BE49-F238E27FC236}">
              <a16:creationId xmlns:a16="http://schemas.microsoft.com/office/drawing/2014/main" id="{9D5359FC-A3B4-4890-A898-89D4A8BC194E}"/>
            </a:ext>
          </a:extLst>
        </xdr:cNvPr>
        <xdr:cNvSpPr/>
      </xdr:nvSpPr>
      <xdr:spPr>
        <a:xfrm>
          <a:off x="981075" y="130948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7FA20D6-EAAF-4393-8248-23E94F9F6DBA}"/>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72D83CA-85AB-40B3-BB87-A11457D7ED37}"/>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C26E7A9-FA15-4ACC-A8E4-EA1452CFCE8C}"/>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82EB23A-3682-4390-BBDD-B8818E2A74C8}"/>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233EE4AB-CFF2-4ADB-BBAF-3F2593F9C41E}"/>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170180</xdr:rowOff>
    </xdr:from>
    <xdr:to>
      <xdr:col>24</xdr:col>
      <xdr:colOff>114300</xdr:colOff>
      <xdr:row>83</xdr:row>
      <xdr:rowOff>100330</xdr:rowOff>
    </xdr:to>
    <xdr:sp macro="" textlink="">
      <xdr:nvSpPr>
        <xdr:cNvPr id="305" name="楕円 304">
          <a:extLst>
            <a:ext uri="{FF2B5EF4-FFF2-40B4-BE49-F238E27FC236}">
              <a16:creationId xmlns:a16="http://schemas.microsoft.com/office/drawing/2014/main" id="{A28BCD84-4D1C-450F-8AC3-F1156EBD0930}"/>
            </a:ext>
          </a:extLst>
        </xdr:cNvPr>
        <xdr:cNvSpPr/>
      </xdr:nvSpPr>
      <xdr:spPr>
        <a:xfrm>
          <a:off x="4124325" y="1343850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148607</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384CA03-EB6D-402B-A4A4-9C241797E44F}"/>
            </a:ext>
          </a:extLst>
        </xdr:cNvPr>
        <xdr:cNvSpPr txBox="1"/>
      </xdr:nvSpPr>
      <xdr:spPr>
        <a:xfrm>
          <a:off x="4219575"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101600</xdr:rowOff>
    </xdr:from>
    <xdr:to>
      <xdr:col>20</xdr:col>
      <xdr:colOff>38100</xdr:colOff>
      <xdr:row>83</xdr:row>
      <xdr:rowOff>31750</xdr:rowOff>
    </xdr:to>
    <xdr:sp macro="" textlink="">
      <xdr:nvSpPr>
        <xdr:cNvPr id="307" name="楕円 306">
          <a:extLst>
            <a:ext uri="{FF2B5EF4-FFF2-40B4-BE49-F238E27FC236}">
              <a16:creationId xmlns:a16="http://schemas.microsoft.com/office/drawing/2014/main" id="{CA69F889-C022-410D-AC8B-8D6BB0A8E34C}"/>
            </a:ext>
          </a:extLst>
        </xdr:cNvPr>
        <xdr:cNvSpPr/>
      </xdr:nvSpPr>
      <xdr:spPr>
        <a:xfrm>
          <a:off x="3381375" y="133826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152400</xdr:rowOff>
    </xdr:from>
    <xdr:to>
      <xdr:col>24</xdr:col>
      <xdr:colOff>63500</xdr:colOff>
      <xdr:row>83</xdr:row>
      <xdr:rowOff>49530</xdr:rowOff>
    </xdr:to>
    <xdr:cxnSp macro="">
      <xdr:nvCxnSpPr>
        <xdr:cNvPr id="308" name="直線コネクタ 307">
          <a:extLst>
            <a:ext uri="{FF2B5EF4-FFF2-40B4-BE49-F238E27FC236}">
              <a16:creationId xmlns:a16="http://schemas.microsoft.com/office/drawing/2014/main" id="{D8DA7CFB-953F-4A17-B44A-B7D5EFF71319}"/>
            </a:ext>
          </a:extLst>
        </xdr:cNvPr>
        <xdr:cNvCxnSpPr/>
      </xdr:nvCxnSpPr>
      <xdr:spPr>
        <a:xfrm>
          <a:off x="3429000" y="13430250"/>
          <a:ext cx="752475"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19957</xdr:rowOff>
    </xdr:from>
    <xdr:to>
      <xdr:col>15</xdr:col>
      <xdr:colOff>101600</xdr:colOff>
      <xdr:row>82</xdr:row>
      <xdr:rowOff>121557</xdr:rowOff>
    </xdr:to>
    <xdr:sp macro="" textlink="">
      <xdr:nvSpPr>
        <xdr:cNvPr id="309" name="楕円 308">
          <a:extLst>
            <a:ext uri="{FF2B5EF4-FFF2-40B4-BE49-F238E27FC236}">
              <a16:creationId xmlns:a16="http://schemas.microsoft.com/office/drawing/2014/main" id="{4372580F-141C-44C7-9BDA-2350DDF4E7CB}"/>
            </a:ext>
          </a:extLst>
        </xdr:cNvPr>
        <xdr:cNvSpPr/>
      </xdr:nvSpPr>
      <xdr:spPr>
        <a:xfrm>
          <a:off x="2571750" y="1329780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70757</xdr:rowOff>
    </xdr:from>
    <xdr:to>
      <xdr:col>19</xdr:col>
      <xdr:colOff>177800</xdr:colOff>
      <xdr:row>82</xdr:row>
      <xdr:rowOff>152400</xdr:rowOff>
    </xdr:to>
    <xdr:cxnSp macro="">
      <xdr:nvCxnSpPr>
        <xdr:cNvPr id="310" name="直線コネクタ 309">
          <a:extLst>
            <a:ext uri="{FF2B5EF4-FFF2-40B4-BE49-F238E27FC236}">
              <a16:creationId xmlns:a16="http://schemas.microsoft.com/office/drawing/2014/main" id="{3FA0A1BA-A964-44E6-8AC1-EE9C4C3BDC88}"/>
            </a:ext>
          </a:extLst>
        </xdr:cNvPr>
        <xdr:cNvCxnSpPr/>
      </xdr:nvCxnSpPr>
      <xdr:spPr>
        <a:xfrm>
          <a:off x="2619375" y="13345432"/>
          <a:ext cx="809625" cy="8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122827</xdr:rowOff>
    </xdr:from>
    <xdr:to>
      <xdr:col>10</xdr:col>
      <xdr:colOff>165100</xdr:colOff>
      <xdr:row>82</xdr:row>
      <xdr:rowOff>52977</xdr:rowOff>
    </xdr:to>
    <xdr:sp macro="" textlink="">
      <xdr:nvSpPr>
        <xdr:cNvPr id="311" name="楕円 310">
          <a:extLst>
            <a:ext uri="{FF2B5EF4-FFF2-40B4-BE49-F238E27FC236}">
              <a16:creationId xmlns:a16="http://schemas.microsoft.com/office/drawing/2014/main" id="{135698AF-82EC-4EF1-B3BE-8162904A4A64}"/>
            </a:ext>
          </a:extLst>
        </xdr:cNvPr>
        <xdr:cNvSpPr/>
      </xdr:nvSpPr>
      <xdr:spPr>
        <a:xfrm>
          <a:off x="1781175" y="1324192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2177</xdr:rowOff>
    </xdr:from>
    <xdr:to>
      <xdr:col>15</xdr:col>
      <xdr:colOff>50800</xdr:colOff>
      <xdr:row>82</xdr:row>
      <xdr:rowOff>70757</xdr:rowOff>
    </xdr:to>
    <xdr:cxnSp macro="">
      <xdr:nvCxnSpPr>
        <xdr:cNvPr id="312" name="直線コネクタ 311">
          <a:extLst>
            <a:ext uri="{FF2B5EF4-FFF2-40B4-BE49-F238E27FC236}">
              <a16:creationId xmlns:a16="http://schemas.microsoft.com/office/drawing/2014/main" id="{48721CE8-2A5F-45CD-B372-9E6FE08A93E3}"/>
            </a:ext>
          </a:extLst>
        </xdr:cNvPr>
        <xdr:cNvCxnSpPr/>
      </xdr:nvCxnSpPr>
      <xdr:spPr>
        <a:xfrm>
          <a:off x="1828800" y="13280027"/>
          <a:ext cx="790575" cy="6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54248</xdr:rowOff>
    </xdr:from>
    <xdr:to>
      <xdr:col>6</xdr:col>
      <xdr:colOff>38100</xdr:colOff>
      <xdr:row>81</xdr:row>
      <xdr:rowOff>155848</xdr:rowOff>
    </xdr:to>
    <xdr:sp macro="" textlink="">
      <xdr:nvSpPr>
        <xdr:cNvPr id="313" name="楕円 312">
          <a:extLst>
            <a:ext uri="{FF2B5EF4-FFF2-40B4-BE49-F238E27FC236}">
              <a16:creationId xmlns:a16="http://schemas.microsoft.com/office/drawing/2014/main" id="{1951E782-8A70-4EDC-A181-D44CB6D9F331}"/>
            </a:ext>
          </a:extLst>
        </xdr:cNvPr>
        <xdr:cNvSpPr/>
      </xdr:nvSpPr>
      <xdr:spPr>
        <a:xfrm>
          <a:off x="981075" y="1317017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105048</xdr:rowOff>
    </xdr:from>
    <xdr:to>
      <xdr:col>10</xdr:col>
      <xdr:colOff>114300</xdr:colOff>
      <xdr:row>82</xdr:row>
      <xdr:rowOff>2177</xdr:rowOff>
    </xdr:to>
    <xdr:cxnSp macro="">
      <xdr:nvCxnSpPr>
        <xdr:cNvPr id="314" name="直線コネクタ 313">
          <a:extLst>
            <a:ext uri="{FF2B5EF4-FFF2-40B4-BE49-F238E27FC236}">
              <a16:creationId xmlns:a16="http://schemas.microsoft.com/office/drawing/2014/main" id="{6DA52EA2-99CF-4579-8249-66EFD8305E86}"/>
            </a:ext>
          </a:extLst>
        </xdr:cNvPr>
        <xdr:cNvCxnSpPr/>
      </xdr:nvCxnSpPr>
      <xdr:spPr>
        <a:xfrm>
          <a:off x="1028700" y="13217798"/>
          <a:ext cx="800100" cy="6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4190</xdr:rowOff>
    </xdr:from>
    <xdr:ext cx="405111" cy="259045"/>
    <xdr:sp macro="" textlink="">
      <xdr:nvSpPr>
        <xdr:cNvPr id="315" name="n_1aveValue【福祉施設】&#10;有形固定資産減価償却率">
          <a:extLst>
            <a:ext uri="{FF2B5EF4-FFF2-40B4-BE49-F238E27FC236}">
              <a16:creationId xmlns:a16="http://schemas.microsoft.com/office/drawing/2014/main" id="{036A28A2-5D5D-4944-B62A-FB43E5B82DF3}"/>
            </a:ext>
          </a:extLst>
        </xdr:cNvPr>
        <xdr:cNvSpPr txBox="1"/>
      </xdr:nvSpPr>
      <xdr:spPr>
        <a:xfrm>
          <a:off x="3239144" y="12961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142983</xdr:rowOff>
    </xdr:from>
    <xdr:ext cx="405111" cy="259045"/>
    <xdr:sp macro="" textlink="">
      <xdr:nvSpPr>
        <xdr:cNvPr id="316" name="n_2aveValue【福祉施設】&#10;有形固定資産減価償却率">
          <a:extLst>
            <a:ext uri="{FF2B5EF4-FFF2-40B4-BE49-F238E27FC236}">
              <a16:creationId xmlns:a16="http://schemas.microsoft.com/office/drawing/2014/main" id="{D77BDB50-D311-4509-9AD2-AE14A9036518}"/>
            </a:ext>
          </a:extLst>
        </xdr:cNvPr>
        <xdr:cNvSpPr txBox="1"/>
      </xdr:nvSpPr>
      <xdr:spPr>
        <a:xfrm>
          <a:off x="2439044" y="12931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116857</xdr:rowOff>
    </xdr:from>
    <xdr:ext cx="405111" cy="259045"/>
    <xdr:sp macro="" textlink="">
      <xdr:nvSpPr>
        <xdr:cNvPr id="317" name="n_3aveValue【福祉施設】&#10;有形固定資産減価償却率">
          <a:extLst>
            <a:ext uri="{FF2B5EF4-FFF2-40B4-BE49-F238E27FC236}">
              <a16:creationId xmlns:a16="http://schemas.microsoft.com/office/drawing/2014/main" id="{C501AFB2-78AC-48CB-9373-E0FEAC97DF74}"/>
            </a:ext>
          </a:extLst>
        </xdr:cNvPr>
        <xdr:cNvSpPr txBox="1"/>
      </xdr:nvSpPr>
      <xdr:spPr>
        <a:xfrm>
          <a:off x="1648469" y="1290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90732</xdr:rowOff>
    </xdr:from>
    <xdr:ext cx="405111" cy="259045"/>
    <xdr:sp macro="" textlink="">
      <xdr:nvSpPr>
        <xdr:cNvPr id="318" name="n_4aveValue【福祉施設】&#10;有形固定資産減価償却率">
          <a:extLst>
            <a:ext uri="{FF2B5EF4-FFF2-40B4-BE49-F238E27FC236}">
              <a16:creationId xmlns:a16="http://schemas.microsoft.com/office/drawing/2014/main" id="{84A2DA33-9A00-49C1-8C4B-1C683AC79D7B}"/>
            </a:ext>
          </a:extLst>
        </xdr:cNvPr>
        <xdr:cNvSpPr txBox="1"/>
      </xdr:nvSpPr>
      <xdr:spPr>
        <a:xfrm>
          <a:off x="848369" y="12879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22877</xdr:rowOff>
    </xdr:from>
    <xdr:ext cx="405111" cy="259045"/>
    <xdr:sp macro="" textlink="">
      <xdr:nvSpPr>
        <xdr:cNvPr id="319" name="n_1mainValue【福祉施設】&#10;有形固定資産減価償却率">
          <a:extLst>
            <a:ext uri="{FF2B5EF4-FFF2-40B4-BE49-F238E27FC236}">
              <a16:creationId xmlns:a16="http://schemas.microsoft.com/office/drawing/2014/main" id="{AADA59A9-C346-4123-8DC2-D492E3F28A0C}"/>
            </a:ext>
          </a:extLst>
        </xdr:cNvPr>
        <xdr:cNvSpPr txBox="1"/>
      </xdr:nvSpPr>
      <xdr:spPr>
        <a:xfrm>
          <a:off x="3239144" y="1346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112684</xdr:rowOff>
    </xdr:from>
    <xdr:ext cx="405111" cy="259045"/>
    <xdr:sp macro="" textlink="">
      <xdr:nvSpPr>
        <xdr:cNvPr id="320" name="n_2mainValue【福祉施設】&#10;有形固定資産減価償却率">
          <a:extLst>
            <a:ext uri="{FF2B5EF4-FFF2-40B4-BE49-F238E27FC236}">
              <a16:creationId xmlns:a16="http://schemas.microsoft.com/office/drawing/2014/main" id="{826CDDFF-F31C-45AB-8591-80BAA9B70964}"/>
            </a:ext>
          </a:extLst>
        </xdr:cNvPr>
        <xdr:cNvSpPr txBox="1"/>
      </xdr:nvSpPr>
      <xdr:spPr>
        <a:xfrm>
          <a:off x="2439044" y="13390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44104</xdr:rowOff>
    </xdr:from>
    <xdr:ext cx="405111" cy="259045"/>
    <xdr:sp macro="" textlink="">
      <xdr:nvSpPr>
        <xdr:cNvPr id="321" name="n_3mainValue【福祉施設】&#10;有形固定資産減価償却率">
          <a:extLst>
            <a:ext uri="{FF2B5EF4-FFF2-40B4-BE49-F238E27FC236}">
              <a16:creationId xmlns:a16="http://schemas.microsoft.com/office/drawing/2014/main" id="{2BE28AC9-1CEF-4AE5-B64E-539EB7F3543C}"/>
            </a:ext>
          </a:extLst>
        </xdr:cNvPr>
        <xdr:cNvSpPr txBox="1"/>
      </xdr:nvSpPr>
      <xdr:spPr>
        <a:xfrm>
          <a:off x="1648469" y="13325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146975</xdr:rowOff>
    </xdr:from>
    <xdr:ext cx="405111" cy="259045"/>
    <xdr:sp macro="" textlink="">
      <xdr:nvSpPr>
        <xdr:cNvPr id="322" name="n_4mainValue【福祉施設】&#10;有形固定資産減価償却率">
          <a:extLst>
            <a:ext uri="{FF2B5EF4-FFF2-40B4-BE49-F238E27FC236}">
              <a16:creationId xmlns:a16="http://schemas.microsoft.com/office/drawing/2014/main" id="{7BFD90DF-1756-4D86-9D0C-E54DEBD4B6E2}"/>
            </a:ext>
          </a:extLst>
        </xdr:cNvPr>
        <xdr:cNvSpPr txBox="1"/>
      </xdr:nvSpPr>
      <xdr:spPr>
        <a:xfrm>
          <a:off x="848369" y="1325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A84F3EAF-F0CF-440F-A319-A15C19415A66}"/>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2871C157-C1AF-4A5E-A154-D1969A11D57A}"/>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795782B1-8556-4B47-9448-B7CB366C3122}"/>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1B370C54-C448-42DA-9539-83E23BDABC73}"/>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AA8C6E73-1FBA-4FD6-AF63-69816C7870F1}"/>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B6E1A8B3-7DA0-4EA4-B842-3328F30826D1}"/>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B23E0F73-86D3-4F8F-84F9-A8883D8B82BD}"/>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782EDE76-972D-4A51-AA60-E62E404708B0}"/>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F6E4A86C-6A8C-4236-BCE0-7E3B541F33EE}"/>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67068B1A-4674-42C9-8729-B2A92669B451}"/>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id="{75C996D5-90A2-4E51-AAE5-23ED4733E0F0}"/>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B8748D40-E22F-4C80-9DB8-51A24C9D75C1}"/>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id="{67A0AF61-B98E-496E-AB0E-AC801D2A6234}"/>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a:extLst>
            <a:ext uri="{FF2B5EF4-FFF2-40B4-BE49-F238E27FC236}">
              <a16:creationId xmlns:a16="http://schemas.microsoft.com/office/drawing/2014/main" id="{6F170547-B6D3-4813-BA45-AF176E8FFFA6}"/>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id="{6D5F51F1-0BAE-4477-B1F5-34129427F0F2}"/>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a:extLst>
            <a:ext uri="{FF2B5EF4-FFF2-40B4-BE49-F238E27FC236}">
              <a16:creationId xmlns:a16="http://schemas.microsoft.com/office/drawing/2014/main" id="{24F97D04-DC68-4CB3-A9E5-3343C2AAF356}"/>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id="{24A47275-598C-4903-9711-EB18837C28E8}"/>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a:extLst>
            <a:ext uri="{FF2B5EF4-FFF2-40B4-BE49-F238E27FC236}">
              <a16:creationId xmlns:a16="http://schemas.microsoft.com/office/drawing/2014/main" id="{0D0C0324-21AB-480C-BE92-BAAE78D46DB8}"/>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id="{A7E864A3-80E3-43E0-94C8-5AEBAC64CF2F}"/>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a:extLst>
            <a:ext uri="{FF2B5EF4-FFF2-40B4-BE49-F238E27FC236}">
              <a16:creationId xmlns:a16="http://schemas.microsoft.com/office/drawing/2014/main" id="{004E9C8A-7A9F-4BD3-A126-B9D089B8C33C}"/>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id="{B48463A6-CBDB-42EB-B4CE-BF01657AD078}"/>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a:extLst>
            <a:ext uri="{FF2B5EF4-FFF2-40B4-BE49-F238E27FC236}">
              <a16:creationId xmlns:a16="http://schemas.microsoft.com/office/drawing/2014/main" id="{765AB3D2-9B11-42C8-BF66-41990410AFA7}"/>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637B61FF-011A-4CE1-BE45-0E5C912313B6}"/>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FF83FBC6-C585-445A-8831-39CEF5BC7CBE}"/>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B039A465-B461-483D-B424-EC896EE69CBC}"/>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21771</xdr:rowOff>
    </xdr:from>
    <xdr:to>
      <xdr:col>54</xdr:col>
      <xdr:colOff>189865</xdr:colOff>
      <xdr:row>85</xdr:row>
      <xdr:rowOff>144236</xdr:rowOff>
    </xdr:to>
    <xdr:cxnSp macro="">
      <xdr:nvCxnSpPr>
        <xdr:cNvPr id="348" name="直線コネクタ 347">
          <a:extLst>
            <a:ext uri="{FF2B5EF4-FFF2-40B4-BE49-F238E27FC236}">
              <a16:creationId xmlns:a16="http://schemas.microsoft.com/office/drawing/2014/main" id="{1DEFD23E-9509-4404-B287-37CC589C00D5}"/>
            </a:ext>
          </a:extLst>
        </xdr:cNvPr>
        <xdr:cNvCxnSpPr/>
      </xdr:nvCxnSpPr>
      <xdr:spPr>
        <a:xfrm flipV="1">
          <a:off x="9429115" y="12651921"/>
          <a:ext cx="0" cy="1252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49" name="【福祉施設】&#10;一人当たり面積最小値テキスト">
          <a:extLst>
            <a:ext uri="{FF2B5EF4-FFF2-40B4-BE49-F238E27FC236}">
              <a16:creationId xmlns:a16="http://schemas.microsoft.com/office/drawing/2014/main" id="{90CF18B5-FBD2-4EE7-BA2D-618BE16E607B}"/>
            </a:ext>
          </a:extLst>
        </xdr:cNvPr>
        <xdr:cNvSpPr txBox="1"/>
      </xdr:nvSpPr>
      <xdr:spPr>
        <a:xfrm>
          <a:off x="9467850"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50" name="直線コネクタ 349">
          <a:extLst>
            <a:ext uri="{FF2B5EF4-FFF2-40B4-BE49-F238E27FC236}">
              <a16:creationId xmlns:a16="http://schemas.microsoft.com/office/drawing/2014/main" id="{D1017B1B-C09F-41E2-B2D8-8D4D9A5419C4}"/>
            </a:ext>
          </a:extLst>
        </xdr:cNvPr>
        <xdr:cNvCxnSpPr/>
      </xdr:nvCxnSpPr>
      <xdr:spPr>
        <a:xfrm>
          <a:off x="9363075" y="139046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139898</xdr:rowOff>
    </xdr:from>
    <xdr:ext cx="469744" cy="259045"/>
    <xdr:sp macro="" textlink="">
      <xdr:nvSpPr>
        <xdr:cNvPr id="351" name="【福祉施設】&#10;一人当たり面積最大値テキスト">
          <a:extLst>
            <a:ext uri="{FF2B5EF4-FFF2-40B4-BE49-F238E27FC236}">
              <a16:creationId xmlns:a16="http://schemas.microsoft.com/office/drawing/2014/main" id="{C73ED667-2B0B-4985-A3E5-0C331C1A72D3}"/>
            </a:ext>
          </a:extLst>
        </xdr:cNvPr>
        <xdr:cNvSpPr txBox="1"/>
      </xdr:nvSpPr>
      <xdr:spPr>
        <a:xfrm>
          <a:off x="9467850" y="1244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352" name="直線コネクタ 351">
          <a:extLst>
            <a:ext uri="{FF2B5EF4-FFF2-40B4-BE49-F238E27FC236}">
              <a16:creationId xmlns:a16="http://schemas.microsoft.com/office/drawing/2014/main" id="{FFDC1033-7391-443F-AAA5-2045ACCF4B6F}"/>
            </a:ext>
          </a:extLst>
        </xdr:cNvPr>
        <xdr:cNvCxnSpPr/>
      </xdr:nvCxnSpPr>
      <xdr:spPr>
        <a:xfrm>
          <a:off x="9363075" y="1265192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108148</xdr:rowOff>
    </xdr:from>
    <xdr:ext cx="469744" cy="259045"/>
    <xdr:sp macro="" textlink="">
      <xdr:nvSpPr>
        <xdr:cNvPr id="353" name="【福祉施設】&#10;一人当たり面積平均値テキスト">
          <a:extLst>
            <a:ext uri="{FF2B5EF4-FFF2-40B4-BE49-F238E27FC236}">
              <a16:creationId xmlns:a16="http://schemas.microsoft.com/office/drawing/2014/main" id="{862A3F99-BD51-4677-8714-DC48B6353D20}"/>
            </a:ext>
          </a:extLst>
        </xdr:cNvPr>
        <xdr:cNvSpPr txBox="1"/>
      </xdr:nvSpPr>
      <xdr:spPr>
        <a:xfrm>
          <a:off x="9467850" y="132208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85271</xdr:rowOff>
    </xdr:from>
    <xdr:to>
      <xdr:col>55</xdr:col>
      <xdr:colOff>50800</xdr:colOff>
      <xdr:row>83</xdr:row>
      <xdr:rowOff>15421</xdr:rowOff>
    </xdr:to>
    <xdr:sp macro="" textlink="">
      <xdr:nvSpPr>
        <xdr:cNvPr id="354" name="フローチャート: 判断 353">
          <a:extLst>
            <a:ext uri="{FF2B5EF4-FFF2-40B4-BE49-F238E27FC236}">
              <a16:creationId xmlns:a16="http://schemas.microsoft.com/office/drawing/2014/main" id="{FBDECF07-EF9C-4467-9E9C-DA9A34140398}"/>
            </a:ext>
          </a:extLst>
        </xdr:cNvPr>
        <xdr:cNvSpPr/>
      </xdr:nvSpPr>
      <xdr:spPr>
        <a:xfrm>
          <a:off x="9401175" y="13366296"/>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68943</xdr:rowOff>
    </xdr:from>
    <xdr:to>
      <xdr:col>50</xdr:col>
      <xdr:colOff>165100</xdr:colOff>
      <xdr:row>82</xdr:row>
      <xdr:rowOff>170543</xdr:rowOff>
    </xdr:to>
    <xdr:sp macro="" textlink="">
      <xdr:nvSpPr>
        <xdr:cNvPr id="355" name="フローチャート: 判断 354">
          <a:extLst>
            <a:ext uri="{FF2B5EF4-FFF2-40B4-BE49-F238E27FC236}">
              <a16:creationId xmlns:a16="http://schemas.microsoft.com/office/drawing/2014/main" id="{D853CB4C-E3FD-4289-8709-45254546DDA5}"/>
            </a:ext>
          </a:extLst>
        </xdr:cNvPr>
        <xdr:cNvSpPr/>
      </xdr:nvSpPr>
      <xdr:spPr>
        <a:xfrm>
          <a:off x="8639175" y="1334361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68943</xdr:rowOff>
    </xdr:from>
    <xdr:to>
      <xdr:col>46</xdr:col>
      <xdr:colOff>38100</xdr:colOff>
      <xdr:row>82</xdr:row>
      <xdr:rowOff>170543</xdr:rowOff>
    </xdr:to>
    <xdr:sp macro="" textlink="">
      <xdr:nvSpPr>
        <xdr:cNvPr id="356" name="フローチャート: 判断 355">
          <a:extLst>
            <a:ext uri="{FF2B5EF4-FFF2-40B4-BE49-F238E27FC236}">
              <a16:creationId xmlns:a16="http://schemas.microsoft.com/office/drawing/2014/main" id="{8E7D8C03-186D-4FF0-BB00-2F2AD84D3BEA}"/>
            </a:ext>
          </a:extLst>
        </xdr:cNvPr>
        <xdr:cNvSpPr/>
      </xdr:nvSpPr>
      <xdr:spPr>
        <a:xfrm>
          <a:off x="7839075" y="1334361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85271</xdr:rowOff>
    </xdr:from>
    <xdr:to>
      <xdr:col>41</xdr:col>
      <xdr:colOff>101600</xdr:colOff>
      <xdr:row>83</xdr:row>
      <xdr:rowOff>15421</xdr:rowOff>
    </xdr:to>
    <xdr:sp macro="" textlink="">
      <xdr:nvSpPr>
        <xdr:cNvPr id="357" name="フローチャート: 判断 356">
          <a:extLst>
            <a:ext uri="{FF2B5EF4-FFF2-40B4-BE49-F238E27FC236}">
              <a16:creationId xmlns:a16="http://schemas.microsoft.com/office/drawing/2014/main" id="{49B73CC7-464F-4F6A-AB99-0657AE457195}"/>
            </a:ext>
          </a:extLst>
        </xdr:cNvPr>
        <xdr:cNvSpPr/>
      </xdr:nvSpPr>
      <xdr:spPr>
        <a:xfrm>
          <a:off x="7029450" y="1336629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117929</xdr:rowOff>
    </xdr:from>
    <xdr:to>
      <xdr:col>36</xdr:col>
      <xdr:colOff>165100</xdr:colOff>
      <xdr:row>83</xdr:row>
      <xdr:rowOff>48079</xdr:rowOff>
    </xdr:to>
    <xdr:sp macro="" textlink="">
      <xdr:nvSpPr>
        <xdr:cNvPr id="358" name="フローチャート: 判断 357">
          <a:extLst>
            <a:ext uri="{FF2B5EF4-FFF2-40B4-BE49-F238E27FC236}">
              <a16:creationId xmlns:a16="http://schemas.microsoft.com/office/drawing/2014/main" id="{DFF74198-58E2-4232-93E9-900A563D5AA5}"/>
            </a:ext>
          </a:extLst>
        </xdr:cNvPr>
        <xdr:cNvSpPr/>
      </xdr:nvSpPr>
      <xdr:spPr>
        <a:xfrm>
          <a:off x="6238875" y="1339895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593A166B-319A-4B2D-9D8C-76D05C9DAD9D}"/>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BD2C914-E00D-42EA-8CB5-61B3C8076D58}"/>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9E2ED11A-0A48-459D-8D34-536BCA3500AF}"/>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8207B757-5F99-4642-882F-10CE003D8249}"/>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301546F2-6A2D-459D-B292-979EEE67A742}"/>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77107</xdr:rowOff>
    </xdr:from>
    <xdr:to>
      <xdr:col>55</xdr:col>
      <xdr:colOff>50800</xdr:colOff>
      <xdr:row>84</xdr:row>
      <xdr:rowOff>7257</xdr:rowOff>
    </xdr:to>
    <xdr:sp macro="" textlink="">
      <xdr:nvSpPr>
        <xdr:cNvPr id="364" name="楕円 363">
          <a:extLst>
            <a:ext uri="{FF2B5EF4-FFF2-40B4-BE49-F238E27FC236}">
              <a16:creationId xmlns:a16="http://schemas.microsoft.com/office/drawing/2014/main" id="{DDB31B3E-E16E-4F74-8128-05691A6B8251}"/>
            </a:ext>
          </a:extLst>
        </xdr:cNvPr>
        <xdr:cNvSpPr/>
      </xdr:nvSpPr>
      <xdr:spPr>
        <a:xfrm>
          <a:off x="9401175" y="13516882"/>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55534</xdr:rowOff>
    </xdr:from>
    <xdr:ext cx="469744" cy="259045"/>
    <xdr:sp macro="" textlink="">
      <xdr:nvSpPr>
        <xdr:cNvPr id="365" name="【福祉施設】&#10;一人当たり面積該当値テキスト">
          <a:extLst>
            <a:ext uri="{FF2B5EF4-FFF2-40B4-BE49-F238E27FC236}">
              <a16:creationId xmlns:a16="http://schemas.microsoft.com/office/drawing/2014/main" id="{ACC47FDA-832E-4622-ACA6-A501E1FA487B}"/>
            </a:ext>
          </a:extLst>
        </xdr:cNvPr>
        <xdr:cNvSpPr txBox="1"/>
      </xdr:nvSpPr>
      <xdr:spPr>
        <a:xfrm>
          <a:off x="9467850" y="1349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126093</xdr:rowOff>
    </xdr:from>
    <xdr:to>
      <xdr:col>50</xdr:col>
      <xdr:colOff>165100</xdr:colOff>
      <xdr:row>84</xdr:row>
      <xdr:rowOff>56243</xdr:rowOff>
    </xdr:to>
    <xdr:sp macro="" textlink="">
      <xdr:nvSpPr>
        <xdr:cNvPr id="366" name="楕円 365">
          <a:extLst>
            <a:ext uri="{FF2B5EF4-FFF2-40B4-BE49-F238E27FC236}">
              <a16:creationId xmlns:a16="http://schemas.microsoft.com/office/drawing/2014/main" id="{B964F006-B165-42B8-9FAA-FD5703CE4A04}"/>
            </a:ext>
          </a:extLst>
        </xdr:cNvPr>
        <xdr:cNvSpPr/>
      </xdr:nvSpPr>
      <xdr:spPr>
        <a:xfrm>
          <a:off x="8639175" y="135626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127907</xdr:rowOff>
    </xdr:from>
    <xdr:to>
      <xdr:col>55</xdr:col>
      <xdr:colOff>0</xdr:colOff>
      <xdr:row>84</xdr:row>
      <xdr:rowOff>5443</xdr:rowOff>
    </xdr:to>
    <xdr:cxnSp macro="">
      <xdr:nvCxnSpPr>
        <xdr:cNvPr id="367" name="直線コネクタ 366">
          <a:extLst>
            <a:ext uri="{FF2B5EF4-FFF2-40B4-BE49-F238E27FC236}">
              <a16:creationId xmlns:a16="http://schemas.microsoft.com/office/drawing/2014/main" id="{EF12DC03-4EC9-4CF3-B28C-987EC2D08310}"/>
            </a:ext>
          </a:extLst>
        </xdr:cNvPr>
        <xdr:cNvCxnSpPr/>
      </xdr:nvCxnSpPr>
      <xdr:spPr>
        <a:xfrm flipV="1">
          <a:off x="8686800" y="13564507"/>
          <a:ext cx="742950" cy="4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158750</xdr:rowOff>
    </xdr:from>
    <xdr:to>
      <xdr:col>46</xdr:col>
      <xdr:colOff>38100</xdr:colOff>
      <xdr:row>82</xdr:row>
      <xdr:rowOff>88900</xdr:rowOff>
    </xdr:to>
    <xdr:sp macro="" textlink="">
      <xdr:nvSpPr>
        <xdr:cNvPr id="368" name="楕円 367">
          <a:extLst>
            <a:ext uri="{FF2B5EF4-FFF2-40B4-BE49-F238E27FC236}">
              <a16:creationId xmlns:a16="http://schemas.microsoft.com/office/drawing/2014/main" id="{16337C41-958D-4A39-BADE-8D2534061F3E}"/>
            </a:ext>
          </a:extLst>
        </xdr:cNvPr>
        <xdr:cNvSpPr/>
      </xdr:nvSpPr>
      <xdr:spPr>
        <a:xfrm>
          <a:off x="7839075" y="132778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38100</xdr:rowOff>
    </xdr:from>
    <xdr:to>
      <xdr:col>50</xdr:col>
      <xdr:colOff>114300</xdr:colOff>
      <xdr:row>84</xdr:row>
      <xdr:rowOff>5443</xdr:rowOff>
    </xdr:to>
    <xdr:cxnSp macro="">
      <xdr:nvCxnSpPr>
        <xdr:cNvPr id="369" name="直線コネクタ 368">
          <a:extLst>
            <a:ext uri="{FF2B5EF4-FFF2-40B4-BE49-F238E27FC236}">
              <a16:creationId xmlns:a16="http://schemas.microsoft.com/office/drawing/2014/main" id="{880AB3FB-C3AF-4CC4-AD3F-6D69E7912C77}"/>
            </a:ext>
          </a:extLst>
        </xdr:cNvPr>
        <xdr:cNvCxnSpPr/>
      </xdr:nvCxnSpPr>
      <xdr:spPr>
        <a:xfrm>
          <a:off x="7886700" y="13315950"/>
          <a:ext cx="800100" cy="29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158750</xdr:rowOff>
    </xdr:from>
    <xdr:to>
      <xdr:col>41</xdr:col>
      <xdr:colOff>101600</xdr:colOff>
      <xdr:row>82</xdr:row>
      <xdr:rowOff>88900</xdr:rowOff>
    </xdr:to>
    <xdr:sp macro="" textlink="">
      <xdr:nvSpPr>
        <xdr:cNvPr id="370" name="楕円 369">
          <a:extLst>
            <a:ext uri="{FF2B5EF4-FFF2-40B4-BE49-F238E27FC236}">
              <a16:creationId xmlns:a16="http://schemas.microsoft.com/office/drawing/2014/main" id="{A056CFA8-A715-4BF7-AEB5-F3EB1A4EF4C8}"/>
            </a:ext>
          </a:extLst>
        </xdr:cNvPr>
        <xdr:cNvSpPr/>
      </xdr:nvSpPr>
      <xdr:spPr>
        <a:xfrm>
          <a:off x="7029450" y="132778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38100</xdr:rowOff>
    </xdr:from>
    <xdr:to>
      <xdr:col>45</xdr:col>
      <xdr:colOff>177800</xdr:colOff>
      <xdr:row>82</xdr:row>
      <xdr:rowOff>38100</xdr:rowOff>
    </xdr:to>
    <xdr:cxnSp macro="">
      <xdr:nvCxnSpPr>
        <xdr:cNvPr id="371" name="直線コネクタ 370">
          <a:extLst>
            <a:ext uri="{FF2B5EF4-FFF2-40B4-BE49-F238E27FC236}">
              <a16:creationId xmlns:a16="http://schemas.microsoft.com/office/drawing/2014/main" id="{0D2BADE4-39F1-4305-BEC1-65654D593E7F}"/>
            </a:ext>
          </a:extLst>
        </xdr:cNvPr>
        <xdr:cNvCxnSpPr/>
      </xdr:nvCxnSpPr>
      <xdr:spPr>
        <a:xfrm>
          <a:off x="7077075" y="133159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158750</xdr:rowOff>
    </xdr:from>
    <xdr:to>
      <xdr:col>36</xdr:col>
      <xdr:colOff>165100</xdr:colOff>
      <xdr:row>82</xdr:row>
      <xdr:rowOff>88900</xdr:rowOff>
    </xdr:to>
    <xdr:sp macro="" textlink="">
      <xdr:nvSpPr>
        <xdr:cNvPr id="372" name="楕円 371">
          <a:extLst>
            <a:ext uri="{FF2B5EF4-FFF2-40B4-BE49-F238E27FC236}">
              <a16:creationId xmlns:a16="http://schemas.microsoft.com/office/drawing/2014/main" id="{653AD46B-99F2-467E-B580-93A638E1EE21}"/>
            </a:ext>
          </a:extLst>
        </xdr:cNvPr>
        <xdr:cNvSpPr/>
      </xdr:nvSpPr>
      <xdr:spPr>
        <a:xfrm>
          <a:off x="6238875" y="132778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38100</xdr:rowOff>
    </xdr:from>
    <xdr:to>
      <xdr:col>41</xdr:col>
      <xdr:colOff>50800</xdr:colOff>
      <xdr:row>82</xdr:row>
      <xdr:rowOff>38100</xdr:rowOff>
    </xdr:to>
    <xdr:cxnSp macro="">
      <xdr:nvCxnSpPr>
        <xdr:cNvPr id="373" name="直線コネクタ 372">
          <a:extLst>
            <a:ext uri="{FF2B5EF4-FFF2-40B4-BE49-F238E27FC236}">
              <a16:creationId xmlns:a16="http://schemas.microsoft.com/office/drawing/2014/main" id="{84C07DBE-FD51-4B84-835D-5CA4195B9CD1}"/>
            </a:ext>
          </a:extLst>
        </xdr:cNvPr>
        <xdr:cNvCxnSpPr/>
      </xdr:nvCxnSpPr>
      <xdr:spPr>
        <a:xfrm>
          <a:off x="6286500" y="1331595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15620</xdr:rowOff>
    </xdr:from>
    <xdr:ext cx="469744" cy="259045"/>
    <xdr:sp macro="" textlink="">
      <xdr:nvSpPr>
        <xdr:cNvPr id="374" name="n_1aveValue【福祉施設】&#10;一人当たり面積">
          <a:extLst>
            <a:ext uri="{FF2B5EF4-FFF2-40B4-BE49-F238E27FC236}">
              <a16:creationId xmlns:a16="http://schemas.microsoft.com/office/drawing/2014/main" id="{C4419B4F-F87A-4EEB-A157-8F263B7F3097}"/>
            </a:ext>
          </a:extLst>
        </xdr:cNvPr>
        <xdr:cNvSpPr txBox="1"/>
      </xdr:nvSpPr>
      <xdr:spPr>
        <a:xfrm>
          <a:off x="8458277" y="1312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161670</xdr:rowOff>
    </xdr:from>
    <xdr:ext cx="469744" cy="259045"/>
    <xdr:sp macro="" textlink="">
      <xdr:nvSpPr>
        <xdr:cNvPr id="375" name="n_2aveValue【福祉施設】&#10;一人当たり面積">
          <a:extLst>
            <a:ext uri="{FF2B5EF4-FFF2-40B4-BE49-F238E27FC236}">
              <a16:creationId xmlns:a16="http://schemas.microsoft.com/office/drawing/2014/main" id="{5A800149-C131-4906-BDD1-8337C61CDB1A}"/>
            </a:ext>
          </a:extLst>
        </xdr:cNvPr>
        <xdr:cNvSpPr txBox="1"/>
      </xdr:nvSpPr>
      <xdr:spPr>
        <a:xfrm>
          <a:off x="7677227" y="1344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6548</xdr:rowOff>
    </xdr:from>
    <xdr:ext cx="469744" cy="259045"/>
    <xdr:sp macro="" textlink="">
      <xdr:nvSpPr>
        <xdr:cNvPr id="376" name="n_3aveValue【福祉施設】&#10;一人当たり面積">
          <a:extLst>
            <a:ext uri="{FF2B5EF4-FFF2-40B4-BE49-F238E27FC236}">
              <a16:creationId xmlns:a16="http://schemas.microsoft.com/office/drawing/2014/main" id="{28881302-8396-4EB4-90CA-D53AA2BF48BA}"/>
            </a:ext>
          </a:extLst>
        </xdr:cNvPr>
        <xdr:cNvSpPr txBox="1"/>
      </xdr:nvSpPr>
      <xdr:spPr>
        <a:xfrm>
          <a:off x="6867602" y="1344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39206</xdr:rowOff>
    </xdr:from>
    <xdr:ext cx="469744" cy="259045"/>
    <xdr:sp macro="" textlink="">
      <xdr:nvSpPr>
        <xdr:cNvPr id="377" name="n_4aveValue【福祉施設】&#10;一人当たり面積">
          <a:extLst>
            <a:ext uri="{FF2B5EF4-FFF2-40B4-BE49-F238E27FC236}">
              <a16:creationId xmlns:a16="http://schemas.microsoft.com/office/drawing/2014/main" id="{62BB9618-7646-4DC6-803B-D9DEA300E9B4}"/>
            </a:ext>
          </a:extLst>
        </xdr:cNvPr>
        <xdr:cNvSpPr txBox="1"/>
      </xdr:nvSpPr>
      <xdr:spPr>
        <a:xfrm>
          <a:off x="6067502" y="1347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47370</xdr:rowOff>
    </xdr:from>
    <xdr:ext cx="469744" cy="259045"/>
    <xdr:sp macro="" textlink="">
      <xdr:nvSpPr>
        <xdr:cNvPr id="378" name="n_1mainValue【福祉施設】&#10;一人当たり面積">
          <a:extLst>
            <a:ext uri="{FF2B5EF4-FFF2-40B4-BE49-F238E27FC236}">
              <a16:creationId xmlns:a16="http://schemas.microsoft.com/office/drawing/2014/main" id="{4166DA83-61A8-40FE-80C4-B42B353DA586}"/>
            </a:ext>
          </a:extLst>
        </xdr:cNvPr>
        <xdr:cNvSpPr txBox="1"/>
      </xdr:nvSpPr>
      <xdr:spPr>
        <a:xfrm>
          <a:off x="8458277" y="1365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105427</xdr:rowOff>
    </xdr:from>
    <xdr:ext cx="469744" cy="259045"/>
    <xdr:sp macro="" textlink="">
      <xdr:nvSpPr>
        <xdr:cNvPr id="379" name="n_2mainValue【福祉施設】&#10;一人当たり面積">
          <a:extLst>
            <a:ext uri="{FF2B5EF4-FFF2-40B4-BE49-F238E27FC236}">
              <a16:creationId xmlns:a16="http://schemas.microsoft.com/office/drawing/2014/main" id="{71AAB108-8792-4959-A8B9-C131C97D4129}"/>
            </a:ext>
          </a:extLst>
        </xdr:cNvPr>
        <xdr:cNvSpPr txBox="1"/>
      </xdr:nvSpPr>
      <xdr:spPr>
        <a:xfrm>
          <a:off x="7677227"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105427</xdr:rowOff>
    </xdr:from>
    <xdr:ext cx="469744" cy="259045"/>
    <xdr:sp macro="" textlink="">
      <xdr:nvSpPr>
        <xdr:cNvPr id="380" name="n_3mainValue【福祉施設】&#10;一人当たり面積">
          <a:extLst>
            <a:ext uri="{FF2B5EF4-FFF2-40B4-BE49-F238E27FC236}">
              <a16:creationId xmlns:a16="http://schemas.microsoft.com/office/drawing/2014/main" id="{698A94B5-533C-47F0-9AC4-B5F443F7C8FC}"/>
            </a:ext>
          </a:extLst>
        </xdr:cNvPr>
        <xdr:cNvSpPr txBox="1"/>
      </xdr:nvSpPr>
      <xdr:spPr>
        <a:xfrm>
          <a:off x="6867602"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105427</xdr:rowOff>
    </xdr:from>
    <xdr:ext cx="469744" cy="259045"/>
    <xdr:sp macro="" textlink="">
      <xdr:nvSpPr>
        <xdr:cNvPr id="381" name="n_4mainValue【福祉施設】&#10;一人当たり面積">
          <a:extLst>
            <a:ext uri="{FF2B5EF4-FFF2-40B4-BE49-F238E27FC236}">
              <a16:creationId xmlns:a16="http://schemas.microsoft.com/office/drawing/2014/main" id="{5FFDAC64-8BC9-491C-8792-F9337A929F45}"/>
            </a:ext>
          </a:extLst>
        </xdr:cNvPr>
        <xdr:cNvSpPr txBox="1"/>
      </xdr:nvSpPr>
      <xdr:spPr>
        <a:xfrm>
          <a:off x="6067502"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5EB29D19-66E7-4AC2-BA6D-3FF490D510A3}"/>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93FA6958-EAEA-4684-9F1F-D241F909FB70}"/>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C03BE5EE-B80B-4CD3-AB4F-CFF1D837DB7D}"/>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8E0740F3-F4DE-40A2-8965-F82B9B6C47B3}"/>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C59FB546-42CA-4DBE-B1BA-22C501F9B7A5}"/>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535D94FA-5EF3-4586-A121-BCF88B72F3E1}"/>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2F096F33-3935-417A-910C-178D73E4B5BF}"/>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5C21501E-00FD-4989-9CDA-374D663CF684}"/>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E4E4A776-D367-47E5-B3BB-470D65DC0DA1}"/>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52AA6F95-31C2-49FA-A66C-11417D090B75}"/>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6E5A2837-5C67-4CAA-82E1-4723A10AB26E}"/>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C3646AFE-28A1-4903-8D1B-5E96DF4920B4}"/>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E5667A8D-899D-437E-9529-152E623AFFC9}"/>
            </a:ext>
          </a:extLst>
        </xdr:cNvPr>
        <xdr:cNvSpPr txBox="1"/>
      </xdr:nvSpPr>
      <xdr:spPr>
        <a:xfrm>
          <a:off x="2789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17E57B36-1A28-4CE5-98B5-DF79F7A9AFAF}"/>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22280DE6-A99D-4087-B315-2F4F99EF0552}"/>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EF1DE80F-8BA8-47A1-833F-03775CB1E4D2}"/>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EB0432F7-D9A7-4951-9D05-F98D4E952A75}"/>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E93B327C-ED6A-4217-A4E6-92AECBABD6B4}"/>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7B8E18B4-0AC6-4C7E-9B75-2187A18DA7D0}"/>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F387FEC5-CBFC-411F-A0D7-DCA0D32B677A}"/>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E4A8478D-F35C-4C40-982A-50288A63BCE6}"/>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F4FE9B60-DD99-4938-B483-9E318CF27686}"/>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730FA24B-9279-4B38-9CF7-8A33DECEB823}"/>
            </a:ext>
          </a:extLst>
        </xdr:cNvPr>
        <xdr:cNvSpPr txBox="1"/>
      </xdr:nvSpPr>
      <xdr:spPr>
        <a:xfrm>
          <a:off x="3881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0CD2C7EE-EA4C-45C6-85DC-1E25AE4F3326}"/>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150495</xdr:rowOff>
    </xdr:from>
    <xdr:to>
      <xdr:col>24</xdr:col>
      <xdr:colOff>62865</xdr:colOff>
      <xdr:row>108</xdr:row>
      <xdr:rowOff>152400</xdr:rowOff>
    </xdr:to>
    <xdr:cxnSp macro="">
      <xdr:nvCxnSpPr>
        <xdr:cNvPr id="406" name="直線コネクタ 405">
          <a:extLst>
            <a:ext uri="{FF2B5EF4-FFF2-40B4-BE49-F238E27FC236}">
              <a16:creationId xmlns:a16="http://schemas.microsoft.com/office/drawing/2014/main" id="{6A1E3C53-59D9-4713-AACE-113D22245506}"/>
            </a:ext>
          </a:extLst>
        </xdr:cNvPr>
        <xdr:cNvCxnSpPr/>
      </xdr:nvCxnSpPr>
      <xdr:spPr>
        <a:xfrm flipV="1">
          <a:off x="4180840" y="16342995"/>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339F0A96-A66F-4CE3-9735-CA8289E78234}"/>
            </a:ext>
          </a:extLst>
        </xdr:cNvPr>
        <xdr:cNvSpPr txBox="1"/>
      </xdr:nvSpPr>
      <xdr:spPr>
        <a:xfrm>
          <a:off x="4219575" y="1764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a:extLst>
            <a:ext uri="{FF2B5EF4-FFF2-40B4-BE49-F238E27FC236}">
              <a16:creationId xmlns:a16="http://schemas.microsoft.com/office/drawing/2014/main" id="{A06279D7-0E16-4013-8D32-B54EB37B81B0}"/>
            </a:ext>
          </a:extLst>
        </xdr:cNvPr>
        <xdr:cNvCxnSpPr/>
      </xdr:nvCxnSpPr>
      <xdr:spPr>
        <a:xfrm>
          <a:off x="4105275" y="176403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97172</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4ACCF920-F46E-4B3C-9E24-C83FB0BB2460}"/>
            </a:ext>
          </a:extLst>
        </xdr:cNvPr>
        <xdr:cNvSpPr txBox="1"/>
      </xdr:nvSpPr>
      <xdr:spPr>
        <a:xfrm>
          <a:off x="4219575" y="1612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150495</xdr:rowOff>
    </xdr:from>
    <xdr:to>
      <xdr:col>24</xdr:col>
      <xdr:colOff>152400</xdr:colOff>
      <xdr:row>100</xdr:row>
      <xdr:rowOff>150495</xdr:rowOff>
    </xdr:to>
    <xdr:cxnSp macro="">
      <xdr:nvCxnSpPr>
        <xdr:cNvPr id="410" name="直線コネクタ 409">
          <a:extLst>
            <a:ext uri="{FF2B5EF4-FFF2-40B4-BE49-F238E27FC236}">
              <a16:creationId xmlns:a16="http://schemas.microsoft.com/office/drawing/2014/main" id="{2ED105CB-6E16-49B8-8357-2C36BB17B7AE}"/>
            </a:ext>
          </a:extLst>
        </xdr:cNvPr>
        <xdr:cNvCxnSpPr/>
      </xdr:nvCxnSpPr>
      <xdr:spPr>
        <a:xfrm>
          <a:off x="4105275" y="163429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78757</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2D567706-7DAC-4C1B-B094-2CD0FC3CF449}"/>
            </a:ext>
          </a:extLst>
        </xdr:cNvPr>
        <xdr:cNvSpPr txBox="1"/>
      </xdr:nvSpPr>
      <xdr:spPr>
        <a:xfrm>
          <a:off x="4219575" y="1659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55880</xdr:rowOff>
    </xdr:from>
    <xdr:to>
      <xdr:col>24</xdr:col>
      <xdr:colOff>114300</xdr:colOff>
      <xdr:row>103</xdr:row>
      <xdr:rowOff>157480</xdr:rowOff>
    </xdr:to>
    <xdr:sp macro="" textlink="">
      <xdr:nvSpPr>
        <xdr:cNvPr id="412" name="フローチャート: 判断 411">
          <a:extLst>
            <a:ext uri="{FF2B5EF4-FFF2-40B4-BE49-F238E27FC236}">
              <a16:creationId xmlns:a16="http://schemas.microsoft.com/office/drawing/2014/main" id="{0BF393E1-2F1E-4ABB-B728-B52A32AF7426}"/>
            </a:ext>
          </a:extLst>
        </xdr:cNvPr>
        <xdr:cNvSpPr/>
      </xdr:nvSpPr>
      <xdr:spPr>
        <a:xfrm>
          <a:off x="4124325" y="1673415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413" name="フローチャート: 判断 412">
          <a:extLst>
            <a:ext uri="{FF2B5EF4-FFF2-40B4-BE49-F238E27FC236}">
              <a16:creationId xmlns:a16="http://schemas.microsoft.com/office/drawing/2014/main" id="{C2BBC3C1-2E0C-4511-8E06-6619B133BC97}"/>
            </a:ext>
          </a:extLst>
        </xdr:cNvPr>
        <xdr:cNvSpPr/>
      </xdr:nvSpPr>
      <xdr:spPr>
        <a:xfrm>
          <a:off x="3381375" y="167259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8255</xdr:rowOff>
    </xdr:from>
    <xdr:to>
      <xdr:col>15</xdr:col>
      <xdr:colOff>101600</xdr:colOff>
      <xdr:row>103</xdr:row>
      <xdr:rowOff>109855</xdr:rowOff>
    </xdr:to>
    <xdr:sp macro="" textlink="">
      <xdr:nvSpPr>
        <xdr:cNvPr id="414" name="フローチャート: 判断 413">
          <a:extLst>
            <a:ext uri="{FF2B5EF4-FFF2-40B4-BE49-F238E27FC236}">
              <a16:creationId xmlns:a16="http://schemas.microsoft.com/office/drawing/2014/main" id="{D2BB0535-5662-4D47-92FC-000950AA1E1E}"/>
            </a:ext>
          </a:extLst>
        </xdr:cNvPr>
        <xdr:cNvSpPr/>
      </xdr:nvSpPr>
      <xdr:spPr>
        <a:xfrm>
          <a:off x="2571750" y="166897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19686</xdr:rowOff>
    </xdr:from>
    <xdr:to>
      <xdr:col>10</xdr:col>
      <xdr:colOff>165100</xdr:colOff>
      <xdr:row>103</xdr:row>
      <xdr:rowOff>121286</xdr:rowOff>
    </xdr:to>
    <xdr:sp macro="" textlink="">
      <xdr:nvSpPr>
        <xdr:cNvPr id="415" name="フローチャート: 判断 414">
          <a:extLst>
            <a:ext uri="{FF2B5EF4-FFF2-40B4-BE49-F238E27FC236}">
              <a16:creationId xmlns:a16="http://schemas.microsoft.com/office/drawing/2014/main" id="{7DD8AB9B-2390-4238-8B25-586D61A8E7E8}"/>
            </a:ext>
          </a:extLst>
        </xdr:cNvPr>
        <xdr:cNvSpPr/>
      </xdr:nvSpPr>
      <xdr:spPr>
        <a:xfrm>
          <a:off x="1781175" y="1669796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168275</xdr:rowOff>
    </xdr:from>
    <xdr:to>
      <xdr:col>6</xdr:col>
      <xdr:colOff>38100</xdr:colOff>
      <xdr:row>103</xdr:row>
      <xdr:rowOff>98425</xdr:rowOff>
    </xdr:to>
    <xdr:sp macro="" textlink="">
      <xdr:nvSpPr>
        <xdr:cNvPr id="416" name="フローチャート: 判断 415">
          <a:extLst>
            <a:ext uri="{FF2B5EF4-FFF2-40B4-BE49-F238E27FC236}">
              <a16:creationId xmlns:a16="http://schemas.microsoft.com/office/drawing/2014/main" id="{BEB031E8-105A-4775-ADFA-9E53D74FF793}"/>
            </a:ext>
          </a:extLst>
        </xdr:cNvPr>
        <xdr:cNvSpPr/>
      </xdr:nvSpPr>
      <xdr:spPr>
        <a:xfrm>
          <a:off x="981075" y="166751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818E5868-1C93-4490-8DF9-0289D533E6F1}"/>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A8E54233-7680-405D-AFAA-8A66896D9DE1}"/>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EEC97D2D-941A-44D7-834C-A035FB9A15E8}"/>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C7AFE069-C0F2-4E8B-AE03-E43FAC85EC3A}"/>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C6414522-11E0-4AB1-8C1E-EDB5CCEDE9E7}"/>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29211</xdr:rowOff>
    </xdr:from>
    <xdr:to>
      <xdr:col>24</xdr:col>
      <xdr:colOff>114300</xdr:colOff>
      <xdr:row>104</xdr:row>
      <xdr:rowOff>130811</xdr:rowOff>
    </xdr:to>
    <xdr:sp macro="" textlink="">
      <xdr:nvSpPr>
        <xdr:cNvPr id="422" name="楕円 421">
          <a:extLst>
            <a:ext uri="{FF2B5EF4-FFF2-40B4-BE49-F238E27FC236}">
              <a16:creationId xmlns:a16="http://schemas.microsoft.com/office/drawing/2014/main" id="{5401E1BE-2383-40FD-8370-7D77EF01B50C}"/>
            </a:ext>
          </a:extLst>
        </xdr:cNvPr>
        <xdr:cNvSpPr/>
      </xdr:nvSpPr>
      <xdr:spPr>
        <a:xfrm>
          <a:off x="4124325" y="1686623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7638</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4A6E968D-63E8-482F-9735-1ED1D3D38960}"/>
            </a:ext>
          </a:extLst>
        </xdr:cNvPr>
        <xdr:cNvSpPr txBox="1"/>
      </xdr:nvSpPr>
      <xdr:spPr>
        <a:xfrm>
          <a:off x="4219575" y="16851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166370</xdr:rowOff>
    </xdr:from>
    <xdr:to>
      <xdr:col>20</xdr:col>
      <xdr:colOff>38100</xdr:colOff>
      <xdr:row>104</xdr:row>
      <xdr:rowOff>96520</xdr:rowOff>
    </xdr:to>
    <xdr:sp macro="" textlink="">
      <xdr:nvSpPr>
        <xdr:cNvPr id="424" name="楕円 423">
          <a:extLst>
            <a:ext uri="{FF2B5EF4-FFF2-40B4-BE49-F238E27FC236}">
              <a16:creationId xmlns:a16="http://schemas.microsoft.com/office/drawing/2014/main" id="{850713A1-283E-4031-8CC0-C61686F2AE2B}"/>
            </a:ext>
          </a:extLst>
        </xdr:cNvPr>
        <xdr:cNvSpPr/>
      </xdr:nvSpPr>
      <xdr:spPr>
        <a:xfrm>
          <a:off x="3381375" y="1684147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45720</xdr:rowOff>
    </xdr:from>
    <xdr:to>
      <xdr:col>24</xdr:col>
      <xdr:colOff>63500</xdr:colOff>
      <xdr:row>104</xdr:row>
      <xdr:rowOff>80011</xdr:rowOff>
    </xdr:to>
    <xdr:cxnSp macro="">
      <xdr:nvCxnSpPr>
        <xdr:cNvPr id="425" name="直線コネクタ 424">
          <a:extLst>
            <a:ext uri="{FF2B5EF4-FFF2-40B4-BE49-F238E27FC236}">
              <a16:creationId xmlns:a16="http://schemas.microsoft.com/office/drawing/2014/main" id="{3D069448-8CC9-49CE-93C8-0901A31C4CCE}"/>
            </a:ext>
          </a:extLst>
        </xdr:cNvPr>
        <xdr:cNvCxnSpPr/>
      </xdr:nvCxnSpPr>
      <xdr:spPr>
        <a:xfrm>
          <a:off x="3429000" y="16889095"/>
          <a:ext cx="752475"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133986</xdr:rowOff>
    </xdr:from>
    <xdr:to>
      <xdr:col>15</xdr:col>
      <xdr:colOff>101600</xdr:colOff>
      <xdr:row>104</xdr:row>
      <xdr:rowOff>64136</xdr:rowOff>
    </xdr:to>
    <xdr:sp macro="" textlink="">
      <xdr:nvSpPr>
        <xdr:cNvPr id="426" name="楕円 425">
          <a:extLst>
            <a:ext uri="{FF2B5EF4-FFF2-40B4-BE49-F238E27FC236}">
              <a16:creationId xmlns:a16="http://schemas.microsoft.com/office/drawing/2014/main" id="{819C3074-FBA5-4ACE-B442-EF1F54F4D3B6}"/>
            </a:ext>
          </a:extLst>
        </xdr:cNvPr>
        <xdr:cNvSpPr/>
      </xdr:nvSpPr>
      <xdr:spPr>
        <a:xfrm>
          <a:off x="2571750" y="1681226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13336</xdr:rowOff>
    </xdr:from>
    <xdr:to>
      <xdr:col>19</xdr:col>
      <xdr:colOff>177800</xdr:colOff>
      <xdr:row>104</xdr:row>
      <xdr:rowOff>45720</xdr:rowOff>
    </xdr:to>
    <xdr:cxnSp macro="">
      <xdr:nvCxnSpPr>
        <xdr:cNvPr id="427" name="直線コネクタ 426">
          <a:extLst>
            <a:ext uri="{FF2B5EF4-FFF2-40B4-BE49-F238E27FC236}">
              <a16:creationId xmlns:a16="http://schemas.microsoft.com/office/drawing/2014/main" id="{9A615BCD-A9F2-493C-B524-3044AE2A205A}"/>
            </a:ext>
          </a:extLst>
        </xdr:cNvPr>
        <xdr:cNvCxnSpPr/>
      </xdr:nvCxnSpPr>
      <xdr:spPr>
        <a:xfrm>
          <a:off x="2619375" y="16850361"/>
          <a:ext cx="809625" cy="3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162561</xdr:rowOff>
    </xdr:from>
    <xdr:to>
      <xdr:col>10</xdr:col>
      <xdr:colOff>165100</xdr:colOff>
      <xdr:row>104</xdr:row>
      <xdr:rowOff>92711</xdr:rowOff>
    </xdr:to>
    <xdr:sp macro="" textlink="">
      <xdr:nvSpPr>
        <xdr:cNvPr id="428" name="楕円 427">
          <a:extLst>
            <a:ext uri="{FF2B5EF4-FFF2-40B4-BE49-F238E27FC236}">
              <a16:creationId xmlns:a16="http://schemas.microsoft.com/office/drawing/2014/main" id="{2179AF82-F148-4A2C-9F75-CF3FDBE73158}"/>
            </a:ext>
          </a:extLst>
        </xdr:cNvPr>
        <xdr:cNvSpPr/>
      </xdr:nvSpPr>
      <xdr:spPr>
        <a:xfrm>
          <a:off x="1781175" y="1683766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13336</xdr:rowOff>
    </xdr:from>
    <xdr:to>
      <xdr:col>15</xdr:col>
      <xdr:colOff>50800</xdr:colOff>
      <xdr:row>104</xdr:row>
      <xdr:rowOff>41911</xdr:rowOff>
    </xdr:to>
    <xdr:cxnSp macro="">
      <xdr:nvCxnSpPr>
        <xdr:cNvPr id="429" name="直線コネクタ 428">
          <a:extLst>
            <a:ext uri="{FF2B5EF4-FFF2-40B4-BE49-F238E27FC236}">
              <a16:creationId xmlns:a16="http://schemas.microsoft.com/office/drawing/2014/main" id="{1015CD72-9645-4B9F-8E0A-BC387DCECFF9}"/>
            </a:ext>
          </a:extLst>
        </xdr:cNvPr>
        <xdr:cNvCxnSpPr/>
      </xdr:nvCxnSpPr>
      <xdr:spPr>
        <a:xfrm flipV="1">
          <a:off x="1828800" y="16850361"/>
          <a:ext cx="790575" cy="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128270</xdr:rowOff>
    </xdr:from>
    <xdr:to>
      <xdr:col>6</xdr:col>
      <xdr:colOff>38100</xdr:colOff>
      <xdr:row>104</xdr:row>
      <xdr:rowOff>58420</xdr:rowOff>
    </xdr:to>
    <xdr:sp macro="" textlink="">
      <xdr:nvSpPr>
        <xdr:cNvPr id="430" name="楕円 429">
          <a:extLst>
            <a:ext uri="{FF2B5EF4-FFF2-40B4-BE49-F238E27FC236}">
              <a16:creationId xmlns:a16="http://schemas.microsoft.com/office/drawing/2014/main" id="{1DF49832-504F-4244-A5FE-92FC6CCF4820}"/>
            </a:ext>
          </a:extLst>
        </xdr:cNvPr>
        <xdr:cNvSpPr/>
      </xdr:nvSpPr>
      <xdr:spPr>
        <a:xfrm>
          <a:off x="981075" y="1680337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7620</xdr:rowOff>
    </xdr:from>
    <xdr:to>
      <xdr:col>10</xdr:col>
      <xdr:colOff>114300</xdr:colOff>
      <xdr:row>104</xdr:row>
      <xdr:rowOff>41911</xdr:rowOff>
    </xdr:to>
    <xdr:cxnSp macro="">
      <xdr:nvCxnSpPr>
        <xdr:cNvPr id="431" name="直線コネクタ 430">
          <a:extLst>
            <a:ext uri="{FF2B5EF4-FFF2-40B4-BE49-F238E27FC236}">
              <a16:creationId xmlns:a16="http://schemas.microsoft.com/office/drawing/2014/main" id="{1DBC0A90-02EC-40FD-939E-67813ACA092A}"/>
            </a:ext>
          </a:extLst>
        </xdr:cNvPr>
        <xdr:cNvCxnSpPr/>
      </xdr:nvCxnSpPr>
      <xdr:spPr>
        <a:xfrm>
          <a:off x="1028700" y="16850995"/>
          <a:ext cx="8001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162577</xdr:rowOff>
    </xdr:from>
    <xdr:ext cx="405111" cy="259045"/>
    <xdr:sp macro="" textlink="">
      <xdr:nvSpPr>
        <xdr:cNvPr id="432" name="n_1aveValue【市民会館】&#10;有形固定資産減価償却率">
          <a:extLst>
            <a:ext uri="{FF2B5EF4-FFF2-40B4-BE49-F238E27FC236}">
              <a16:creationId xmlns:a16="http://schemas.microsoft.com/office/drawing/2014/main" id="{1FE486B3-9437-49E1-B043-F08FEBD7194A}"/>
            </a:ext>
          </a:extLst>
        </xdr:cNvPr>
        <xdr:cNvSpPr txBox="1"/>
      </xdr:nvSpPr>
      <xdr:spPr>
        <a:xfrm>
          <a:off x="3239144" y="1651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126382</xdr:rowOff>
    </xdr:from>
    <xdr:ext cx="405111" cy="259045"/>
    <xdr:sp macro="" textlink="">
      <xdr:nvSpPr>
        <xdr:cNvPr id="433" name="n_2aveValue【市民会館】&#10;有形固定資産減価償却率">
          <a:extLst>
            <a:ext uri="{FF2B5EF4-FFF2-40B4-BE49-F238E27FC236}">
              <a16:creationId xmlns:a16="http://schemas.microsoft.com/office/drawing/2014/main" id="{A0ADF52D-07AF-4775-AF33-B83EFD2709F6}"/>
            </a:ext>
          </a:extLst>
        </xdr:cNvPr>
        <xdr:cNvSpPr txBox="1"/>
      </xdr:nvSpPr>
      <xdr:spPr>
        <a:xfrm>
          <a:off x="2439044" y="1647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137813</xdr:rowOff>
    </xdr:from>
    <xdr:ext cx="405111" cy="259045"/>
    <xdr:sp macro="" textlink="">
      <xdr:nvSpPr>
        <xdr:cNvPr id="434" name="n_3aveValue【市民会館】&#10;有形固定資産減価償却率">
          <a:extLst>
            <a:ext uri="{FF2B5EF4-FFF2-40B4-BE49-F238E27FC236}">
              <a16:creationId xmlns:a16="http://schemas.microsoft.com/office/drawing/2014/main" id="{95A45C4B-2B7E-49E8-9CEF-9B3920E15307}"/>
            </a:ext>
          </a:extLst>
        </xdr:cNvPr>
        <xdr:cNvSpPr txBox="1"/>
      </xdr:nvSpPr>
      <xdr:spPr>
        <a:xfrm>
          <a:off x="1648469" y="1649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114952</xdr:rowOff>
    </xdr:from>
    <xdr:ext cx="405111" cy="259045"/>
    <xdr:sp macro="" textlink="">
      <xdr:nvSpPr>
        <xdr:cNvPr id="435" name="n_4aveValue【市民会館】&#10;有形固定資産減価償却率">
          <a:extLst>
            <a:ext uri="{FF2B5EF4-FFF2-40B4-BE49-F238E27FC236}">
              <a16:creationId xmlns:a16="http://schemas.microsoft.com/office/drawing/2014/main" id="{2CE62514-2BCF-4E6B-90C5-4F90D77D1075}"/>
            </a:ext>
          </a:extLst>
        </xdr:cNvPr>
        <xdr:cNvSpPr txBox="1"/>
      </xdr:nvSpPr>
      <xdr:spPr>
        <a:xfrm>
          <a:off x="848369" y="1646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87647</xdr:rowOff>
    </xdr:from>
    <xdr:ext cx="405111" cy="259045"/>
    <xdr:sp macro="" textlink="">
      <xdr:nvSpPr>
        <xdr:cNvPr id="436" name="n_1mainValue【市民会館】&#10;有形固定資産減価償却率">
          <a:extLst>
            <a:ext uri="{FF2B5EF4-FFF2-40B4-BE49-F238E27FC236}">
              <a16:creationId xmlns:a16="http://schemas.microsoft.com/office/drawing/2014/main" id="{16F2C177-4F9B-460B-8B0D-A536F0E62A84}"/>
            </a:ext>
          </a:extLst>
        </xdr:cNvPr>
        <xdr:cNvSpPr txBox="1"/>
      </xdr:nvSpPr>
      <xdr:spPr>
        <a:xfrm>
          <a:off x="3239144" y="1692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55263</xdr:rowOff>
    </xdr:from>
    <xdr:ext cx="405111" cy="259045"/>
    <xdr:sp macro="" textlink="">
      <xdr:nvSpPr>
        <xdr:cNvPr id="437" name="n_2mainValue【市民会館】&#10;有形固定資産減価償却率">
          <a:extLst>
            <a:ext uri="{FF2B5EF4-FFF2-40B4-BE49-F238E27FC236}">
              <a16:creationId xmlns:a16="http://schemas.microsoft.com/office/drawing/2014/main" id="{EF36CF8F-1729-461F-9EF8-3598C5392AA9}"/>
            </a:ext>
          </a:extLst>
        </xdr:cNvPr>
        <xdr:cNvSpPr txBox="1"/>
      </xdr:nvSpPr>
      <xdr:spPr>
        <a:xfrm>
          <a:off x="2439044" y="1689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83838</xdr:rowOff>
    </xdr:from>
    <xdr:ext cx="405111" cy="259045"/>
    <xdr:sp macro="" textlink="">
      <xdr:nvSpPr>
        <xdr:cNvPr id="438" name="n_3mainValue【市民会館】&#10;有形固定資産減価償却率">
          <a:extLst>
            <a:ext uri="{FF2B5EF4-FFF2-40B4-BE49-F238E27FC236}">
              <a16:creationId xmlns:a16="http://schemas.microsoft.com/office/drawing/2014/main" id="{3C2E33E4-CD20-490E-B14F-6F510AD7419D}"/>
            </a:ext>
          </a:extLst>
        </xdr:cNvPr>
        <xdr:cNvSpPr txBox="1"/>
      </xdr:nvSpPr>
      <xdr:spPr>
        <a:xfrm>
          <a:off x="1648469" y="16927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49547</xdr:rowOff>
    </xdr:from>
    <xdr:ext cx="405111" cy="259045"/>
    <xdr:sp macro="" textlink="">
      <xdr:nvSpPr>
        <xdr:cNvPr id="439" name="n_4mainValue【市民会館】&#10;有形固定資産減価償却率">
          <a:extLst>
            <a:ext uri="{FF2B5EF4-FFF2-40B4-BE49-F238E27FC236}">
              <a16:creationId xmlns:a16="http://schemas.microsoft.com/office/drawing/2014/main" id="{F49617A3-462D-4429-AAEB-598EA05150BC}"/>
            </a:ext>
          </a:extLst>
        </xdr:cNvPr>
        <xdr:cNvSpPr txBox="1"/>
      </xdr:nvSpPr>
      <xdr:spPr>
        <a:xfrm>
          <a:off x="848369" y="1688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9148834E-8053-4B38-8022-B2DC419CDB1C}"/>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D957BB28-7145-488C-A83E-3B54BB551E14}"/>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BBE1B484-6457-418C-8118-2968EC5EE4C0}"/>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F126A34A-3AE2-4886-990B-02E802822466}"/>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EBF7DED8-E307-40FE-BED2-C35430F306D6}"/>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CD94451D-5F6D-440E-B042-B69C6FB24A47}"/>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8651FAE8-13C0-4DE2-9568-A5B586FC364E}"/>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7A22CD31-AC4C-48A8-95F2-CB11DC5F7D40}"/>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BD62584E-129F-49E6-A8BF-3B427B56A900}"/>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81D36CCA-9AFD-4196-B5CE-42403CB09BD5}"/>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a:extLst>
            <a:ext uri="{FF2B5EF4-FFF2-40B4-BE49-F238E27FC236}">
              <a16:creationId xmlns:a16="http://schemas.microsoft.com/office/drawing/2014/main" id="{D631EB2E-5AA5-4F8A-A654-9F013293C08B}"/>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1" name="テキスト ボックス 450">
          <a:extLst>
            <a:ext uri="{FF2B5EF4-FFF2-40B4-BE49-F238E27FC236}">
              <a16:creationId xmlns:a16="http://schemas.microsoft.com/office/drawing/2014/main" id="{54504DC8-18AC-4F17-990A-B4214806A4C6}"/>
            </a:ext>
          </a:extLst>
        </xdr:cNvPr>
        <xdr:cNvSpPr txBox="1"/>
      </xdr:nvSpPr>
      <xdr:spPr>
        <a:xfrm>
          <a:off x="5527221"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a:extLst>
            <a:ext uri="{FF2B5EF4-FFF2-40B4-BE49-F238E27FC236}">
              <a16:creationId xmlns:a16="http://schemas.microsoft.com/office/drawing/2014/main" id="{37E1DE1C-6303-48C5-8BF9-271982C16E78}"/>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3" name="テキスト ボックス 452">
          <a:extLst>
            <a:ext uri="{FF2B5EF4-FFF2-40B4-BE49-F238E27FC236}">
              <a16:creationId xmlns:a16="http://schemas.microsoft.com/office/drawing/2014/main" id="{12F97535-3EB3-46EE-B69B-317DE5178830}"/>
            </a:ext>
          </a:extLst>
        </xdr:cNvPr>
        <xdr:cNvSpPr txBox="1"/>
      </xdr:nvSpPr>
      <xdr:spPr>
        <a:xfrm>
          <a:off x="5527221"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a:extLst>
            <a:ext uri="{FF2B5EF4-FFF2-40B4-BE49-F238E27FC236}">
              <a16:creationId xmlns:a16="http://schemas.microsoft.com/office/drawing/2014/main" id="{B4C06B6B-E4BA-4B6C-93E1-91A58F605046}"/>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5" name="テキスト ボックス 454">
          <a:extLst>
            <a:ext uri="{FF2B5EF4-FFF2-40B4-BE49-F238E27FC236}">
              <a16:creationId xmlns:a16="http://schemas.microsoft.com/office/drawing/2014/main" id="{C8FE1BE5-EB24-437A-88E3-FC57360AE98A}"/>
            </a:ext>
          </a:extLst>
        </xdr:cNvPr>
        <xdr:cNvSpPr txBox="1"/>
      </xdr:nvSpPr>
      <xdr:spPr>
        <a:xfrm>
          <a:off x="5527221"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a:extLst>
            <a:ext uri="{FF2B5EF4-FFF2-40B4-BE49-F238E27FC236}">
              <a16:creationId xmlns:a16="http://schemas.microsoft.com/office/drawing/2014/main" id="{2375759E-9D42-44C9-A5B2-E869BF4305ED}"/>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7" name="テキスト ボックス 456">
          <a:extLst>
            <a:ext uri="{FF2B5EF4-FFF2-40B4-BE49-F238E27FC236}">
              <a16:creationId xmlns:a16="http://schemas.microsoft.com/office/drawing/2014/main" id="{1C843CA0-AE5D-413F-89E9-20E8CAC88BC3}"/>
            </a:ext>
          </a:extLst>
        </xdr:cNvPr>
        <xdr:cNvSpPr txBox="1"/>
      </xdr:nvSpPr>
      <xdr:spPr>
        <a:xfrm>
          <a:off x="5527221"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36F8B253-D1A0-459C-8212-0DDF7E5FE148}"/>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B982058C-A0C0-4072-A2FC-A9794509D3D8}"/>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957A6489-7093-42DE-AFDD-B403D4F84D66}"/>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39624</xdr:rowOff>
    </xdr:from>
    <xdr:to>
      <xdr:col>54</xdr:col>
      <xdr:colOff>189865</xdr:colOff>
      <xdr:row>108</xdr:row>
      <xdr:rowOff>48768</xdr:rowOff>
    </xdr:to>
    <xdr:cxnSp macro="">
      <xdr:nvCxnSpPr>
        <xdr:cNvPr id="461" name="直線コネクタ 460">
          <a:extLst>
            <a:ext uri="{FF2B5EF4-FFF2-40B4-BE49-F238E27FC236}">
              <a16:creationId xmlns:a16="http://schemas.microsoft.com/office/drawing/2014/main" id="{AC05BDC2-985D-425E-8D20-414926C54571}"/>
            </a:ext>
          </a:extLst>
        </xdr:cNvPr>
        <xdr:cNvCxnSpPr/>
      </xdr:nvCxnSpPr>
      <xdr:spPr>
        <a:xfrm flipV="1">
          <a:off x="9429115" y="16555974"/>
          <a:ext cx="0" cy="977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52595</xdr:rowOff>
    </xdr:from>
    <xdr:ext cx="469744" cy="259045"/>
    <xdr:sp macro="" textlink="">
      <xdr:nvSpPr>
        <xdr:cNvPr id="462" name="【市民会館】&#10;一人当たり面積最小値テキスト">
          <a:extLst>
            <a:ext uri="{FF2B5EF4-FFF2-40B4-BE49-F238E27FC236}">
              <a16:creationId xmlns:a16="http://schemas.microsoft.com/office/drawing/2014/main" id="{7AACA3AD-854E-4BB1-BB06-FA17F2709057}"/>
            </a:ext>
          </a:extLst>
        </xdr:cNvPr>
        <xdr:cNvSpPr txBox="1"/>
      </xdr:nvSpPr>
      <xdr:spPr>
        <a:xfrm>
          <a:off x="9467850" y="1753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48768</xdr:rowOff>
    </xdr:from>
    <xdr:to>
      <xdr:col>55</xdr:col>
      <xdr:colOff>88900</xdr:colOff>
      <xdr:row>108</xdr:row>
      <xdr:rowOff>48768</xdr:rowOff>
    </xdr:to>
    <xdr:cxnSp macro="">
      <xdr:nvCxnSpPr>
        <xdr:cNvPr id="463" name="直線コネクタ 462">
          <a:extLst>
            <a:ext uri="{FF2B5EF4-FFF2-40B4-BE49-F238E27FC236}">
              <a16:creationId xmlns:a16="http://schemas.microsoft.com/office/drawing/2014/main" id="{A94B93A7-343D-4A5E-B594-241B6ACD7B04}"/>
            </a:ext>
          </a:extLst>
        </xdr:cNvPr>
        <xdr:cNvCxnSpPr/>
      </xdr:nvCxnSpPr>
      <xdr:spPr>
        <a:xfrm>
          <a:off x="9363075" y="1753349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157751</xdr:rowOff>
    </xdr:from>
    <xdr:ext cx="469744" cy="259045"/>
    <xdr:sp macro="" textlink="">
      <xdr:nvSpPr>
        <xdr:cNvPr id="464" name="【市民会館】&#10;一人当たり面積最大値テキスト">
          <a:extLst>
            <a:ext uri="{FF2B5EF4-FFF2-40B4-BE49-F238E27FC236}">
              <a16:creationId xmlns:a16="http://schemas.microsoft.com/office/drawing/2014/main" id="{01116BA2-C729-4C24-B421-5C8B43907D97}"/>
            </a:ext>
          </a:extLst>
        </xdr:cNvPr>
        <xdr:cNvSpPr txBox="1"/>
      </xdr:nvSpPr>
      <xdr:spPr>
        <a:xfrm>
          <a:off x="9467850" y="1635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39624</xdr:rowOff>
    </xdr:from>
    <xdr:to>
      <xdr:col>55</xdr:col>
      <xdr:colOff>88900</xdr:colOff>
      <xdr:row>102</xdr:row>
      <xdr:rowOff>39624</xdr:rowOff>
    </xdr:to>
    <xdr:cxnSp macro="">
      <xdr:nvCxnSpPr>
        <xdr:cNvPr id="465" name="直線コネクタ 464">
          <a:extLst>
            <a:ext uri="{FF2B5EF4-FFF2-40B4-BE49-F238E27FC236}">
              <a16:creationId xmlns:a16="http://schemas.microsoft.com/office/drawing/2014/main" id="{5F3BA204-0680-426C-82B9-69EA335EEE8D}"/>
            </a:ext>
          </a:extLst>
        </xdr:cNvPr>
        <xdr:cNvCxnSpPr/>
      </xdr:nvCxnSpPr>
      <xdr:spPr>
        <a:xfrm>
          <a:off x="9363075" y="1655597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57421</xdr:rowOff>
    </xdr:from>
    <xdr:ext cx="469744" cy="259045"/>
    <xdr:sp macro="" textlink="">
      <xdr:nvSpPr>
        <xdr:cNvPr id="466" name="【市民会館】&#10;一人当たり面積平均値テキスト">
          <a:extLst>
            <a:ext uri="{FF2B5EF4-FFF2-40B4-BE49-F238E27FC236}">
              <a16:creationId xmlns:a16="http://schemas.microsoft.com/office/drawing/2014/main" id="{EEDA0344-CDB9-4503-8AA4-385B5C66B82E}"/>
            </a:ext>
          </a:extLst>
        </xdr:cNvPr>
        <xdr:cNvSpPr txBox="1"/>
      </xdr:nvSpPr>
      <xdr:spPr>
        <a:xfrm>
          <a:off x="9467850" y="17059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34544</xdr:rowOff>
    </xdr:from>
    <xdr:to>
      <xdr:col>55</xdr:col>
      <xdr:colOff>50800</xdr:colOff>
      <xdr:row>106</xdr:row>
      <xdr:rowOff>136144</xdr:rowOff>
    </xdr:to>
    <xdr:sp macro="" textlink="">
      <xdr:nvSpPr>
        <xdr:cNvPr id="467" name="フローチャート: 判断 466">
          <a:extLst>
            <a:ext uri="{FF2B5EF4-FFF2-40B4-BE49-F238E27FC236}">
              <a16:creationId xmlns:a16="http://schemas.microsoft.com/office/drawing/2014/main" id="{432195F1-647B-406F-9441-B664544F6F14}"/>
            </a:ext>
          </a:extLst>
        </xdr:cNvPr>
        <xdr:cNvSpPr/>
      </xdr:nvSpPr>
      <xdr:spPr>
        <a:xfrm>
          <a:off x="9401175" y="17195419"/>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34544</xdr:rowOff>
    </xdr:from>
    <xdr:to>
      <xdr:col>50</xdr:col>
      <xdr:colOff>165100</xdr:colOff>
      <xdr:row>106</xdr:row>
      <xdr:rowOff>136144</xdr:rowOff>
    </xdr:to>
    <xdr:sp macro="" textlink="">
      <xdr:nvSpPr>
        <xdr:cNvPr id="468" name="フローチャート: 判断 467">
          <a:extLst>
            <a:ext uri="{FF2B5EF4-FFF2-40B4-BE49-F238E27FC236}">
              <a16:creationId xmlns:a16="http://schemas.microsoft.com/office/drawing/2014/main" id="{AEC68778-8CCE-44E1-8B62-D3F850150479}"/>
            </a:ext>
          </a:extLst>
        </xdr:cNvPr>
        <xdr:cNvSpPr/>
      </xdr:nvSpPr>
      <xdr:spPr>
        <a:xfrm>
          <a:off x="8639175" y="1719541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69" name="フローチャート: 判断 468">
          <a:extLst>
            <a:ext uri="{FF2B5EF4-FFF2-40B4-BE49-F238E27FC236}">
              <a16:creationId xmlns:a16="http://schemas.microsoft.com/office/drawing/2014/main" id="{5BCA42B5-F4BB-49C4-93DF-E582DD1DC514}"/>
            </a:ext>
          </a:extLst>
        </xdr:cNvPr>
        <xdr:cNvSpPr/>
      </xdr:nvSpPr>
      <xdr:spPr>
        <a:xfrm>
          <a:off x="7839075" y="1720316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43687</xdr:rowOff>
    </xdr:from>
    <xdr:to>
      <xdr:col>41</xdr:col>
      <xdr:colOff>101600</xdr:colOff>
      <xdr:row>106</xdr:row>
      <xdr:rowOff>145287</xdr:rowOff>
    </xdr:to>
    <xdr:sp macro="" textlink="">
      <xdr:nvSpPr>
        <xdr:cNvPr id="470" name="フローチャート: 判断 469">
          <a:extLst>
            <a:ext uri="{FF2B5EF4-FFF2-40B4-BE49-F238E27FC236}">
              <a16:creationId xmlns:a16="http://schemas.microsoft.com/office/drawing/2014/main" id="{03CDD4AF-3DE7-4B6D-8C7C-35908B39E01C}"/>
            </a:ext>
          </a:extLst>
        </xdr:cNvPr>
        <xdr:cNvSpPr/>
      </xdr:nvSpPr>
      <xdr:spPr>
        <a:xfrm>
          <a:off x="7029450" y="1721091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71" name="フローチャート: 判断 470">
          <a:extLst>
            <a:ext uri="{FF2B5EF4-FFF2-40B4-BE49-F238E27FC236}">
              <a16:creationId xmlns:a16="http://schemas.microsoft.com/office/drawing/2014/main" id="{3581D905-7F2E-4A68-A8D1-51793F32010C}"/>
            </a:ext>
          </a:extLst>
        </xdr:cNvPr>
        <xdr:cNvSpPr/>
      </xdr:nvSpPr>
      <xdr:spPr>
        <a:xfrm>
          <a:off x="6238875" y="171926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71B91780-C27D-4105-9158-55A3B142CF3A}"/>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567E6516-A676-4C9C-929F-666D506CDE60}"/>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7D162297-855D-466C-AD6E-6DDBBF7F36ED}"/>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57DB2E83-D10F-44FF-B05E-04E28F2DF94F}"/>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D24DD0EF-A41C-4FB5-B437-D5418AF58F89}"/>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148844</xdr:rowOff>
    </xdr:from>
    <xdr:to>
      <xdr:col>55</xdr:col>
      <xdr:colOff>50800</xdr:colOff>
      <xdr:row>107</xdr:row>
      <xdr:rowOff>78994</xdr:rowOff>
    </xdr:to>
    <xdr:sp macro="" textlink="">
      <xdr:nvSpPr>
        <xdr:cNvPr id="477" name="楕円 476">
          <a:extLst>
            <a:ext uri="{FF2B5EF4-FFF2-40B4-BE49-F238E27FC236}">
              <a16:creationId xmlns:a16="http://schemas.microsoft.com/office/drawing/2014/main" id="{86EEFF71-020E-4D9B-9903-40D0C002BA24}"/>
            </a:ext>
          </a:extLst>
        </xdr:cNvPr>
        <xdr:cNvSpPr/>
      </xdr:nvSpPr>
      <xdr:spPr>
        <a:xfrm>
          <a:off x="9401175" y="17309719"/>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127271</xdr:rowOff>
    </xdr:from>
    <xdr:ext cx="469744" cy="259045"/>
    <xdr:sp macro="" textlink="">
      <xdr:nvSpPr>
        <xdr:cNvPr id="478" name="【市民会館】&#10;一人当たり面積該当値テキスト">
          <a:extLst>
            <a:ext uri="{FF2B5EF4-FFF2-40B4-BE49-F238E27FC236}">
              <a16:creationId xmlns:a16="http://schemas.microsoft.com/office/drawing/2014/main" id="{C099E989-E881-4CA3-888E-BE9AE8F0DBD3}"/>
            </a:ext>
          </a:extLst>
        </xdr:cNvPr>
        <xdr:cNvSpPr txBox="1"/>
      </xdr:nvSpPr>
      <xdr:spPr>
        <a:xfrm>
          <a:off x="9467850" y="1728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148844</xdr:rowOff>
    </xdr:from>
    <xdr:to>
      <xdr:col>50</xdr:col>
      <xdr:colOff>165100</xdr:colOff>
      <xdr:row>107</xdr:row>
      <xdr:rowOff>78994</xdr:rowOff>
    </xdr:to>
    <xdr:sp macro="" textlink="">
      <xdr:nvSpPr>
        <xdr:cNvPr id="479" name="楕円 478">
          <a:extLst>
            <a:ext uri="{FF2B5EF4-FFF2-40B4-BE49-F238E27FC236}">
              <a16:creationId xmlns:a16="http://schemas.microsoft.com/office/drawing/2014/main" id="{416C7390-6130-4748-874A-A08B0CCE1C4E}"/>
            </a:ext>
          </a:extLst>
        </xdr:cNvPr>
        <xdr:cNvSpPr/>
      </xdr:nvSpPr>
      <xdr:spPr>
        <a:xfrm>
          <a:off x="8639175" y="1730971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28194</xdr:rowOff>
    </xdr:from>
    <xdr:to>
      <xdr:col>55</xdr:col>
      <xdr:colOff>0</xdr:colOff>
      <xdr:row>107</xdr:row>
      <xdr:rowOff>28194</xdr:rowOff>
    </xdr:to>
    <xdr:cxnSp macro="">
      <xdr:nvCxnSpPr>
        <xdr:cNvPr id="480" name="直線コネクタ 479">
          <a:extLst>
            <a:ext uri="{FF2B5EF4-FFF2-40B4-BE49-F238E27FC236}">
              <a16:creationId xmlns:a16="http://schemas.microsoft.com/office/drawing/2014/main" id="{952E2D38-7394-4601-800E-B7795D34930E}"/>
            </a:ext>
          </a:extLst>
        </xdr:cNvPr>
        <xdr:cNvCxnSpPr/>
      </xdr:nvCxnSpPr>
      <xdr:spPr>
        <a:xfrm>
          <a:off x="8686800" y="1735734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148844</xdr:rowOff>
    </xdr:from>
    <xdr:to>
      <xdr:col>46</xdr:col>
      <xdr:colOff>38100</xdr:colOff>
      <xdr:row>107</xdr:row>
      <xdr:rowOff>78994</xdr:rowOff>
    </xdr:to>
    <xdr:sp macro="" textlink="">
      <xdr:nvSpPr>
        <xdr:cNvPr id="481" name="楕円 480">
          <a:extLst>
            <a:ext uri="{FF2B5EF4-FFF2-40B4-BE49-F238E27FC236}">
              <a16:creationId xmlns:a16="http://schemas.microsoft.com/office/drawing/2014/main" id="{B7EE53A2-5B64-41C5-B08F-BC3CC789B31D}"/>
            </a:ext>
          </a:extLst>
        </xdr:cNvPr>
        <xdr:cNvSpPr/>
      </xdr:nvSpPr>
      <xdr:spPr>
        <a:xfrm>
          <a:off x="7839075" y="1730971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28194</xdr:rowOff>
    </xdr:from>
    <xdr:to>
      <xdr:col>50</xdr:col>
      <xdr:colOff>114300</xdr:colOff>
      <xdr:row>107</xdr:row>
      <xdr:rowOff>28194</xdr:rowOff>
    </xdr:to>
    <xdr:cxnSp macro="">
      <xdr:nvCxnSpPr>
        <xdr:cNvPr id="482" name="直線コネクタ 481">
          <a:extLst>
            <a:ext uri="{FF2B5EF4-FFF2-40B4-BE49-F238E27FC236}">
              <a16:creationId xmlns:a16="http://schemas.microsoft.com/office/drawing/2014/main" id="{A9040124-73EB-45F4-B8EA-5E7FBACB39DA}"/>
            </a:ext>
          </a:extLst>
        </xdr:cNvPr>
        <xdr:cNvCxnSpPr/>
      </xdr:nvCxnSpPr>
      <xdr:spPr>
        <a:xfrm>
          <a:off x="7886700" y="1735734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148844</xdr:rowOff>
    </xdr:from>
    <xdr:to>
      <xdr:col>41</xdr:col>
      <xdr:colOff>101600</xdr:colOff>
      <xdr:row>107</xdr:row>
      <xdr:rowOff>78994</xdr:rowOff>
    </xdr:to>
    <xdr:sp macro="" textlink="">
      <xdr:nvSpPr>
        <xdr:cNvPr id="483" name="楕円 482">
          <a:extLst>
            <a:ext uri="{FF2B5EF4-FFF2-40B4-BE49-F238E27FC236}">
              <a16:creationId xmlns:a16="http://schemas.microsoft.com/office/drawing/2014/main" id="{D6E2060A-1764-46F2-A23D-28B870F21DC2}"/>
            </a:ext>
          </a:extLst>
        </xdr:cNvPr>
        <xdr:cNvSpPr/>
      </xdr:nvSpPr>
      <xdr:spPr>
        <a:xfrm>
          <a:off x="7029450" y="1730971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28194</xdr:rowOff>
    </xdr:from>
    <xdr:to>
      <xdr:col>45</xdr:col>
      <xdr:colOff>177800</xdr:colOff>
      <xdr:row>107</xdr:row>
      <xdr:rowOff>28194</xdr:rowOff>
    </xdr:to>
    <xdr:cxnSp macro="">
      <xdr:nvCxnSpPr>
        <xdr:cNvPr id="484" name="直線コネクタ 483">
          <a:extLst>
            <a:ext uri="{FF2B5EF4-FFF2-40B4-BE49-F238E27FC236}">
              <a16:creationId xmlns:a16="http://schemas.microsoft.com/office/drawing/2014/main" id="{11B740EA-0511-427A-AAE7-B604745A4277}"/>
            </a:ext>
          </a:extLst>
        </xdr:cNvPr>
        <xdr:cNvCxnSpPr/>
      </xdr:nvCxnSpPr>
      <xdr:spPr>
        <a:xfrm>
          <a:off x="7077075" y="17357344"/>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148844</xdr:rowOff>
    </xdr:from>
    <xdr:to>
      <xdr:col>36</xdr:col>
      <xdr:colOff>165100</xdr:colOff>
      <xdr:row>107</xdr:row>
      <xdr:rowOff>78994</xdr:rowOff>
    </xdr:to>
    <xdr:sp macro="" textlink="">
      <xdr:nvSpPr>
        <xdr:cNvPr id="485" name="楕円 484">
          <a:extLst>
            <a:ext uri="{FF2B5EF4-FFF2-40B4-BE49-F238E27FC236}">
              <a16:creationId xmlns:a16="http://schemas.microsoft.com/office/drawing/2014/main" id="{3D021561-5A80-49C9-A133-39F1BBAC687D}"/>
            </a:ext>
          </a:extLst>
        </xdr:cNvPr>
        <xdr:cNvSpPr/>
      </xdr:nvSpPr>
      <xdr:spPr>
        <a:xfrm>
          <a:off x="6238875" y="1730971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28194</xdr:rowOff>
    </xdr:from>
    <xdr:to>
      <xdr:col>41</xdr:col>
      <xdr:colOff>50800</xdr:colOff>
      <xdr:row>107</xdr:row>
      <xdr:rowOff>28194</xdr:rowOff>
    </xdr:to>
    <xdr:cxnSp macro="">
      <xdr:nvCxnSpPr>
        <xdr:cNvPr id="486" name="直線コネクタ 485">
          <a:extLst>
            <a:ext uri="{FF2B5EF4-FFF2-40B4-BE49-F238E27FC236}">
              <a16:creationId xmlns:a16="http://schemas.microsoft.com/office/drawing/2014/main" id="{EE9C258D-BD64-4537-A9AC-41F5D0B01598}"/>
            </a:ext>
          </a:extLst>
        </xdr:cNvPr>
        <xdr:cNvCxnSpPr/>
      </xdr:nvCxnSpPr>
      <xdr:spPr>
        <a:xfrm>
          <a:off x="6286500" y="17357344"/>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152671</xdr:rowOff>
    </xdr:from>
    <xdr:ext cx="469744" cy="259045"/>
    <xdr:sp macro="" textlink="">
      <xdr:nvSpPr>
        <xdr:cNvPr id="487" name="n_1aveValue【市民会館】&#10;一人当たり面積">
          <a:extLst>
            <a:ext uri="{FF2B5EF4-FFF2-40B4-BE49-F238E27FC236}">
              <a16:creationId xmlns:a16="http://schemas.microsoft.com/office/drawing/2014/main" id="{9774D0A9-CA1A-49B5-B6DC-CCCB3A045DA1}"/>
            </a:ext>
          </a:extLst>
        </xdr:cNvPr>
        <xdr:cNvSpPr txBox="1"/>
      </xdr:nvSpPr>
      <xdr:spPr>
        <a:xfrm>
          <a:off x="8458277" y="1699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157242</xdr:rowOff>
    </xdr:from>
    <xdr:ext cx="469744" cy="259045"/>
    <xdr:sp macro="" textlink="">
      <xdr:nvSpPr>
        <xdr:cNvPr id="488" name="n_2aveValue【市民会館】&#10;一人当たり面積">
          <a:extLst>
            <a:ext uri="{FF2B5EF4-FFF2-40B4-BE49-F238E27FC236}">
              <a16:creationId xmlns:a16="http://schemas.microsoft.com/office/drawing/2014/main" id="{415A8A3B-95F7-44F1-824C-B8B2CB68C04C}"/>
            </a:ext>
          </a:extLst>
        </xdr:cNvPr>
        <xdr:cNvSpPr txBox="1"/>
      </xdr:nvSpPr>
      <xdr:spPr>
        <a:xfrm>
          <a:off x="7677227" y="1700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161814</xdr:rowOff>
    </xdr:from>
    <xdr:ext cx="469744" cy="259045"/>
    <xdr:sp macro="" textlink="">
      <xdr:nvSpPr>
        <xdr:cNvPr id="489" name="n_3aveValue【市民会館】&#10;一人当たり面積">
          <a:extLst>
            <a:ext uri="{FF2B5EF4-FFF2-40B4-BE49-F238E27FC236}">
              <a16:creationId xmlns:a16="http://schemas.microsoft.com/office/drawing/2014/main" id="{ED7BDBE9-FD45-4340-B18E-14A285AFE791}"/>
            </a:ext>
          </a:extLst>
        </xdr:cNvPr>
        <xdr:cNvSpPr txBox="1"/>
      </xdr:nvSpPr>
      <xdr:spPr>
        <a:xfrm>
          <a:off x="6867602" y="1700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143527</xdr:rowOff>
    </xdr:from>
    <xdr:ext cx="469744" cy="259045"/>
    <xdr:sp macro="" textlink="">
      <xdr:nvSpPr>
        <xdr:cNvPr id="490" name="n_4aveValue【市民会館】&#10;一人当たり面積">
          <a:extLst>
            <a:ext uri="{FF2B5EF4-FFF2-40B4-BE49-F238E27FC236}">
              <a16:creationId xmlns:a16="http://schemas.microsoft.com/office/drawing/2014/main" id="{E3AF19B3-91B9-4EE9-A265-091E45956AC3}"/>
            </a:ext>
          </a:extLst>
        </xdr:cNvPr>
        <xdr:cNvSpPr txBox="1"/>
      </xdr:nvSpPr>
      <xdr:spPr>
        <a:xfrm>
          <a:off x="6067502" y="1698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70121</xdr:rowOff>
    </xdr:from>
    <xdr:ext cx="469744" cy="259045"/>
    <xdr:sp macro="" textlink="">
      <xdr:nvSpPr>
        <xdr:cNvPr id="491" name="n_1mainValue【市民会館】&#10;一人当たり面積">
          <a:extLst>
            <a:ext uri="{FF2B5EF4-FFF2-40B4-BE49-F238E27FC236}">
              <a16:creationId xmlns:a16="http://schemas.microsoft.com/office/drawing/2014/main" id="{9653475D-65EB-411A-B4ED-C23639F92E1C}"/>
            </a:ext>
          </a:extLst>
        </xdr:cNvPr>
        <xdr:cNvSpPr txBox="1"/>
      </xdr:nvSpPr>
      <xdr:spPr>
        <a:xfrm>
          <a:off x="8458277" y="1739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70121</xdr:rowOff>
    </xdr:from>
    <xdr:ext cx="469744" cy="259045"/>
    <xdr:sp macro="" textlink="">
      <xdr:nvSpPr>
        <xdr:cNvPr id="492" name="n_2mainValue【市民会館】&#10;一人当たり面積">
          <a:extLst>
            <a:ext uri="{FF2B5EF4-FFF2-40B4-BE49-F238E27FC236}">
              <a16:creationId xmlns:a16="http://schemas.microsoft.com/office/drawing/2014/main" id="{92FAC4AF-DA53-479A-B5CE-702B33BE55A6}"/>
            </a:ext>
          </a:extLst>
        </xdr:cNvPr>
        <xdr:cNvSpPr txBox="1"/>
      </xdr:nvSpPr>
      <xdr:spPr>
        <a:xfrm>
          <a:off x="7677227" y="1739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70121</xdr:rowOff>
    </xdr:from>
    <xdr:ext cx="469744" cy="259045"/>
    <xdr:sp macro="" textlink="">
      <xdr:nvSpPr>
        <xdr:cNvPr id="493" name="n_3mainValue【市民会館】&#10;一人当たり面積">
          <a:extLst>
            <a:ext uri="{FF2B5EF4-FFF2-40B4-BE49-F238E27FC236}">
              <a16:creationId xmlns:a16="http://schemas.microsoft.com/office/drawing/2014/main" id="{75FAEE15-C85E-4892-8E80-5AE645621E46}"/>
            </a:ext>
          </a:extLst>
        </xdr:cNvPr>
        <xdr:cNvSpPr txBox="1"/>
      </xdr:nvSpPr>
      <xdr:spPr>
        <a:xfrm>
          <a:off x="6867602" y="1739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70121</xdr:rowOff>
    </xdr:from>
    <xdr:ext cx="469744" cy="259045"/>
    <xdr:sp macro="" textlink="">
      <xdr:nvSpPr>
        <xdr:cNvPr id="494" name="n_4mainValue【市民会館】&#10;一人当たり面積">
          <a:extLst>
            <a:ext uri="{FF2B5EF4-FFF2-40B4-BE49-F238E27FC236}">
              <a16:creationId xmlns:a16="http://schemas.microsoft.com/office/drawing/2014/main" id="{68FC6B27-15F5-4DEE-AFD8-34E664A6D1FE}"/>
            </a:ext>
          </a:extLst>
        </xdr:cNvPr>
        <xdr:cNvSpPr txBox="1"/>
      </xdr:nvSpPr>
      <xdr:spPr>
        <a:xfrm>
          <a:off x="6067502" y="1739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4B4E4EC9-CDF8-4BB6-93AE-B04348905D9D}"/>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57A84538-1273-4C1C-ACDB-F8DFFFCE8840}"/>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C1F64FB-7AB5-4141-BF31-A80185A3B023}"/>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26D7B8BC-0249-4C83-A0E5-FBF574061D5B}"/>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23E9B87F-2740-4E22-9C61-F04EEE7D4217}"/>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4DDC3002-5EFA-4820-80A8-3E213E02C740}"/>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1566CBE9-B140-42A7-AADC-267A6F906405}"/>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55CE2DB-5779-403D-A40B-C80F650DCB43}"/>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DA66826F-92D5-4295-B212-6E45CCE6838A}"/>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C4F46070-3D8D-42C2-BD24-E8F07139930D}"/>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5" name="テキスト ボックス 504">
          <a:extLst>
            <a:ext uri="{FF2B5EF4-FFF2-40B4-BE49-F238E27FC236}">
              <a16:creationId xmlns:a16="http://schemas.microsoft.com/office/drawing/2014/main" id="{324802DC-6C0A-4085-B60C-011943455BDF}"/>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6" name="直線コネクタ 505">
          <a:extLst>
            <a:ext uri="{FF2B5EF4-FFF2-40B4-BE49-F238E27FC236}">
              <a16:creationId xmlns:a16="http://schemas.microsoft.com/office/drawing/2014/main" id="{162482CE-C2F1-4864-9051-C49D314B2487}"/>
            </a:ext>
          </a:extLst>
        </xdr:cNvPr>
        <xdr:cNvCxnSpPr/>
      </xdr:nvCxnSpPr>
      <xdr:spPr>
        <a:xfrm>
          <a:off x="11210925" y="67722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7" name="テキスト ボックス 506">
          <a:extLst>
            <a:ext uri="{FF2B5EF4-FFF2-40B4-BE49-F238E27FC236}">
              <a16:creationId xmlns:a16="http://schemas.microsoft.com/office/drawing/2014/main" id="{02DCD7A2-D446-461E-887D-738DD40B7E11}"/>
            </a:ext>
          </a:extLst>
        </xdr:cNvPr>
        <xdr:cNvSpPr txBox="1"/>
      </xdr:nvSpPr>
      <xdr:spPr>
        <a:xfrm>
          <a:off x="10845966"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8" name="直線コネクタ 507">
          <a:extLst>
            <a:ext uri="{FF2B5EF4-FFF2-40B4-BE49-F238E27FC236}">
              <a16:creationId xmlns:a16="http://schemas.microsoft.com/office/drawing/2014/main" id="{40A70F28-9005-45BE-8DF2-DA3E27739585}"/>
            </a:ext>
          </a:extLst>
        </xdr:cNvPr>
        <xdr:cNvCxnSpPr/>
      </xdr:nvCxnSpPr>
      <xdr:spPr>
        <a:xfrm>
          <a:off x="11210925" y="6334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9" name="テキスト ボックス 508">
          <a:extLst>
            <a:ext uri="{FF2B5EF4-FFF2-40B4-BE49-F238E27FC236}">
              <a16:creationId xmlns:a16="http://schemas.microsoft.com/office/drawing/2014/main" id="{436123B9-F3FF-48A1-9632-006184796944}"/>
            </a:ext>
          </a:extLst>
        </xdr:cNvPr>
        <xdr:cNvSpPr txBox="1"/>
      </xdr:nvSpPr>
      <xdr:spPr>
        <a:xfrm>
          <a:off x="10845966"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0" name="直線コネクタ 509">
          <a:extLst>
            <a:ext uri="{FF2B5EF4-FFF2-40B4-BE49-F238E27FC236}">
              <a16:creationId xmlns:a16="http://schemas.microsoft.com/office/drawing/2014/main" id="{6B8DC5C0-401D-4523-94DF-FB3FD5FEA9E8}"/>
            </a:ext>
          </a:extLst>
        </xdr:cNvPr>
        <xdr:cNvCxnSpPr/>
      </xdr:nvCxnSpPr>
      <xdr:spPr>
        <a:xfrm>
          <a:off x="11210925" y="590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1" name="テキスト ボックス 510">
          <a:extLst>
            <a:ext uri="{FF2B5EF4-FFF2-40B4-BE49-F238E27FC236}">
              <a16:creationId xmlns:a16="http://schemas.microsoft.com/office/drawing/2014/main" id="{CC706995-E29A-43E9-8223-D62548730069}"/>
            </a:ext>
          </a:extLst>
        </xdr:cNvPr>
        <xdr:cNvSpPr txBox="1"/>
      </xdr:nvSpPr>
      <xdr:spPr>
        <a:xfrm>
          <a:off x="10845966"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2" name="直線コネクタ 511">
          <a:extLst>
            <a:ext uri="{FF2B5EF4-FFF2-40B4-BE49-F238E27FC236}">
              <a16:creationId xmlns:a16="http://schemas.microsoft.com/office/drawing/2014/main" id="{3CD6357E-43C5-451F-AF58-AEEF0547CC94}"/>
            </a:ext>
          </a:extLst>
        </xdr:cNvPr>
        <xdr:cNvCxnSpPr/>
      </xdr:nvCxnSpPr>
      <xdr:spPr>
        <a:xfrm>
          <a:off x="11210925" y="5476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3" name="テキスト ボックス 512">
          <a:extLst>
            <a:ext uri="{FF2B5EF4-FFF2-40B4-BE49-F238E27FC236}">
              <a16:creationId xmlns:a16="http://schemas.microsoft.com/office/drawing/2014/main" id="{DEBAD72A-E5FF-46D8-88AB-42DA3235B0CA}"/>
            </a:ext>
          </a:extLst>
        </xdr:cNvPr>
        <xdr:cNvSpPr txBox="1"/>
      </xdr:nvSpPr>
      <xdr:spPr>
        <a:xfrm>
          <a:off x="10845966"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03C8F600-B936-40E9-9934-D169BEFF3D04}"/>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a:extLst>
            <a:ext uri="{FF2B5EF4-FFF2-40B4-BE49-F238E27FC236}">
              <a16:creationId xmlns:a16="http://schemas.microsoft.com/office/drawing/2014/main" id="{EC45B2D8-47E8-488A-81E6-72A087D164A8}"/>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D44A11F7-B885-495D-93DC-608529E3A352}"/>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42</xdr:row>
      <xdr:rowOff>30480</xdr:rowOff>
    </xdr:to>
    <xdr:cxnSp macro="">
      <xdr:nvCxnSpPr>
        <xdr:cNvPr id="517" name="直線コネクタ 516">
          <a:extLst>
            <a:ext uri="{FF2B5EF4-FFF2-40B4-BE49-F238E27FC236}">
              <a16:creationId xmlns:a16="http://schemas.microsoft.com/office/drawing/2014/main" id="{2D98D095-6306-45B3-814C-15056D378023}"/>
            </a:ext>
          </a:extLst>
        </xdr:cNvPr>
        <xdr:cNvCxnSpPr/>
      </xdr:nvCxnSpPr>
      <xdr:spPr>
        <a:xfrm flipV="1">
          <a:off x="14696439" y="5502910"/>
          <a:ext cx="0" cy="1325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34307</xdr:rowOff>
    </xdr:from>
    <xdr:ext cx="405111" cy="259045"/>
    <xdr:sp macro="" textlink="">
      <xdr:nvSpPr>
        <xdr:cNvPr id="518" name="【一般廃棄物処理施設】&#10;有形固定資産減価償却率最小値テキスト">
          <a:extLst>
            <a:ext uri="{FF2B5EF4-FFF2-40B4-BE49-F238E27FC236}">
              <a16:creationId xmlns:a16="http://schemas.microsoft.com/office/drawing/2014/main" id="{749B77D3-5A86-4599-8B81-485AEA77A304}"/>
            </a:ext>
          </a:extLst>
        </xdr:cNvPr>
        <xdr:cNvSpPr txBox="1"/>
      </xdr:nvSpPr>
      <xdr:spPr>
        <a:xfrm>
          <a:off x="14735175" y="6831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30480</xdr:rowOff>
    </xdr:from>
    <xdr:to>
      <xdr:col>86</xdr:col>
      <xdr:colOff>25400</xdr:colOff>
      <xdr:row>42</xdr:row>
      <xdr:rowOff>30480</xdr:rowOff>
    </xdr:to>
    <xdr:cxnSp macro="">
      <xdr:nvCxnSpPr>
        <xdr:cNvPr id="519" name="直線コネクタ 518">
          <a:extLst>
            <a:ext uri="{FF2B5EF4-FFF2-40B4-BE49-F238E27FC236}">
              <a16:creationId xmlns:a16="http://schemas.microsoft.com/office/drawing/2014/main" id="{1CE51F71-CF77-4C4A-B4F9-BABFDF760F4E}"/>
            </a:ext>
          </a:extLst>
        </xdr:cNvPr>
        <xdr:cNvCxnSpPr/>
      </xdr:nvCxnSpPr>
      <xdr:spPr>
        <a:xfrm>
          <a:off x="14611350" y="68281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id="{4BA58206-65D6-4629-8AD3-F065A3BD6600}"/>
            </a:ext>
          </a:extLst>
        </xdr:cNvPr>
        <xdr:cNvSpPr txBox="1"/>
      </xdr:nvSpPr>
      <xdr:spPr>
        <a:xfrm>
          <a:off x="14735175" y="528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1" name="直線コネクタ 520">
          <a:extLst>
            <a:ext uri="{FF2B5EF4-FFF2-40B4-BE49-F238E27FC236}">
              <a16:creationId xmlns:a16="http://schemas.microsoft.com/office/drawing/2014/main" id="{6CBC4083-950E-4AED-AFA7-A35DD0B0BC4E}"/>
            </a:ext>
          </a:extLst>
        </xdr:cNvPr>
        <xdr:cNvCxnSpPr/>
      </xdr:nvCxnSpPr>
      <xdr:spPr>
        <a:xfrm>
          <a:off x="14611350" y="55029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152417</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74E38D30-D6BF-4433-9065-DFDEF132E9DE}"/>
            </a:ext>
          </a:extLst>
        </xdr:cNvPr>
        <xdr:cNvSpPr txBox="1"/>
      </xdr:nvSpPr>
      <xdr:spPr>
        <a:xfrm>
          <a:off x="14735175" y="6143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523" name="フローチャート: 判断 522">
          <a:extLst>
            <a:ext uri="{FF2B5EF4-FFF2-40B4-BE49-F238E27FC236}">
              <a16:creationId xmlns:a16="http://schemas.microsoft.com/office/drawing/2014/main" id="{A4BF2366-7977-48BE-8C27-0A4319E2AF03}"/>
            </a:ext>
          </a:extLst>
        </xdr:cNvPr>
        <xdr:cNvSpPr/>
      </xdr:nvSpPr>
      <xdr:spPr>
        <a:xfrm>
          <a:off x="14649450" y="615569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34544</xdr:rowOff>
    </xdr:from>
    <xdr:to>
      <xdr:col>81</xdr:col>
      <xdr:colOff>101600</xdr:colOff>
      <xdr:row>38</xdr:row>
      <xdr:rowOff>136144</xdr:rowOff>
    </xdr:to>
    <xdr:sp macro="" textlink="">
      <xdr:nvSpPr>
        <xdr:cNvPr id="524" name="フローチャート: 判断 523">
          <a:extLst>
            <a:ext uri="{FF2B5EF4-FFF2-40B4-BE49-F238E27FC236}">
              <a16:creationId xmlns:a16="http://schemas.microsoft.com/office/drawing/2014/main" id="{DC10EC29-0982-408B-B289-B724E33F3E32}"/>
            </a:ext>
          </a:extLst>
        </xdr:cNvPr>
        <xdr:cNvSpPr/>
      </xdr:nvSpPr>
      <xdr:spPr>
        <a:xfrm>
          <a:off x="13887450" y="618451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xdr:rowOff>
    </xdr:from>
    <xdr:to>
      <xdr:col>76</xdr:col>
      <xdr:colOff>165100</xdr:colOff>
      <xdr:row>38</xdr:row>
      <xdr:rowOff>104140</xdr:rowOff>
    </xdr:to>
    <xdr:sp macro="" textlink="">
      <xdr:nvSpPr>
        <xdr:cNvPr id="525" name="フローチャート: 判断 524">
          <a:extLst>
            <a:ext uri="{FF2B5EF4-FFF2-40B4-BE49-F238E27FC236}">
              <a16:creationId xmlns:a16="http://schemas.microsoft.com/office/drawing/2014/main" id="{FF666DC2-0222-4091-B1FA-8579A5538EFE}"/>
            </a:ext>
          </a:extLst>
        </xdr:cNvPr>
        <xdr:cNvSpPr/>
      </xdr:nvSpPr>
      <xdr:spPr>
        <a:xfrm>
          <a:off x="13096875" y="615569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55118</xdr:rowOff>
    </xdr:from>
    <xdr:to>
      <xdr:col>72</xdr:col>
      <xdr:colOff>38100</xdr:colOff>
      <xdr:row>37</xdr:row>
      <xdr:rowOff>156718</xdr:rowOff>
    </xdr:to>
    <xdr:sp macro="" textlink="">
      <xdr:nvSpPr>
        <xdr:cNvPr id="526" name="フローチャート: 判断 525">
          <a:extLst>
            <a:ext uri="{FF2B5EF4-FFF2-40B4-BE49-F238E27FC236}">
              <a16:creationId xmlns:a16="http://schemas.microsoft.com/office/drawing/2014/main" id="{898A42E6-7A48-480D-8A38-DC0BFFCAFE50}"/>
            </a:ext>
          </a:extLst>
        </xdr:cNvPr>
        <xdr:cNvSpPr/>
      </xdr:nvSpPr>
      <xdr:spPr>
        <a:xfrm>
          <a:off x="12296775" y="604634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139700</xdr:rowOff>
    </xdr:from>
    <xdr:to>
      <xdr:col>67</xdr:col>
      <xdr:colOff>101600</xdr:colOff>
      <xdr:row>37</xdr:row>
      <xdr:rowOff>69850</xdr:rowOff>
    </xdr:to>
    <xdr:sp macro="" textlink="">
      <xdr:nvSpPr>
        <xdr:cNvPr id="527" name="フローチャート: 判断 526">
          <a:extLst>
            <a:ext uri="{FF2B5EF4-FFF2-40B4-BE49-F238E27FC236}">
              <a16:creationId xmlns:a16="http://schemas.microsoft.com/office/drawing/2014/main" id="{5F4CEFEC-0DCE-4339-B162-864654A10C7D}"/>
            </a:ext>
          </a:extLst>
        </xdr:cNvPr>
        <xdr:cNvSpPr/>
      </xdr:nvSpPr>
      <xdr:spPr>
        <a:xfrm>
          <a:off x="11487150" y="59721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152D29A7-F325-4E24-8DA7-287DD53436FD}"/>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D970B3DD-2C28-47F0-AA02-792279014DBC}"/>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7F84B3D-96D2-41A1-9AA9-43ABA5D816FD}"/>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4EF621E7-0968-4DC0-87EC-8C43AFC627DA}"/>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B2FDC0F5-FD10-4A27-BE98-99BDA7C1BD0D}"/>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141986</xdr:rowOff>
    </xdr:from>
    <xdr:to>
      <xdr:col>85</xdr:col>
      <xdr:colOff>177800</xdr:colOff>
      <xdr:row>38</xdr:row>
      <xdr:rowOff>72136</xdr:rowOff>
    </xdr:to>
    <xdr:sp macro="" textlink="">
      <xdr:nvSpPr>
        <xdr:cNvPr id="533" name="楕円 532">
          <a:extLst>
            <a:ext uri="{FF2B5EF4-FFF2-40B4-BE49-F238E27FC236}">
              <a16:creationId xmlns:a16="http://schemas.microsoft.com/office/drawing/2014/main" id="{8AC12E62-9E4C-40FC-AACF-C72B65D5AF77}"/>
            </a:ext>
          </a:extLst>
        </xdr:cNvPr>
        <xdr:cNvSpPr/>
      </xdr:nvSpPr>
      <xdr:spPr>
        <a:xfrm>
          <a:off x="14649450" y="613638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164863</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2F60A2A7-B2F1-4FB4-89E3-D9C8744EEE0E}"/>
            </a:ext>
          </a:extLst>
        </xdr:cNvPr>
        <xdr:cNvSpPr txBox="1"/>
      </xdr:nvSpPr>
      <xdr:spPr>
        <a:xfrm>
          <a:off x="14735175" y="599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16256</xdr:rowOff>
    </xdr:from>
    <xdr:to>
      <xdr:col>81</xdr:col>
      <xdr:colOff>101600</xdr:colOff>
      <xdr:row>38</xdr:row>
      <xdr:rowOff>117856</xdr:rowOff>
    </xdr:to>
    <xdr:sp macro="" textlink="">
      <xdr:nvSpPr>
        <xdr:cNvPr id="535" name="楕円 534">
          <a:extLst>
            <a:ext uri="{FF2B5EF4-FFF2-40B4-BE49-F238E27FC236}">
              <a16:creationId xmlns:a16="http://schemas.microsoft.com/office/drawing/2014/main" id="{81DC4FF3-AEA1-46D8-8C65-E14CD1286819}"/>
            </a:ext>
          </a:extLst>
        </xdr:cNvPr>
        <xdr:cNvSpPr/>
      </xdr:nvSpPr>
      <xdr:spPr>
        <a:xfrm>
          <a:off x="13887450" y="616940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21336</xdr:rowOff>
    </xdr:from>
    <xdr:to>
      <xdr:col>85</xdr:col>
      <xdr:colOff>127000</xdr:colOff>
      <xdr:row>38</xdr:row>
      <xdr:rowOff>67056</xdr:rowOff>
    </xdr:to>
    <xdr:cxnSp macro="">
      <xdr:nvCxnSpPr>
        <xdr:cNvPr id="536" name="直線コネクタ 535">
          <a:extLst>
            <a:ext uri="{FF2B5EF4-FFF2-40B4-BE49-F238E27FC236}">
              <a16:creationId xmlns:a16="http://schemas.microsoft.com/office/drawing/2014/main" id="{BBDC3BA6-4ECA-4E21-9E68-9A862AD4C753}"/>
            </a:ext>
          </a:extLst>
        </xdr:cNvPr>
        <xdr:cNvCxnSpPr/>
      </xdr:nvCxnSpPr>
      <xdr:spPr>
        <a:xfrm flipV="1">
          <a:off x="13935075" y="6174486"/>
          <a:ext cx="762000" cy="4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43688</xdr:rowOff>
    </xdr:from>
    <xdr:to>
      <xdr:col>76</xdr:col>
      <xdr:colOff>165100</xdr:colOff>
      <xdr:row>38</xdr:row>
      <xdr:rowOff>145288</xdr:rowOff>
    </xdr:to>
    <xdr:sp macro="" textlink="">
      <xdr:nvSpPr>
        <xdr:cNvPr id="537" name="楕円 536">
          <a:extLst>
            <a:ext uri="{FF2B5EF4-FFF2-40B4-BE49-F238E27FC236}">
              <a16:creationId xmlns:a16="http://schemas.microsoft.com/office/drawing/2014/main" id="{AC7498D4-812F-46D9-A654-237B5352A33C}"/>
            </a:ext>
          </a:extLst>
        </xdr:cNvPr>
        <xdr:cNvSpPr/>
      </xdr:nvSpPr>
      <xdr:spPr>
        <a:xfrm>
          <a:off x="13096875" y="620001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67056</xdr:rowOff>
    </xdr:from>
    <xdr:to>
      <xdr:col>81</xdr:col>
      <xdr:colOff>50800</xdr:colOff>
      <xdr:row>38</xdr:row>
      <xdr:rowOff>94488</xdr:rowOff>
    </xdr:to>
    <xdr:cxnSp macro="">
      <xdr:nvCxnSpPr>
        <xdr:cNvPr id="538" name="直線コネクタ 537">
          <a:extLst>
            <a:ext uri="{FF2B5EF4-FFF2-40B4-BE49-F238E27FC236}">
              <a16:creationId xmlns:a16="http://schemas.microsoft.com/office/drawing/2014/main" id="{25D95EED-FD58-486C-9132-8C1AC8AB4CAD}"/>
            </a:ext>
          </a:extLst>
        </xdr:cNvPr>
        <xdr:cNvCxnSpPr/>
      </xdr:nvCxnSpPr>
      <xdr:spPr>
        <a:xfrm flipV="1">
          <a:off x="13144500" y="6217031"/>
          <a:ext cx="790575"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169418</xdr:rowOff>
    </xdr:from>
    <xdr:to>
      <xdr:col>72</xdr:col>
      <xdr:colOff>38100</xdr:colOff>
      <xdr:row>38</xdr:row>
      <xdr:rowOff>99568</xdr:rowOff>
    </xdr:to>
    <xdr:sp macro="" textlink="">
      <xdr:nvSpPr>
        <xdr:cNvPr id="539" name="楕円 538">
          <a:extLst>
            <a:ext uri="{FF2B5EF4-FFF2-40B4-BE49-F238E27FC236}">
              <a16:creationId xmlns:a16="http://schemas.microsoft.com/office/drawing/2014/main" id="{FD648675-585C-49FC-BD7E-774A061A044C}"/>
            </a:ext>
          </a:extLst>
        </xdr:cNvPr>
        <xdr:cNvSpPr/>
      </xdr:nvSpPr>
      <xdr:spPr>
        <a:xfrm>
          <a:off x="12296775" y="615111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48768</xdr:rowOff>
    </xdr:from>
    <xdr:to>
      <xdr:col>76</xdr:col>
      <xdr:colOff>114300</xdr:colOff>
      <xdr:row>38</xdr:row>
      <xdr:rowOff>94488</xdr:rowOff>
    </xdr:to>
    <xdr:cxnSp macro="">
      <xdr:nvCxnSpPr>
        <xdr:cNvPr id="540" name="直線コネクタ 539">
          <a:extLst>
            <a:ext uri="{FF2B5EF4-FFF2-40B4-BE49-F238E27FC236}">
              <a16:creationId xmlns:a16="http://schemas.microsoft.com/office/drawing/2014/main" id="{88A7878F-DDA3-4F61-A3B3-22C375B478D9}"/>
            </a:ext>
          </a:extLst>
        </xdr:cNvPr>
        <xdr:cNvCxnSpPr/>
      </xdr:nvCxnSpPr>
      <xdr:spPr>
        <a:xfrm>
          <a:off x="12344400" y="6198743"/>
          <a:ext cx="8001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64262</xdr:rowOff>
    </xdr:from>
    <xdr:to>
      <xdr:col>67</xdr:col>
      <xdr:colOff>101600</xdr:colOff>
      <xdr:row>37</xdr:row>
      <xdr:rowOff>165862</xdr:rowOff>
    </xdr:to>
    <xdr:sp macro="" textlink="">
      <xdr:nvSpPr>
        <xdr:cNvPr id="541" name="楕円 540">
          <a:extLst>
            <a:ext uri="{FF2B5EF4-FFF2-40B4-BE49-F238E27FC236}">
              <a16:creationId xmlns:a16="http://schemas.microsoft.com/office/drawing/2014/main" id="{535BDA96-1AB4-4D09-A2F7-A904E7DC9ADF}"/>
            </a:ext>
          </a:extLst>
        </xdr:cNvPr>
        <xdr:cNvSpPr/>
      </xdr:nvSpPr>
      <xdr:spPr>
        <a:xfrm>
          <a:off x="11487150" y="605866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115062</xdr:rowOff>
    </xdr:from>
    <xdr:to>
      <xdr:col>71</xdr:col>
      <xdr:colOff>177800</xdr:colOff>
      <xdr:row>38</xdr:row>
      <xdr:rowOff>48768</xdr:rowOff>
    </xdr:to>
    <xdr:cxnSp macro="">
      <xdr:nvCxnSpPr>
        <xdr:cNvPr id="542" name="直線コネクタ 541">
          <a:extLst>
            <a:ext uri="{FF2B5EF4-FFF2-40B4-BE49-F238E27FC236}">
              <a16:creationId xmlns:a16="http://schemas.microsoft.com/office/drawing/2014/main" id="{B7677574-E1FD-43B8-8D9C-A67075B0D924}"/>
            </a:ext>
          </a:extLst>
        </xdr:cNvPr>
        <xdr:cNvCxnSpPr/>
      </xdr:nvCxnSpPr>
      <xdr:spPr>
        <a:xfrm>
          <a:off x="11534775" y="6106287"/>
          <a:ext cx="809625" cy="9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127271</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04BC4731-6511-4C28-8C89-199B778DEF73}"/>
            </a:ext>
          </a:extLst>
        </xdr:cNvPr>
        <xdr:cNvSpPr txBox="1"/>
      </xdr:nvSpPr>
      <xdr:spPr>
        <a:xfrm>
          <a:off x="13745219" y="627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120667</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866A7671-507C-4E38-9926-7761197AF989}"/>
            </a:ext>
          </a:extLst>
        </xdr:cNvPr>
        <xdr:cNvSpPr txBox="1"/>
      </xdr:nvSpPr>
      <xdr:spPr>
        <a:xfrm>
          <a:off x="12964169" y="5953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1795</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B89DAA23-2DEC-49BA-A1AB-5A6BCD2E98F9}"/>
            </a:ext>
          </a:extLst>
        </xdr:cNvPr>
        <xdr:cNvSpPr txBox="1"/>
      </xdr:nvSpPr>
      <xdr:spPr>
        <a:xfrm>
          <a:off x="12164069"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86377</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995BECE8-C948-481A-90E6-B018E7C4D7D3}"/>
            </a:ext>
          </a:extLst>
        </xdr:cNvPr>
        <xdr:cNvSpPr txBox="1"/>
      </xdr:nvSpPr>
      <xdr:spPr>
        <a:xfrm>
          <a:off x="11354444" y="575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134383</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203921A7-6C4A-4174-B074-EBC638C2C948}"/>
            </a:ext>
          </a:extLst>
        </xdr:cNvPr>
        <xdr:cNvSpPr txBox="1"/>
      </xdr:nvSpPr>
      <xdr:spPr>
        <a:xfrm>
          <a:off x="13745219" y="596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136415</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293B8FAA-9889-4C3B-A0C1-30EAEF6BEB88}"/>
            </a:ext>
          </a:extLst>
        </xdr:cNvPr>
        <xdr:cNvSpPr txBox="1"/>
      </xdr:nvSpPr>
      <xdr:spPr>
        <a:xfrm>
          <a:off x="12964169" y="628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90695</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E1F8E7C9-0CC4-44BD-8589-C35CD6B4A85D}"/>
            </a:ext>
          </a:extLst>
        </xdr:cNvPr>
        <xdr:cNvSpPr txBox="1"/>
      </xdr:nvSpPr>
      <xdr:spPr>
        <a:xfrm>
          <a:off x="12164069"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156989</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id="{03C8E89E-F1EF-4F47-B4C6-63BBA7F2AAFE}"/>
            </a:ext>
          </a:extLst>
        </xdr:cNvPr>
        <xdr:cNvSpPr txBox="1"/>
      </xdr:nvSpPr>
      <xdr:spPr>
        <a:xfrm>
          <a:off x="11354444" y="6151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66C56A95-D3E2-46F5-B333-5D9B67F64580}"/>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DAAFD9D7-CED3-4141-AE7B-62C5A77B7D26}"/>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85F8D216-5954-48CF-86C7-94187936B510}"/>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5269A134-2932-42E2-8812-CB0FE7624B25}"/>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0A65C4C3-67E7-48CA-895D-79E370C14B7F}"/>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2B1166CE-1304-4A98-9874-4185276D5EF0}"/>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4C0E2905-A450-4A0E-83EC-5817B22647B3}"/>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C9E91583-462C-4DB1-B691-3A62CC935F65}"/>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098212DE-DDC3-4B04-8C86-8655422221A4}"/>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FD5C7805-A096-435E-A54B-A64EFE2AB9D7}"/>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1" name="テキスト ボックス 560">
          <a:extLst>
            <a:ext uri="{FF2B5EF4-FFF2-40B4-BE49-F238E27FC236}">
              <a16:creationId xmlns:a16="http://schemas.microsoft.com/office/drawing/2014/main" id="{E745757E-BB7B-49F1-8E40-BEF900FFE9DA}"/>
            </a:ext>
          </a:extLst>
        </xdr:cNvPr>
        <xdr:cNvSpPr txBox="1"/>
      </xdr:nvSpPr>
      <xdr:spPr>
        <a:xfrm>
          <a:off x="16248514" y="7065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a:extLst>
            <a:ext uri="{FF2B5EF4-FFF2-40B4-BE49-F238E27FC236}">
              <a16:creationId xmlns:a16="http://schemas.microsoft.com/office/drawing/2014/main" id="{34CAAFCB-7556-41AE-B9B4-B15C431AB0D8}"/>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121755</xdr:rowOff>
    </xdr:from>
    <xdr:ext cx="531299" cy="259045"/>
    <xdr:sp macro="" textlink="">
      <xdr:nvSpPr>
        <xdr:cNvPr id="563" name="テキスト ボックス 562">
          <a:extLst>
            <a:ext uri="{FF2B5EF4-FFF2-40B4-BE49-F238E27FC236}">
              <a16:creationId xmlns:a16="http://schemas.microsoft.com/office/drawing/2014/main" id="{12F262F2-D80B-49F1-9A35-9CC854A19B6D}"/>
            </a:ext>
          </a:extLst>
        </xdr:cNvPr>
        <xdr:cNvSpPr txBox="1"/>
      </xdr:nvSpPr>
      <xdr:spPr>
        <a:xfrm>
          <a:off x="15985051" y="676385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a:extLst>
            <a:ext uri="{FF2B5EF4-FFF2-40B4-BE49-F238E27FC236}">
              <a16:creationId xmlns:a16="http://schemas.microsoft.com/office/drawing/2014/main" id="{AEEAC91B-EDD4-4119-8208-AC18497292B3}"/>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5" name="テキスト ボックス 564">
          <a:extLst>
            <a:ext uri="{FF2B5EF4-FFF2-40B4-BE49-F238E27FC236}">
              <a16:creationId xmlns:a16="http://schemas.microsoft.com/office/drawing/2014/main" id="{F47C5896-CC38-4FB5-8384-B83A745683D9}"/>
            </a:ext>
          </a:extLst>
        </xdr:cNvPr>
        <xdr:cNvSpPr txBox="1"/>
      </xdr:nvSpPr>
      <xdr:spPr>
        <a:xfrm>
          <a:off x="15985051" y="6456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a:extLst>
            <a:ext uri="{FF2B5EF4-FFF2-40B4-BE49-F238E27FC236}">
              <a16:creationId xmlns:a16="http://schemas.microsoft.com/office/drawing/2014/main" id="{63DDE700-E835-4215-B711-21B370D7599A}"/>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7" name="テキスト ボックス 566">
          <a:extLst>
            <a:ext uri="{FF2B5EF4-FFF2-40B4-BE49-F238E27FC236}">
              <a16:creationId xmlns:a16="http://schemas.microsoft.com/office/drawing/2014/main" id="{E4311E82-5065-48C6-BB3D-E3A3CFD110BC}"/>
            </a:ext>
          </a:extLst>
        </xdr:cNvPr>
        <xdr:cNvSpPr txBox="1"/>
      </xdr:nvSpPr>
      <xdr:spPr>
        <a:xfrm>
          <a:off x="15985051" y="61456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a:extLst>
            <a:ext uri="{FF2B5EF4-FFF2-40B4-BE49-F238E27FC236}">
              <a16:creationId xmlns:a16="http://schemas.microsoft.com/office/drawing/2014/main" id="{31290CE8-F5A0-4A1F-B4CD-D7C31BD630B5}"/>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9" name="テキスト ボックス 568">
          <a:extLst>
            <a:ext uri="{FF2B5EF4-FFF2-40B4-BE49-F238E27FC236}">
              <a16:creationId xmlns:a16="http://schemas.microsoft.com/office/drawing/2014/main" id="{1C841143-F6B4-4B22-B5C6-BBF0432C82E3}"/>
            </a:ext>
          </a:extLst>
        </xdr:cNvPr>
        <xdr:cNvSpPr txBox="1"/>
      </xdr:nvSpPr>
      <xdr:spPr>
        <a:xfrm>
          <a:off x="15985051" y="58285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a:extLst>
            <a:ext uri="{FF2B5EF4-FFF2-40B4-BE49-F238E27FC236}">
              <a16:creationId xmlns:a16="http://schemas.microsoft.com/office/drawing/2014/main" id="{B32CFD47-720F-4987-9F6B-D98E6F216B8B}"/>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1" name="テキスト ボックス 570">
          <a:extLst>
            <a:ext uri="{FF2B5EF4-FFF2-40B4-BE49-F238E27FC236}">
              <a16:creationId xmlns:a16="http://schemas.microsoft.com/office/drawing/2014/main" id="{CABCFD48-6987-4032-AE6B-95148189C049}"/>
            </a:ext>
          </a:extLst>
        </xdr:cNvPr>
        <xdr:cNvSpPr txBox="1"/>
      </xdr:nvSpPr>
      <xdr:spPr>
        <a:xfrm>
          <a:off x="15936806" y="551789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a:extLst>
            <a:ext uri="{FF2B5EF4-FFF2-40B4-BE49-F238E27FC236}">
              <a16:creationId xmlns:a16="http://schemas.microsoft.com/office/drawing/2014/main" id="{09D0BBB4-F895-4F40-B6A0-ADC984710433}"/>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3" name="テキスト ボックス 572">
          <a:extLst>
            <a:ext uri="{FF2B5EF4-FFF2-40B4-BE49-F238E27FC236}">
              <a16:creationId xmlns:a16="http://schemas.microsoft.com/office/drawing/2014/main" id="{D3C882B4-2783-4960-918C-8D9A8A8AF2DF}"/>
            </a:ext>
          </a:extLst>
        </xdr:cNvPr>
        <xdr:cNvSpPr txBox="1"/>
      </xdr:nvSpPr>
      <xdr:spPr>
        <a:xfrm>
          <a:off x="15936806" y="52103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5642FDCD-813F-4E3A-BB2A-A9BDD5F4A480}"/>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a:extLst>
            <a:ext uri="{FF2B5EF4-FFF2-40B4-BE49-F238E27FC236}">
              <a16:creationId xmlns:a16="http://schemas.microsoft.com/office/drawing/2014/main" id="{356E22BB-AC55-43DC-8598-B7AC74EF9B16}"/>
            </a:ext>
          </a:extLst>
        </xdr:cNvPr>
        <xdr:cNvSpPr txBox="1"/>
      </xdr:nvSpPr>
      <xdr:spPr>
        <a:xfrm>
          <a:off x="15936806" y="4902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a:extLst>
            <a:ext uri="{FF2B5EF4-FFF2-40B4-BE49-F238E27FC236}">
              <a16:creationId xmlns:a16="http://schemas.microsoft.com/office/drawing/2014/main" id="{1D8D0127-D1E6-45C4-BC96-41693F8D465A}"/>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170432</xdr:rowOff>
    </xdr:from>
    <xdr:to>
      <xdr:col>116</xdr:col>
      <xdr:colOff>62864</xdr:colOff>
      <xdr:row>42</xdr:row>
      <xdr:rowOff>82323</xdr:rowOff>
    </xdr:to>
    <xdr:cxnSp macro="">
      <xdr:nvCxnSpPr>
        <xdr:cNvPr id="577" name="直線コネクタ 576">
          <a:extLst>
            <a:ext uri="{FF2B5EF4-FFF2-40B4-BE49-F238E27FC236}">
              <a16:creationId xmlns:a16="http://schemas.microsoft.com/office/drawing/2014/main" id="{D52D89AF-ABFF-45D7-9939-2D2F4F4962D6}"/>
            </a:ext>
          </a:extLst>
        </xdr:cNvPr>
        <xdr:cNvCxnSpPr/>
      </xdr:nvCxnSpPr>
      <xdr:spPr>
        <a:xfrm flipV="1">
          <a:off x="19954239" y="5504432"/>
          <a:ext cx="0" cy="1381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86150</xdr:rowOff>
    </xdr:from>
    <xdr:ext cx="534377" cy="259045"/>
    <xdr:sp macro="" textlink="">
      <xdr:nvSpPr>
        <xdr:cNvPr id="578" name="【一般廃棄物処理施設】&#10;一人当たり有形固定資産（償却資産）額最小値テキスト">
          <a:extLst>
            <a:ext uri="{FF2B5EF4-FFF2-40B4-BE49-F238E27FC236}">
              <a16:creationId xmlns:a16="http://schemas.microsoft.com/office/drawing/2014/main" id="{A426DAF0-91F6-464C-94FA-F3818FF84816}"/>
            </a:ext>
          </a:extLst>
        </xdr:cNvPr>
        <xdr:cNvSpPr txBox="1"/>
      </xdr:nvSpPr>
      <xdr:spPr>
        <a:xfrm>
          <a:off x="19992975" y="688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82323</xdr:rowOff>
    </xdr:from>
    <xdr:to>
      <xdr:col>116</xdr:col>
      <xdr:colOff>152400</xdr:colOff>
      <xdr:row>42</xdr:row>
      <xdr:rowOff>82323</xdr:rowOff>
    </xdr:to>
    <xdr:cxnSp macro="">
      <xdr:nvCxnSpPr>
        <xdr:cNvPr id="579" name="直線コネクタ 578">
          <a:extLst>
            <a:ext uri="{FF2B5EF4-FFF2-40B4-BE49-F238E27FC236}">
              <a16:creationId xmlns:a16="http://schemas.microsoft.com/office/drawing/2014/main" id="{5564311D-9A4B-4E28-B081-9AE49C159288}"/>
            </a:ext>
          </a:extLst>
        </xdr:cNvPr>
        <xdr:cNvCxnSpPr/>
      </xdr:nvCxnSpPr>
      <xdr:spPr>
        <a:xfrm>
          <a:off x="19878675" y="688634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117109</xdr:rowOff>
    </xdr:from>
    <xdr:ext cx="599010" cy="259045"/>
    <xdr:sp macro="" textlink="">
      <xdr:nvSpPr>
        <xdr:cNvPr id="580" name="【一般廃棄物処理施設】&#10;一人当たり有形固定資産（償却資産）額最大値テキスト">
          <a:extLst>
            <a:ext uri="{FF2B5EF4-FFF2-40B4-BE49-F238E27FC236}">
              <a16:creationId xmlns:a16="http://schemas.microsoft.com/office/drawing/2014/main" id="{878B62A5-46DD-4831-85BF-9B8BE24D0F3B}"/>
            </a:ext>
          </a:extLst>
        </xdr:cNvPr>
        <xdr:cNvSpPr txBox="1"/>
      </xdr:nvSpPr>
      <xdr:spPr>
        <a:xfrm>
          <a:off x="19992975" y="529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170432</xdr:rowOff>
    </xdr:from>
    <xdr:to>
      <xdr:col>116</xdr:col>
      <xdr:colOff>152400</xdr:colOff>
      <xdr:row>33</xdr:row>
      <xdr:rowOff>170432</xdr:rowOff>
    </xdr:to>
    <xdr:cxnSp macro="">
      <xdr:nvCxnSpPr>
        <xdr:cNvPr id="581" name="直線コネクタ 580">
          <a:extLst>
            <a:ext uri="{FF2B5EF4-FFF2-40B4-BE49-F238E27FC236}">
              <a16:creationId xmlns:a16="http://schemas.microsoft.com/office/drawing/2014/main" id="{293586C4-4517-4205-A4C9-B731DDD52C9D}"/>
            </a:ext>
          </a:extLst>
        </xdr:cNvPr>
        <xdr:cNvCxnSpPr/>
      </xdr:nvCxnSpPr>
      <xdr:spPr>
        <a:xfrm>
          <a:off x="19878675" y="550443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17021</xdr:rowOff>
    </xdr:from>
    <xdr:ext cx="534377" cy="259045"/>
    <xdr:sp macro="" textlink="">
      <xdr:nvSpPr>
        <xdr:cNvPr id="582" name="【一般廃棄物処理施設】&#10;一人当たり有形固定資産（償却資産）額平均値テキスト">
          <a:extLst>
            <a:ext uri="{FF2B5EF4-FFF2-40B4-BE49-F238E27FC236}">
              <a16:creationId xmlns:a16="http://schemas.microsoft.com/office/drawing/2014/main" id="{D060AF9B-150D-44F1-ACB9-5F3E46D7EB66}"/>
            </a:ext>
          </a:extLst>
        </xdr:cNvPr>
        <xdr:cNvSpPr txBox="1"/>
      </xdr:nvSpPr>
      <xdr:spPr>
        <a:xfrm>
          <a:off x="19992975" y="61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38594</xdr:rowOff>
    </xdr:from>
    <xdr:to>
      <xdr:col>116</xdr:col>
      <xdr:colOff>114300</xdr:colOff>
      <xdr:row>38</xdr:row>
      <xdr:rowOff>140194</xdr:rowOff>
    </xdr:to>
    <xdr:sp macro="" textlink="">
      <xdr:nvSpPr>
        <xdr:cNvPr id="583" name="フローチャート: 判断 582">
          <a:extLst>
            <a:ext uri="{FF2B5EF4-FFF2-40B4-BE49-F238E27FC236}">
              <a16:creationId xmlns:a16="http://schemas.microsoft.com/office/drawing/2014/main" id="{A89C4146-1F5A-4FFA-868B-4523F97F6DF8}"/>
            </a:ext>
          </a:extLst>
        </xdr:cNvPr>
        <xdr:cNvSpPr/>
      </xdr:nvSpPr>
      <xdr:spPr>
        <a:xfrm>
          <a:off x="19897725" y="619174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94307</xdr:rowOff>
    </xdr:from>
    <xdr:to>
      <xdr:col>112</xdr:col>
      <xdr:colOff>38100</xdr:colOff>
      <xdr:row>39</xdr:row>
      <xdr:rowOff>24457</xdr:rowOff>
    </xdr:to>
    <xdr:sp macro="" textlink="">
      <xdr:nvSpPr>
        <xdr:cNvPr id="584" name="フローチャート: 判断 583">
          <a:extLst>
            <a:ext uri="{FF2B5EF4-FFF2-40B4-BE49-F238E27FC236}">
              <a16:creationId xmlns:a16="http://schemas.microsoft.com/office/drawing/2014/main" id="{887D1665-13B9-40F3-8187-A44A2BF6096A}"/>
            </a:ext>
          </a:extLst>
        </xdr:cNvPr>
        <xdr:cNvSpPr/>
      </xdr:nvSpPr>
      <xdr:spPr>
        <a:xfrm>
          <a:off x="19154775" y="624745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72312</xdr:rowOff>
    </xdr:from>
    <xdr:to>
      <xdr:col>107</xdr:col>
      <xdr:colOff>101600</xdr:colOff>
      <xdr:row>39</xdr:row>
      <xdr:rowOff>2462</xdr:rowOff>
    </xdr:to>
    <xdr:sp macro="" textlink="">
      <xdr:nvSpPr>
        <xdr:cNvPr id="585" name="フローチャート: 判断 584">
          <a:extLst>
            <a:ext uri="{FF2B5EF4-FFF2-40B4-BE49-F238E27FC236}">
              <a16:creationId xmlns:a16="http://schemas.microsoft.com/office/drawing/2014/main" id="{583E248C-CE1B-4825-ABD3-1CD7DD831F2D}"/>
            </a:ext>
          </a:extLst>
        </xdr:cNvPr>
        <xdr:cNvSpPr/>
      </xdr:nvSpPr>
      <xdr:spPr>
        <a:xfrm>
          <a:off x="18345150" y="622228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77472</xdr:rowOff>
    </xdr:from>
    <xdr:to>
      <xdr:col>102</xdr:col>
      <xdr:colOff>165100</xdr:colOff>
      <xdr:row>39</xdr:row>
      <xdr:rowOff>7622</xdr:rowOff>
    </xdr:to>
    <xdr:sp macro="" textlink="">
      <xdr:nvSpPr>
        <xdr:cNvPr id="586" name="フローチャート: 判断 585">
          <a:extLst>
            <a:ext uri="{FF2B5EF4-FFF2-40B4-BE49-F238E27FC236}">
              <a16:creationId xmlns:a16="http://schemas.microsoft.com/office/drawing/2014/main" id="{9C386090-51DE-4ED1-814D-63BE10BA79D9}"/>
            </a:ext>
          </a:extLst>
        </xdr:cNvPr>
        <xdr:cNvSpPr/>
      </xdr:nvSpPr>
      <xdr:spPr>
        <a:xfrm>
          <a:off x="17554575" y="62306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78337</xdr:rowOff>
    </xdr:from>
    <xdr:to>
      <xdr:col>98</xdr:col>
      <xdr:colOff>38100</xdr:colOff>
      <xdr:row>39</xdr:row>
      <xdr:rowOff>8487</xdr:rowOff>
    </xdr:to>
    <xdr:sp macro="" textlink="">
      <xdr:nvSpPr>
        <xdr:cNvPr id="587" name="フローチャート: 判断 586">
          <a:extLst>
            <a:ext uri="{FF2B5EF4-FFF2-40B4-BE49-F238E27FC236}">
              <a16:creationId xmlns:a16="http://schemas.microsoft.com/office/drawing/2014/main" id="{7F33D6AC-9FC4-43DF-ACB1-ABB0E0C5C6F4}"/>
            </a:ext>
          </a:extLst>
        </xdr:cNvPr>
        <xdr:cNvSpPr/>
      </xdr:nvSpPr>
      <xdr:spPr>
        <a:xfrm>
          <a:off x="16754475" y="623148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78509D18-B1C8-43C8-8662-5010B8DA4781}"/>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C0BDD2F4-4CBC-4D89-9D16-95D9F394CAFC}"/>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3D6E4B81-0F4F-44E7-A3C2-02804D19A2A8}"/>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64213718-DC67-4F19-BFEE-05F80A69AA5F}"/>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C6D75400-9E37-4E58-9FD6-9EE572D3EB26}"/>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15195</xdr:rowOff>
    </xdr:from>
    <xdr:to>
      <xdr:col>116</xdr:col>
      <xdr:colOff>114300</xdr:colOff>
      <xdr:row>36</xdr:row>
      <xdr:rowOff>116795</xdr:rowOff>
    </xdr:to>
    <xdr:sp macro="" textlink="">
      <xdr:nvSpPr>
        <xdr:cNvPr id="593" name="楕円 592">
          <a:extLst>
            <a:ext uri="{FF2B5EF4-FFF2-40B4-BE49-F238E27FC236}">
              <a16:creationId xmlns:a16="http://schemas.microsoft.com/office/drawing/2014/main" id="{46E902EF-6AED-4295-B25D-2AC422DAE564}"/>
            </a:ext>
          </a:extLst>
        </xdr:cNvPr>
        <xdr:cNvSpPr/>
      </xdr:nvSpPr>
      <xdr:spPr>
        <a:xfrm>
          <a:off x="19897725" y="584132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38072</xdr:rowOff>
    </xdr:from>
    <xdr:ext cx="534377" cy="259045"/>
    <xdr:sp macro="" textlink="">
      <xdr:nvSpPr>
        <xdr:cNvPr id="594" name="【一般廃棄物処理施設】&#10;一人当たり有形固定資産（償却資産）額該当値テキスト">
          <a:extLst>
            <a:ext uri="{FF2B5EF4-FFF2-40B4-BE49-F238E27FC236}">
              <a16:creationId xmlns:a16="http://schemas.microsoft.com/office/drawing/2014/main" id="{6AEFEF19-CE63-40DA-A127-99DEE0B8083A}"/>
            </a:ext>
          </a:extLst>
        </xdr:cNvPr>
        <xdr:cNvSpPr txBox="1"/>
      </xdr:nvSpPr>
      <xdr:spPr>
        <a:xfrm>
          <a:off x="19992975" y="570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86175</xdr:rowOff>
    </xdr:from>
    <xdr:to>
      <xdr:col>112</xdr:col>
      <xdr:colOff>38100</xdr:colOff>
      <xdr:row>37</xdr:row>
      <xdr:rowOff>16325</xdr:rowOff>
    </xdr:to>
    <xdr:sp macro="" textlink="">
      <xdr:nvSpPr>
        <xdr:cNvPr id="595" name="楕円 594">
          <a:extLst>
            <a:ext uri="{FF2B5EF4-FFF2-40B4-BE49-F238E27FC236}">
              <a16:creationId xmlns:a16="http://schemas.microsoft.com/office/drawing/2014/main" id="{21EB1ADF-6240-48E9-B424-BE4496E6DFE5}"/>
            </a:ext>
          </a:extLst>
        </xdr:cNvPr>
        <xdr:cNvSpPr/>
      </xdr:nvSpPr>
      <xdr:spPr>
        <a:xfrm>
          <a:off x="19154775" y="59123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65995</xdr:rowOff>
    </xdr:from>
    <xdr:to>
      <xdr:col>116</xdr:col>
      <xdr:colOff>63500</xdr:colOff>
      <xdr:row>36</xdr:row>
      <xdr:rowOff>136975</xdr:rowOff>
    </xdr:to>
    <xdr:cxnSp macro="">
      <xdr:nvCxnSpPr>
        <xdr:cNvPr id="596" name="直線コネクタ 595">
          <a:extLst>
            <a:ext uri="{FF2B5EF4-FFF2-40B4-BE49-F238E27FC236}">
              <a16:creationId xmlns:a16="http://schemas.microsoft.com/office/drawing/2014/main" id="{BC5B6D31-3682-4D93-B2D6-228CFF753877}"/>
            </a:ext>
          </a:extLst>
        </xdr:cNvPr>
        <xdr:cNvCxnSpPr/>
      </xdr:nvCxnSpPr>
      <xdr:spPr>
        <a:xfrm flipV="1">
          <a:off x="19202400" y="5898470"/>
          <a:ext cx="752475" cy="7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148779</xdr:rowOff>
    </xdr:from>
    <xdr:to>
      <xdr:col>107</xdr:col>
      <xdr:colOff>101600</xdr:colOff>
      <xdr:row>37</xdr:row>
      <xdr:rowOff>78929</xdr:rowOff>
    </xdr:to>
    <xdr:sp macro="" textlink="">
      <xdr:nvSpPr>
        <xdr:cNvPr id="597" name="楕円 596">
          <a:extLst>
            <a:ext uri="{FF2B5EF4-FFF2-40B4-BE49-F238E27FC236}">
              <a16:creationId xmlns:a16="http://schemas.microsoft.com/office/drawing/2014/main" id="{4ECAEF23-B513-4F80-8D88-B798C8DDD543}"/>
            </a:ext>
          </a:extLst>
        </xdr:cNvPr>
        <xdr:cNvSpPr/>
      </xdr:nvSpPr>
      <xdr:spPr>
        <a:xfrm>
          <a:off x="18345150" y="597490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136975</xdr:rowOff>
    </xdr:from>
    <xdr:to>
      <xdr:col>111</xdr:col>
      <xdr:colOff>177800</xdr:colOff>
      <xdr:row>37</xdr:row>
      <xdr:rowOff>28129</xdr:rowOff>
    </xdr:to>
    <xdr:cxnSp macro="">
      <xdr:nvCxnSpPr>
        <xdr:cNvPr id="598" name="直線コネクタ 597">
          <a:extLst>
            <a:ext uri="{FF2B5EF4-FFF2-40B4-BE49-F238E27FC236}">
              <a16:creationId xmlns:a16="http://schemas.microsoft.com/office/drawing/2014/main" id="{B620295B-2120-4123-B54B-A2D317AC9CD6}"/>
            </a:ext>
          </a:extLst>
        </xdr:cNvPr>
        <xdr:cNvCxnSpPr/>
      </xdr:nvCxnSpPr>
      <xdr:spPr>
        <a:xfrm flipV="1">
          <a:off x="18392775" y="5969450"/>
          <a:ext cx="809625" cy="5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9169</xdr:rowOff>
    </xdr:from>
    <xdr:to>
      <xdr:col>102</xdr:col>
      <xdr:colOff>165100</xdr:colOff>
      <xdr:row>37</xdr:row>
      <xdr:rowOff>110769</xdr:rowOff>
    </xdr:to>
    <xdr:sp macro="" textlink="">
      <xdr:nvSpPr>
        <xdr:cNvPr id="599" name="楕円 598">
          <a:extLst>
            <a:ext uri="{FF2B5EF4-FFF2-40B4-BE49-F238E27FC236}">
              <a16:creationId xmlns:a16="http://schemas.microsoft.com/office/drawing/2014/main" id="{A021CF2C-28A4-4958-B2FD-45BD1CD16D71}"/>
            </a:ext>
          </a:extLst>
        </xdr:cNvPr>
        <xdr:cNvSpPr/>
      </xdr:nvSpPr>
      <xdr:spPr>
        <a:xfrm>
          <a:off x="17554575" y="600356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28129</xdr:rowOff>
    </xdr:from>
    <xdr:to>
      <xdr:col>107</xdr:col>
      <xdr:colOff>50800</xdr:colOff>
      <xdr:row>37</xdr:row>
      <xdr:rowOff>59969</xdr:rowOff>
    </xdr:to>
    <xdr:cxnSp macro="">
      <xdr:nvCxnSpPr>
        <xdr:cNvPr id="600" name="直線コネクタ 599">
          <a:extLst>
            <a:ext uri="{FF2B5EF4-FFF2-40B4-BE49-F238E27FC236}">
              <a16:creationId xmlns:a16="http://schemas.microsoft.com/office/drawing/2014/main" id="{BD84885C-7781-4377-930B-2D7DB5C9A4FD}"/>
            </a:ext>
          </a:extLst>
        </xdr:cNvPr>
        <xdr:cNvCxnSpPr/>
      </xdr:nvCxnSpPr>
      <xdr:spPr>
        <a:xfrm flipV="1">
          <a:off x="17602200" y="6022529"/>
          <a:ext cx="790575" cy="2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15227</xdr:rowOff>
    </xdr:from>
    <xdr:to>
      <xdr:col>98</xdr:col>
      <xdr:colOff>38100</xdr:colOff>
      <xdr:row>37</xdr:row>
      <xdr:rowOff>116827</xdr:rowOff>
    </xdr:to>
    <xdr:sp macro="" textlink="">
      <xdr:nvSpPr>
        <xdr:cNvPr id="601" name="楕円 600">
          <a:extLst>
            <a:ext uri="{FF2B5EF4-FFF2-40B4-BE49-F238E27FC236}">
              <a16:creationId xmlns:a16="http://schemas.microsoft.com/office/drawing/2014/main" id="{3FF92E27-D53F-45C4-BACA-15C19DE5EC7E}"/>
            </a:ext>
          </a:extLst>
        </xdr:cNvPr>
        <xdr:cNvSpPr/>
      </xdr:nvSpPr>
      <xdr:spPr>
        <a:xfrm>
          <a:off x="16754475" y="600327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59969</xdr:rowOff>
    </xdr:from>
    <xdr:to>
      <xdr:col>102</xdr:col>
      <xdr:colOff>114300</xdr:colOff>
      <xdr:row>37</xdr:row>
      <xdr:rowOff>66027</xdr:rowOff>
    </xdr:to>
    <xdr:cxnSp macro="">
      <xdr:nvCxnSpPr>
        <xdr:cNvPr id="602" name="直線コネクタ 601">
          <a:extLst>
            <a:ext uri="{FF2B5EF4-FFF2-40B4-BE49-F238E27FC236}">
              <a16:creationId xmlns:a16="http://schemas.microsoft.com/office/drawing/2014/main" id="{272771F3-D040-444E-B6F4-9E660478D778}"/>
            </a:ext>
          </a:extLst>
        </xdr:cNvPr>
        <xdr:cNvCxnSpPr/>
      </xdr:nvCxnSpPr>
      <xdr:spPr>
        <a:xfrm flipV="1">
          <a:off x="16802100" y="6051194"/>
          <a:ext cx="800100" cy="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15584</xdr:rowOff>
    </xdr:from>
    <xdr:ext cx="534377" cy="259045"/>
    <xdr:sp macro="" textlink="">
      <xdr:nvSpPr>
        <xdr:cNvPr id="603" name="n_1aveValue【一般廃棄物処理施設】&#10;一人当たり有形固定資産（償却資産）額">
          <a:extLst>
            <a:ext uri="{FF2B5EF4-FFF2-40B4-BE49-F238E27FC236}">
              <a16:creationId xmlns:a16="http://schemas.microsoft.com/office/drawing/2014/main" id="{756D21B9-A09D-4B14-B768-6A27F9EBDA14}"/>
            </a:ext>
          </a:extLst>
        </xdr:cNvPr>
        <xdr:cNvSpPr txBox="1"/>
      </xdr:nvSpPr>
      <xdr:spPr>
        <a:xfrm>
          <a:off x="18944736" y="632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165039</xdr:rowOff>
    </xdr:from>
    <xdr:ext cx="534377" cy="259045"/>
    <xdr:sp macro="" textlink="">
      <xdr:nvSpPr>
        <xdr:cNvPr id="604" name="n_2aveValue【一般廃棄物処理施設】&#10;一人当たり有形固定資産（償却資産）額">
          <a:extLst>
            <a:ext uri="{FF2B5EF4-FFF2-40B4-BE49-F238E27FC236}">
              <a16:creationId xmlns:a16="http://schemas.microsoft.com/office/drawing/2014/main" id="{2D5FD75F-643D-439A-A77A-9A8607EDB780}"/>
            </a:ext>
          </a:extLst>
        </xdr:cNvPr>
        <xdr:cNvSpPr txBox="1"/>
      </xdr:nvSpPr>
      <xdr:spPr>
        <a:xfrm>
          <a:off x="18163686" y="631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170199</xdr:rowOff>
    </xdr:from>
    <xdr:ext cx="534377" cy="259045"/>
    <xdr:sp macro="" textlink="">
      <xdr:nvSpPr>
        <xdr:cNvPr id="605" name="n_3aveValue【一般廃棄物処理施設】&#10;一人当たり有形固定資産（償却資産）額">
          <a:extLst>
            <a:ext uri="{FF2B5EF4-FFF2-40B4-BE49-F238E27FC236}">
              <a16:creationId xmlns:a16="http://schemas.microsoft.com/office/drawing/2014/main" id="{2328F40A-90FC-41C0-9B03-9FEC6D1556A0}"/>
            </a:ext>
          </a:extLst>
        </xdr:cNvPr>
        <xdr:cNvSpPr txBox="1"/>
      </xdr:nvSpPr>
      <xdr:spPr>
        <a:xfrm>
          <a:off x="17354061" y="631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171064</xdr:rowOff>
    </xdr:from>
    <xdr:ext cx="534377" cy="259045"/>
    <xdr:sp macro="" textlink="">
      <xdr:nvSpPr>
        <xdr:cNvPr id="606" name="n_4aveValue【一般廃棄物処理施設】&#10;一人当たり有形固定資産（償却資産）額">
          <a:extLst>
            <a:ext uri="{FF2B5EF4-FFF2-40B4-BE49-F238E27FC236}">
              <a16:creationId xmlns:a16="http://schemas.microsoft.com/office/drawing/2014/main" id="{1DECA670-0E4F-4948-A152-4891E173E410}"/>
            </a:ext>
          </a:extLst>
        </xdr:cNvPr>
        <xdr:cNvSpPr txBox="1"/>
      </xdr:nvSpPr>
      <xdr:spPr>
        <a:xfrm>
          <a:off x="16563486" y="631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32852</xdr:rowOff>
    </xdr:from>
    <xdr:ext cx="534377" cy="259045"/>
    <xdr:sp macro="" textlink="">
      <xdr:nvSpPr>
        <xdr:cNvPr id="607" name="n_1mainValue【一般廃棄物処理施設】&#10;一人当たり有形固定資産（償却資産）額">
          <a:extLst>
            <a:ext uri="{FF2B5EF4-FFF2-40B4-BE49-F238E27FC236}">
              <a16:creationId xmlns:a16="http://schemas.microsoft.com/office/drawing/2014/main" id="{CA43720F-BD3B-45D8-B48F-2A4E48F185B5}"/>
            </a:ext>
          </a:extLst>
        </xdr:cNvPr>
        <xdr:cNvSpPr txBox="1"/>
      </xdr:nvSpPr>
      <xdr:spPr>
        <a:xfrm>
          <a:off x="18944736" y="569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95456</xdr:rowOff>
    </xdr:from>
    <xdr:ext cx="534377" cy="259045"/>
    <xdr:sp macro="" textlink="">
      <xdr:nvSpPr>
        <xdr:cNvPr id="608" name="n_2mainValue【一般廃棄物処理施設】&#10;一人当たり有形固定資産（償却資産）額">
          <a:extLst>
            <a:ext uri="{FF2B5EF4-FFF2-40B4-BE49-F238E27FC236}">
              <a16:creationId xmlns:a16="http://schemas.microsoft.com/office/drawing/2014/main" id="{94E4115C-086C-4221-B770-A7C694A125EF}"/>
            </a:ext>
          </a:extLst>
        </xdr:cNvPr>
        <xdr:cNvSpPr txBox="1"/>
      </xdr:nvSpPr>
      <xdr:spPr>
        <a:xfrm>
          <a:off x="18163686" y="576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127296</xdr:rowOff>
    </xdr:from>
    <xdr:ext cx="534377" cy="259045"/>
    <xdr:sp macro="" textlink="">
      <xdr:nvSpPr>
        <xdr:cNvPr id="609" name="n_3mainValue【一般廃棄物処理施設】&#10;一人当たり有形固定資産（償却資産）額">
          <a:extLst>
            <a:ext uri="{FF2B5EF4-FFF2-40B4-BE49-F238E27FC236}">
              <a16:creationId xmlns:a16="http://schemas.microsoft.com/office/drawing/2014/main" id="{0A089CCE-FE5A-4A1E-BE31-DEC8CA08ABCC}"/>
            </a:ext>
          </a:extLst>
        </xdr:cNvPr>
        <xdr:cNvSpPr txBox="1"/>
      </xdr:nvSpPr>
      <xdr:spPr>
        <a:xfrm>
          <a:off x="17354061" y="579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133354</xdr:rowOff>
    </xdr:from>
    <xdr:ext cx="534377" cy="259045"/>
    <xdr:sp macro="" textlink="">
      <xdr:nvSpPr>
        <xdr:cNvPr id="610" name="n_4mainValue【一般廃棄物処理施設】&#10;一人当たり有形固定資産（償却資産）額">
          <a:extLst>
            <a:ext uri="{FF2B5EF4-FFF2-40B4-BE49-F238E27FC236}">
              <a16:creationId xmlns:a16="http://schemas.microsoft.com/office/drawing/2014/main" id="{3AB0E3A5-039C-496B-B365-C6FF5ADA8B55}"/>
            </a:ext>
          </a:extLst>
        </xdr:cNvPr>
        <xdr:cNvSpPr txBox="1"/>
      </xdr:nvSpPr>
      <xdr:spPr>
        <a:xfrm>
          <a:off x="16563486" y="580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8D3357A3-D649-4FD2-9B36-24C82944B295}"/>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F1F94E8A-0A7A-4374-9F7F-240FFA0F1B93}"/>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1E6CABFA-963E-4328-BFEB-DEA7E9D961FA}"/>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42E62AD1-A751-4071-9F1A-0DC2CF53EE82}"/>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DC0B5FF5-F696-4C0F-9784-64EC912793F8}"/>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D42CDE69-8DD3-4D22-A074-DC7A288F0743}"/>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2D03E052-CFA9-4F0A-8B74-2F805EE4517F}"/>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47DA8007-7FB8-4C72-8E03-BACB6D81CE1A}"/>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44776BBB-C408-4B4F-846D-3B04CC614712}"/>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64512718-DCE5-498F-A2A2-0AE2B47DA96A}"/>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1" name="テキスト ボックス 620">
          <a:extLst>
            <a:ext uri="{FF2B5EF4-FFF2-40B4-BE49-F238E27FC236}">
              <a16:creationId xmlns:a16="http://schemas.microsoft.com/office/drawing/2014/main" id="{4BE4F195-E7E4-47FE-BC0F-CD04B551C5A5}"/>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a:extLst>
            <a:ext uri="{FF2B5EF4-FFF2-40B4-BE49-F238E27FC236}">
              <a16:creationId xmlns:a16="http://schemas.microsoft.com/office/drawing/2014/main" id="{51DDF85D-0268-4BA1-B583-04B2399A382F}"/>
            </a:ext>
          </a:extLst>
        </xdr:cNvPr>
        <xdr:cNvCxnSpPr/>
      </xdr:nvCxnSpPr>
      <xdr:spPr>
        <a:xfrm>
          <a:off x="11210925" y="1049382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3" name="テキスト ボックス 622">
          <a:extLst>
            <a:ext uri="{FF2B5EF4-FFF2-40B4-BE49-F238E27FC236}">
              <a16:creationId xmlns:a16="http://schemas.microsoft.com/office/drawing/2014/main" id="{B6EB8DD2-5763-4B97-876F-949AD112B58A}"/>
            </a:ext>
          </a:extLst>
        </xdr:cNvPr>
        <xdr:cNvSpPr txBox="1"/>
      </xdr:nvSpPr>
      <xdr:spPr>
        <a:xfrm>
          <a:off x="10845966" y="103643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a:extLst>
            <a:ext uri="{FF2B5EF4-FFF2-40B4-BE49-F238E27FC236}">
              <a16:creationId xmlns:a16="http://schemas.microsoft.com/office/drawing/2014/main" id="{61DD99B5-C70C-4EFC-B5A9-12BC8E6F86C3}"/>
            </a:ext>
          </a:extLst>
        </xdr:cNvPr>
        <xdr:cNvCxnSpPr/>
      </xdr:nvCxnSpPr>
      <xdr:spPr>
        <a:xfrm>
          <a:off x="11210925" y="101831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a:extLst>
            <a:ext uri="{FF2B5EF4-FFF2-40B4-BE49-F238E27FC236}">
              <a16:creationId xmlns:a16="http://schemas.microsoft.com/office/drawing/2014/main" id="{7CB6280C-B699-4F07-9FD0-3EB0A84A2609}"/>
            </a:ext>
          </a:extLst>
        </xdr:cNvPr>
        <xdr:cNvSpPr txBox="1"/>
      </xdr:nvSpPr>
      <xdr:spPr>
        <a:xfrm>
          <a:off x="10845966" y="100472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a:extLst>
            <a:ext uri="{FF2B5EF4-FFF2-40B4-BE49-F238E27FC236}">
              <a16:creationId xmlns:a16="http://schemas.microsoft.com/office/drawing/2014/main" id="{F4F5EC79-8F2D-4EC7-939E-C9F2DC4B6931}"/>
            </a:ext>
          </a:extLst>
        </xdr:cNvPr>
        <xdr:cNvCxnSpPr/>
      </xdr:nvCxnSpPr>
      <xdr:spPr>
        <a:xfrm>
          <a:off x="11210925" y="987561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a:extLst>
            <a:ext uri="{FF2B5EF4-FFF2-40B4-BE49-F238E27FC236}">
              <a16:creationId xmlns:a16="http://schemas.microsoft.com/office/drawing/2014/main" id="{9F17CF87-8ADC-4DAF-ACE7-1763CFEA5FB3}"/>
            </a:ext>
          </a:extLst>
        </xdr:cNvPr>
        <xdr:cNvSpPr txBox="1"/>
      </xdr:nvSpPr>
      <xdr:spPr>
        <a:xfrm>
          <a:off x="10845966" y="97365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a:extLst>
            <a:ext uri="{FF2B5EF4-FFF2-40B4-BE49-F238E27FC236}">
              <a16:creationId xmlns:a16="http://schemas.microsoft.com/office/drawing/2014/main" id="{7D929ACC-E054-438B-941A-56F73349EE26}"/>
            </a:ext>
          </a:extLst>
        </xdr:cNvPr>
        <xdr:cNvCxnSpPr/>
      </xdr:nvCxnSpPr>
      <xdr:spPr>
        <a:xfrm>
          <a:off x="11210925" y="956491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a:extLst>
            <a:ext uri="{FF2B5EF4-FFF2-40B4-BE49-F238E27FC236}">
              <a16:creationId xmlns:a16="http://schemas.microsoft.com/office/drawing/2014/main" id="{586D9319-8045-4C63-AAC6-DEF141243830}"/>
            </a:ext>
          </a:extLst>
        </xdr:cNvPr>
        <xdr:cNvSpPr txBox="1"/>
      </xdr:nvSpPr>
      <xdr:spPr>
        <a:xfrm>
          <a:off x="10845966" y="94290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a:extLst>
            <a:ext uri="{FF2B5EF4-FFF2-40B4-BE49-F238E27FC236}">
              <a16:creationId xmlns:a16="http://schemas.microsoft.com/office/drawing/2014/main" id="{C4EE8E15-EC19-4D40-9FEF-0CE39DF901AC}"/>
            </a:ext>
          </a:extLst>
        </xdr:cNvPr>
        <xdr:cNvCxnSpPr/>
      </xdr:nvCxnSpPr>
      <xdr:spPr>
        <a:xfrm>
          <a:off x="11210925" y="92573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a:extLst>
            <a:ext uri="{FF2B5EF4-FFF2-40B4-BE49-F238E27FC236}">
              <a16:creationId xmlns:a16="http://schemas.microsoft.com/office/drawing/2014/main" id="{5A343A8D-53EC-42AC-92C9-B177F3678668}"/>
            </a:ext>
          </a:extLst>
        </xdr:cNvPr>
        <xdr:cNvSpPr txBox="1"/>
      </xdr:nvSpPr>
      <xdr:spPr>
        <a:xfrm>
          <a:off x="10845966" y="91183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a:extLst>
            <a:ext uri="{FF2B5EF4-FFF2-40B4-BE49-F238E27FC236}">
              <a16:creationId xmlns:a16="http://schemas.microsoft.com/office/drawing/2014/main" id="{DF6E1C5E-8A34-4C4D-BA0A-735EF02033BE}"/>
            </a:ext>
          </a:extLst>
        </xdr:cNvPr>
        <xdr:cNvCxnSpPr/>
      </xdr:nvCxnSpPr>
      <xdr:spPr>
        <a:xfrm>
          <a:off x="11210925" y="894669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3" name="テキスト ボックス 632">
          <a:extLst>
            <a:ext uri="{FF2B5EF4-FFF2-40B4-BE49-F238E27FC236}">
              <a16:creationId xmlns:a16="http://schemas.microsoft.com/office/drawing/2014/main" id="{0D938006-31AC-41AD-A53A-6A719CAD019C}"/>
            </a:ext>
          </a:extLst>
        </xdr:cNvPr>
        <xdr:cNvSpPr txBox="1"/>
      </xdr:nvSpPr>
      <xdr:spPr>
        <a:xfrm>
          <a:off x="10845966" y="881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5D5515BD-D8CF-4160-A17F-E8032C70C11A}"/>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5" name="テキスト ボックス 634">
          <a:extLst>
            <a:ext uri="{FF2B5EF4-FFF2-40B4-BE49-F238E27FC236}">
              <a16:creationId xmlns:a16="http://schemas.microsoft.com/office/drawing/2014/main" id="{FE28BE04-C67A-4275-B88A-702DA78B3F73}"/>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588A5881-2027-4B8B-8371-70434077E604}"/>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63</xdr:row>
      <xdr:rowOff>106135</xdr:rowOff>
    </xdr:to>
    <xdr:cxnSp macro="">
      <xdr:nvCxnSpPr>
        <xdr:cNvPr id="637" name="直線コネクタ 636">
          <a:extLst>
            <a:ext uri="{FF2B5EF4-FFF2-40B4-BE49-F238E27FC236}">
              <a16:creationId xmlns:a16="http://schemas.microsoft.com/office/drawing/2014/main" id="{45C5769E-AC75-4656-8C91-9C35BDD7A93A}"/>
            </a:ext>
          </a:extLst>
        </xdr:cNvPr>
        <xdr:cNvCxnSpPr/>
      </xdr:nvCxnSpPr>
      <xdr:spPr>
        <a:xfrm flipV="1">
          <a:off x="14696439" y="9008654"/>
          <a:ext cx="0" cy="1295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109962</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749AAC3E-E7EF-4344-817A-340F6AE98D84}"/>
            </a:ext>
          </a:extLst>
        </xdr:cNvPr>
        <xdr:cNvSpPr txBox="1"/>
      </xdr:nvSpPr>
      <xdr:spPr>
        <a:xfrm>
          <a:off x="14735175" y="1030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106135</xdr:rowOff>
    </xdr:from>
    <xdr:to>
      <xdr:col>86</xdr:col>
      <xdr:colOff>25400</xdr:colOff>
      <xdr:row>63</xdr:row>
      <xdr:rowOff>106135</xdr:rowOff>
    </xdr:to>
    <xdr:cxnSp macro="">
      <xdr:nvCxnSpPr>
        <xdr:cNvPr id="639" name="直線コネクタ 638">
          <a:extLst>
            <a:ext uri="{FF2B5EF4-FFF2-40B4-BE49-F238E27FC236}">
              <a16:creationId xmlns:a16="http://schemas.microsoft.com/office/drawing/2014/main" id="{C8B696D2-0902-429B-89A4-79A468EC9E6C}"/>
            </a:ext>
          </a:extLst>
        </xdr:cNvPr>
        <xdr:cNvCxnSpPr/>
      </xdr:nvCxnSpPr>
      <xdr:spPr>
        <a:xfrm>
          <a:off x="14611350" y="1030423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640" name="【保健センター・保健所】&#10;有形固定資産減価償却率最大値テキスト">
          <a:extLst>
            <a:ext uri="{FF2B5EF4-FFF2-40B4-BE49-F238E27FC236}">
              <a16:creationId xmlns:a16="http://schemas.microsoft.com/office/drawing/2014/main" id="{9BAC2745-B4E1-4805-8A8F-0E73497B456D}"/>
            </a:ext>
          </a:extLst>
        </xdr:cNvPr>
        <xdr:cNvSpPr txBox="1"/>
      </xdr:nvSpPr>
      <xdr:spPr>
        <a:xfrm>
          <a:off x="14735175" y="879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41" name="直線コネクタ 640">
          <a:extLst>
            <a:ext uri="{FF2B5EF4-FFF2-40B4-BE49-F238E27FC236}">
              <a16:creationId xmlns:a16="http://schemas.microsoft.com/office/drawing/2014/main" id="{AA4F2D3C-6244-4331-AF77-811B79C0726A}"/>
            </a:ext>
          </a:extLst>
        </xdr:cNvPr>
        <xdr:cNvCxnSpPr/>
      </xdr:nvCxnSpPr>
      <xdr:spPr>
        <a:xfrm>
          <a:off x="14611350" y="900865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68053</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F99A989E-5804-43D9-ADAD-A3E96325999A}"/>
            </a:ext>
          </a:extLst>
        </xdr:cNvPr>
        <xdr:cNvSpPr txBox="1"/>
      </xdr:nvSpPr>
      <xdr:spPr>
        <a:xfrm>
          <a:off x="14735175" y="94565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89626</xdr:rowOff>
    </xdr:from>
    <xdr:to>
      <xdr:col>85</xdr:col>
      <xdr:colOff>177800</xdr:colOff>
      <xdr:row>59</xdr:row>
      <xdr:rowOff>19776</xdr:rowOff>
    </xdr:to>
    <xdr:sp macro="" textlink="">
      <xdr:nvSpPr>
        <xdr:cNvPr id="643" name="フローチャート: 判断 642">
          <a:extLst>
            <a:ext uri="{FF2B5EF4-FFF2-40B4-BE49-F238E27FC236}">
              <a16:creationId xmlns:a16="http://schemas.microsoft.com/office/drawing/2014/main" id="{18C10640-9F79-4154-BA4D-495D6FB45955}"/>
            </a:ext>
          </a:extLst>
        </xdr:cNvPr>
        <xdr:cNvSpPr/>
      </xdr:nvSpPr>
      <xdr:spPr>
        <a:xfrm>
          <a:off x="14649450" y="947810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63500</xdr:rowOff>
    </xdr:from>
    <xdr:to>
      <xdr:col>81</xdr:col>
      <xdr:colOff>101600</xdr:colOff>
      <xdr:row>58</xdr:row>
      <xdr:rowOff>165100</xdr:rowOff>
    </xdr:to>
    <xdr:sp macro="" textlink="">
      <xdr:nvSpPr>
        <xdr:cNvPr id="644" name="フローチャート: 判断 643">
          <a:extLst>
            <a:ext uri="{FF2B5EF4-FFF2-40B4-BE49-F238E27FC236}">
              <a16:creationId xmlns:a16="http://schemas.microsoft.com/office/drawing/2014/main" id="{4A929663-56AA-4841-A320-0A133D9AEAEA}"/>
            </a:ext>
          </a:extLst>
        </xdr:cNvPr>
        <xdr:cNvSpPr/>
      </xdr:nvSpPr>
      <xdr:spPr>
        <a:xfrm>
          <a:off x="13887450" y="94583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136978</xdr:rowOff>
    </xdr:from>
    <xdr:to>
      <xdr:col>76</xdr:col>
      <xdr:colOff>165100</xdr:colOff>
      <xdr:row>58</xdr:row>
      <xdr:rowOff>67128</xdr:rowOff>
    </xdr:to>
    <xdr:sp macro="" textlink="">
      <xdr:nvSpPr>
        <xdr:cNvPr id="645" name="フローチャート: 判断 644">
          <a:extLst>
            <a:ext uri="{FF2B5EF4-FFF2-40B4-BE49-F238E27FC236}">
              <a16:creationId xmlns:a16="http://schemas.microsoft.com/office/drawing/2014/main" id="{BE8034E6-CC44-47CE-AD12-E851C8DEB2CB}"/>
            </a:ext>
          </a:extLst>
        </xdr:cNvPr>
        <xdr:cNvSpPr/>
      </xdr:nvSpPr>
      <xdr:spPr>
        <a:xfrm>
          <a:off x="13096875" y="936987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123916</xdr:rowOff>
    </xdr:from>
    <xdr:to>
      <xdr:col>72</xdr:col>
      <xdr:colOff>38100</xdr:colOff>
      <xdr:row>58</xdr:row>
      <xdr:rowOff>54066</xdr:rowOff>
    </xdr:to>
    <xdr:sp macro="" textlink="">
      <xdr:nvSpPr>
        <xdr:cNvPr id="646" name="フローチャート: 判断 645">
          <a:extLst>
            <a:ext uri="{FF2B5EF4-FFF2-40B4-BE49-F238E27FC236}">
              <a16:creationId xmlns:a16="http://schemas.microsoft.com/office/drawing/2014/main" id="{52FCB900-9FB8-4EDC-91CA-4F44CDBA2D12}"/>
            </a:ext>
          </a:extLst>
        </xdr:cNvPr>
        <xdr:cNvSpPr/>
      </xdr:nvSpPr>
      <xdr:spPr>
        <a:xfrm>
          <a:off x="12296775" y="935046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110853</xdr:rowOff>
    </xdr:from>
    <xdr:to>
      <xdr:col>67</xdr:col>
      <xdr:colOff>101600</xdr:colOff>
      <xdr:row>58</xdr:row>
      <xdr:rowOff>41003</xdr:rowOff>
    </xdr:to>
    <xdr:sp macro="" textlink="">
      <xdr:nvSpPr>
        <xdr:cNvPr id="647" name="フローチャート: 判断 646">
          <a:extLst>
            <a:ext uri="{FF2B5EF4-FFF2-40B4-BE49-F238E27FC236}">
              <a16:creationId xmlns:a16="http://schemas.microsoft.com/office/drawing/2014/main" id="{15AF4024-57BB-4763-85B1-24DCED6030E4}"/>
            </a:ext>
          </a:extLst>
        </xdr:cNvPr>
        <xdr:cNvSpPr/>
      </xdr:nvSpPr>
      <xdr:spPr>
        <a:xfrm>
          <a:off x="11487150" y="933740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C0B5FDE6-943B-4C5D-94B3-4CA40373036A}"/>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84E418B6-311D-42B0-8668-AEB21CDBA0A2}"/>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D7183F14-65B8-43A0-8949-966B47661078}"/>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278AAB82-8E0C-41EB-A02F-6D74E40A3497}"/>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B9140D75-40E3-43C8-B075-192B8256CA60}"/>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110853</xdr:rowOff>
    </xdr:from>
    <xdr:to>
      <xdr:col>85</xdr:col>
      <xdr:colOff>177800</xdr:colOff>
      <xdr:row>58</xdr:row>
      <xdr:rowOff>41003</xdr:rowOff>
    </xdr:to>
    <xdr:sp macro="" textlink="">
      <xdr:nvSpPr>
        <xdr:cNvPr id="653" name="楕円 652">
          <a:extLst>
            <a:ext uri="{FF2B5EF4-FFF2-40B4-BE49-F238E27FC236}">
              <a16:creationId xmlns:a16="http://schemas.microsoft.com/office/drawing/2014/main" id="{F84FC2A4-5763-4BE7-BE85-A128B9F442F8}"/>
            </a:ext>
          </a:extLst>
        </xdr:cNvPr>
        <xdr:cNvSpPr/>
      </xdr:nvSpPr>
      <xdr:spPr>
        <a:xfrm>
          <a:off x="14649450" y="933740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133730</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BADE268A-75EB-4099-84EF-067E65746E9D}"/>
            </a:ext>
          </a:extLst>
        </xdr:cNvPr>
        <xdr:cNvSpPr txBox="1"/>
      </xdr:nvSpPr>
      <xdr:spPr>
        <a:xfrm>
          <a:off x="14735175" y="9201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45538</xdr:rowOff>
    </xdr:from>
    <xdr:to>
      <xdr:col>81</xdr:col>
      <xdr:colOff>101600</xdr:colOff>
      <xdr:row>57</xdr:row>
      <xdr:rowOff>147138</xdr:rowOff>
    </xdr:to>
    <xdr:sp macro="" textlink="">
      <xdr:nvSpPr>
        <xdr:cNvPr id="655" name="楕円 654">
          <a:extLst>
            <a:ext uri="{FF2B5EF4-FFF2-40B4-BE49-F238E27FC236}">
              <a16:creationId xmlns:a16="http://schemas.microsoft.com/office/drawing/2014/main" id="{14F70608-2253-40C9-936B-9990E3CAA3D3}"/>
            </a:ext>
          </a:extLst>
        </xdr:cNvPr>
        <xdr:cNvSpPr/>
      </xdr:nvSpPr>
      <xdr:spPr>
        <a:xfrm>
          <a:off x="13887450" y="927843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96338</xdr:rowOff>
    </xdr:from>
    <xdr:to>
      <xdr:col>85</xdr:col>
      <xdr:colOff>127000</xdr:colOff>
      <xdr:row>57</xdr:row>
      <xdr:rowOff>161653</xdr:rowOff>
    </xdr:to>
    <xdr:cxnSp macro="">
      <xdr:nvCxnSpPr>
        <xdr:cNvPr id="656" name="直線コネクタ 655">
          <a:extLst>
            <a:ext uri="{FF2B5EF4-FFF2-40B4-BE49-F238E27FC236}">
              <a16:creationId xmlns:a16="http://schemas.microsoft.com/office/drawing/2014/main" id="{21074B17-33DB-4FC6-BA2C-9430FA14528F}"/>
            </a:ext>
          </a:extLst>
        </xdr:cNvPr>
        <xdr:cNvCxnSpPr/>
      </xdr:nvCxnSpPr>
      <xdr:spPr>
        <a:xfrm>
          <a:off x="13935075" y="9326063"/>
          <a:ext cx="762000" cy="6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6350</xdr:rowOff>
    </xdr:from>
    <xdr:to>
      <xdr:col>76</xdr:col>
      <xdr:colOff>165100</xdr:colOff>
      <xdr:row>57</xdr:row>
      <xdr:rowOff>107950</xdr:rowOff>
    </xdr:to>
    <xdr:sp macro="" textlink="">
      <xdr:nvSpPr>
        <xdr:cNvPr id="657" name="楕円 656">
          <a:extLst>
            <a:ext uri="{FF2B5EF4-FFF2-40B4-BE49-F238E27FC236}">
              <a16:creationId xmlns:a16="http://schemas.microsoft.com/office/drawing/2014/main" id="{AF6C1135-BD27-4183-AB03-C2635D549859}"/>
            </a:ext>
          </a:extLst>
        </xdr:cNvPr>
        <xdr:cNvSpPr/>
      </xdr:nvSpPr>
      <xdr:spPr>
        <a:xfrm>
          <a:off x="13096875" y="92392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57150</xdr:rowOff>
    </xdr:from>
    <xdr:to>
      <xdr:col>81</xdr:col>
      <xdr:colOff>50800</xdr:colOff>
      <xdr:row>57</xdr:row>
      <xdr:rowOff>96338</xdr:rowOff>
    </xdr:to>
    <xdr:cxnSp macro="">
      <xdr:nvCxnSpPr>
        <xdr:cNvPr id="658" name="直線コネクタ 657">
          <a:extLst>
            <a:ext uri="{FF2B5EF4-FFF2-40B4-BE49-F238E27FC236}">
              <a16:creationId xmlns:a16="http://schemas.microsoft.com/office/drawing/2014/main" id="{E2B1D688-FE18-44E3-9075-3DABDA476B0B}"/>
            </a:ext>
          </a:extLst>
        </xdr:cNvPr>
        <xdr:cNvCxnSpPr/>
      </xdr:nvCxnSpPr>
      <xdr:spPr>
        <a:xfrm>
          <a:off x="13144500" y="9286875"/>
          <a:ext cx="790575"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112485</xdr:rowOff>
    </xdr:from>
    <xdr:to>
      <xdr:col>72</xdr:col>
      <xdr:colOff>38100</xdr:colOff>
      <xdr:row>57</xdr:row>
      <xdr:rowOff>42635</xdr:rowOff>
    </xdr:to>
    <xdr:sp macro="" textlink="">
      <xdr:nvSpPr>
        <xdr:cNvPr id="659" name="楕円 658">
          <a:extLst>
            <a:ext uri="{FF2B5EF4-FFF2-40B4-BE49-F238E27FC236}">
              <a16:creationId xmlns:a16="http://schemas.microsoft.com/office/drawing/2014/main" id="{317AC574-B3C9-4B24-B137-BB69F6A3FEBF}"/>
            </a:ext>
          </a:extLst>
        </xdr:cNvPr>
        <xdr:cNvSpPr/>
      </xdr:nvSpPr>
      <xdr:spPr>
        <a:xfrm>
          <a:off x="12296775" y="91802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163285</xdr:rowOff>
    </xdr:from>
    <xdr:to>
      <xdr:col>76</xdr:col>
      <xdr:colOff>114300</xdr:colOff>
      <xdr:row>57</xdr:row>
      <xdr:rowOff>57150</xdr:rowOff>
    </xdr:to>
    <xdr:cxnSp macro="">
      <xdr:nvCxnSpPr>
        <xdr:cNvPr id="660" name="直線コネクタ 659">
          <a:extLst>
            <a:ext uri="{FF2B5EF4-FFF2-40B4-BE49-F238E27FC236}">
              <a16:creationId xmlns:a16="http://schemas.microsoft.com/office/drawing/2014/main" id="{09B60643-9BD0-4D2F-B16A-CF3115F8391A}"/>
            </a:ext>
          </a:extLst>
        </xdr:cNvPr>
        <xdr:cNvCxnSpPr/>
      </xdr:nvCxnSpPr>
      <xdr:spPr>
        <a:xfrm>
          <a:off x="12344400" y="9227910"/>
          <a:ext cx="800100" cy="5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47172</xdr:rowOff>
    </xdr:from>
    <xdr:to>
      <xdr:col>67</xdr:col>
      <xdr:colOff>101600</xdr:colOff>
      <xdr:row>56</xdr:row>
      <xdr:rowOff>148772</xdr:rowOff>
    </xdr:to>
    <xdr:sp macro="" textlink="">
      <xdr:nvSpPr>
        <xdr:cNvPr id="661" name="楕円 660">
          <a:extLst>
            <a:ext uri="{FF2B5EF4-FFF2-40B4-BE49-F238E27FC236}">
              <a16:creationId xmlns:a16="http://schemas.microsoft.com/office/drawing/2014/main" id="{902B67B4-80F5-4984-B327-FFDCD7255D2A}"/>
            </a:ext>
          </a:extLst>
        </xdr:cNvPr>
        <xdr:cNvSpPr/>
      </xdr:nvSpPr>
      <xdr:spPr>
        <a:xfrm>
          <a:off x="11487150" y="911814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97972</xdr:rowOff>
    </xdr:from>
    <xdr:to>
      <xdr:col>71</xdr:col>
      <xdr:colOff>177800</xdr:colOff>
      <xdr:row>56</xdr:row>
      <xdr:rowOff>163285</xdr:rowOff>
    </xdr:to>
    <xdr:cxnSp macro="">
      <xdr:nvCxnSpPr>
        <xdr:cNvPr id="662" name="直線コネクタ 661">
          <a:extLst>
            <a:ext uri="{FF2B5EF4-FFF2-40B4-BE49-F238E27FC236}">
              <a16:creationId xmlns:a16="http://schemas.microsoft.com/office/drawing/2014/main" id="{43799190-BABF-4EE6-A3D5-C67852EA48C6}"/>
            </a:ext>
          </a:extLst>
        </xdr:cNvPr>
        <xdr:cNvCxnSpPr/>
      </xdr:nvCxnSpPr>
      <xdr:spPr>
        <a:xfrm>
          <a:off x="11534775" y="9165772"/>
          <a:ext cx="809625" cy="6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156227</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F35A7490-730B-4A09-AA88-93202615131C}"/>
            </a:ext>
          </a:extLst>
        </xdr:cNvPr>
        <xdr:cNvSpPr txBox="1"/>
      </xdr:nvSpPr>
      <xdr:spPr>
        <a:xfrm>
          <a:off x="13745219" y="9551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58255</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134127F1-3CE3-48F1-9F27-E5DB824A92ED}"/>
            </a:ext>
          </a:extLst>
        </xdr:cNvPr>
        <xdr:cNvSpPr txBox="1"/>
      </xdr:nvSpPr>
      <xdr:spPr>
        <a:xfrm>
          <a:off x="12964169"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45193</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16CEBAB5-0112-48C8-838D-B1CA7FDC4DA2}"/>
            </a:ext>
          </a:extLst>
        </xdr:cNvPr>
        <xdr:cNvSpPr txBox="1"/>
      </xdr:nvSpPr>
      <xdr:spPr>
        <a:xfrm>
          <a:off x="12164069" y="9440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32130</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0B3F4121-38FD-40E4-961D-E6B05D694E44}"/>
            </a:ext>
          </a:extLst>
        </xdr:cNvPr>
        <xdr:cNvSpPr txBox="1"/>
      </xdr:nvSpPr>
      <xdr:spPr>
        <a:xfrm>
          <a:off x="11354444" y="942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163665</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AE438A09-CECE-4433-BA8E-AD45CDFE39FA}"/>
            </a:ext>
          </a:extLst>
        </xdr:cNvPr>
        <xdr:cNvSpPr txBox="1"/>
      </xdr:nvSpPr>
      <xdr:spPr>
        <a:xfrm>
          <a:off x="13745219" y="9066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124477</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A840255F-B9CC-4C2B-88D9-29D024CF1C28}"/>
            </a:ext>
          </a:extLst>
        </xdr:cNvPr>
        <xdr:cNvSpPr txBox="1"/>
      </xdr:nvSpPr>
      <xdr:spPr>
        <a:xfrm>
          <a:off x="12964169" y="902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59162</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9BFAB8FF-784B-4E2F-B2D2-322B883168F4}"/>
            </a:ext>
          </a:extLst>
        </xdr:cNvPr>
        <xdr:cNvSpPr txBox="1"/>
      </xdr:nvSpPr>
      <xdr:spPr>
        <a:xfrm>
          <a:off x="12164069" y="8965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165299</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C973C324-065B-4DD5-87F8-A6B052661B5D}"/>
            </a:ext>
          </a:extLst>
        </xdr:cNvPr>
        <xdr:cNvSpPr txBox="1"/>
      </xdr:nvSpPr>
      <xdr:spPr>
        <a:xfrm>
          <a:off x="11354444" y="890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8D43019E-8C55-4CA3-8C6E-A03FE35C6E67}"/>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F5F59E91-8452-4B5D-8A62-6238C79D5326}"/>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41F1423C-EE8F-4A22-AC04-A104CF499BA9}"/>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AC1B408F-7DE1-4B4B-B596-7D538177A335}"/>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E53FE918-CD57-4127-8D4A-DE39F3796914}"/>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D6FE25C4-CD97-422C-9809-E90E390A02C1}"/>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F7A870C8-B70B-4169-95AA-00BDBF17FA07}"/>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79E55749-E7BA-4893-BC8A-9E9439124A22}"/>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25B4C8A1-00D7-4E7A-841D-08C42DC1A5B8}"/>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04563434-7376-4E83-9824-D817D6FF0656}"/>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A1BBD456-B2A7-464E-9ECB-3C637580A425}"/>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CF94A2B1-9220-4E27-B5A6-707FCA512E35}"/>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79CD227F-A316-45FE-BE19-87BB158C8F6B}"/>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709C589F-F788-41AB-93D8-5F7D55BC6664}"/>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03DD13A6-3D48-4EE0-9983-BB35DEB786DD}"/>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5B8EC6B4-B44A-425C-9673-6BB1BF91BA9F}"/>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FE94A66C-06FD-4205-88FF-736F424843BA}"/>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702F9A47-D244-4268-860A-44B5D0F13BC4}"/>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6A2366DA-A5C6-42AA-8E9E-57FB412D6E53}"/>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id="{088ACE89-AB33-4571-9F0B-E2BC92F1906F}"/>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39CD501C-A178-4BA4-AB28-DCB34C3C0D51}"/>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240C1013-A735-4937-82A5-A3282A730286}"/>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D5EF0E97-0378-42AD-BE86-3106062170E2}"/>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94" name="直線コネクタ 693">
          <a:extLst>
            <a:ext uri="{FF2B5EF4-FFF2-40B4-BE49-F238E27FC236}">
              <a16:creationId xmlns:a16="http://schemas.microsoft.com/office/drawing/2014/main" id="{DCAC0EB0-4615-46A2-B716-440E5277E84A}"/>
            </a:ext>
          </a:extLst>
        </xdr:cNvPr>
        <xdr:cNvCxnSpPr/>
      </xdr:nvCxnSpPr>
      <xdr:spPr>
        <a:xfrm flipV="1">
          <a:off x="19954239" y="903922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1F33FC3C-220F-4B42-A643-F8A7AF2177AD}"/>
            </a:ext>
          </a:extLst>
        </xdr:cNvPr>
        <xdr:cNvSpPr txBox="1"/>
      </xdr:nvSpPr>
      <xdr:spPr>
        <a:xfrm>
          <a:off x="19992975"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6" name="直線コネクタ 695">
          <a:extLst>
            <a:ext uri="{FF2B5EF4-FFF2-40B4-BE49-F238E27FC236}">
              <a16:creationId xmlns:a16="http://schemas.microsoft.com/office/drawing/2014/main" id="{EF5B33DC-FAF6-4E23-85F8-1CBA53241D00}"/>
            </a:ext>
          </a:extLst>
        </xdr:cNvPr>
        <xdr:cNvCxnSpPr/>
      </xdr:nvCxnSpPr>
      <xdr:spPr>
        <a:xfrm>
          <a:off x="19878675" y="103346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C9852AC2-A9A8-425B-AA12-7A2F96FAD674}"/>
            </a:ext>
          </a:extLst>
        </xdr:cNvPr>
        <xdr:cNvSpPr txBox="1"/>
      </xdr:nvSpPr>
      <xdr:spPr>
        <a:xfrm>
          <a:off x="19992975"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98" name="直線コネクタ 697">
          <a:extLst>
            <a:ext uri="{FF2B5EF4-FFF2-40B4-BE49-F238E27FC236}">
              <a16:creationId xmlns:a16="http://schemas.microsoft.com/office/drawing/2014/main" id="{2C90574D-B204-4F6E-A775-F771DEECFAD2}"/>
            </a:ext>
          </a:extLst>
        </xdr:cNvPr>
        <xdr:cNvCxnSpPr/>
      </xdr:nvCxnSpPr>
      <xdr:spPr>
        <a:xfrm>
          <a:off x="19878675" y="9039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118127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B35D1561-9237-4DD4-8894-F4DA0F576ED6}"/>
            </a:ext>
          </a:extLst>
        </xdr:cNvPr>
        <xdr:cNvSpPr txBox="1"/>
      </xdr:nvSpPr>
      <xdr:spPr>
        <a:xfrm>
          <a:off x="19992975" y="9836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700" name="フローチャート: 判断 699">
          <a:extLst>
            <a:ext uri="{FF2B5EF4-FFF2-40B4-BE49-F238E27FC236}">
              <a16:creationId xmlns:a16="http://schemas.microsoft.com/office/drawing/2014/main" id="{A8168093-BC42-4F55-875B-C27E475B60F9}"/>
            </a:ext>
          </a:extLst>
        </xdr:cNvPr>
        <xdr:cNvSpPr/>
      </xdr:nvSpPr>
      <xdr:spPr>
        <a:xfrm>
          <a:off x="19897725"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701" name="フローチャート: 判断 700">
          <a:extLst>
            <a:ext uri="{FF2B5EF4-FFF2-40B4-BE49-F238E27FC236}">
              <a16:creationId xmlns:a16="http://schemas.microsoft.com/office/drawing/2014/main" id="{F0358462-ACE7-4619-9D51-B0B84A132934}"/>
            </a:ext>
          </a:extLst>
        </xdr:cNvPr>
        <xdr:cNvSpPr/>
      </xdr:nvSpPr>
      <xdr:spPr>
        <a:xfrm>
          <a:off x="191547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702" name="フローチャート: 判断 701">
          <a:extLst>
            <a:ext uri="{FF2B5EF4-FFF2-40B4-BE49-F238E27FC236}">
              <a16:creationId xmlns:a16="http://schemas.microsoft.com/office/drawing/2014/main" id="{DBD7D7D4-779F-44B4-8FF9-B1F8E1E7C6E7}"/>
            </a:ext>
          </a:extLst>
        </xdr:cNvPr>
        <xdr:cNvSpPr/>
      </xdr:nvSpPr>
      <xdr:spPr>
        <a:xfrm>
          <a:off x="18345150"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703" name="フローチャート: 判断 702">
          <a:extLst>
            <a:ext uri="{FF2B5EF4-FFF2-40B4-BE49-F238E27FC236}">
              <a16:creationId xmlns:a16="http://schemas.microsoft.com/office/drawing/2014/main" id="{79844FB7-B544-44EF-B526-4692CB0DA6FD}"/>
            </a:ext>
          </a:extLst>
        </xdr:cNvPr>
        <xdr:cNvSpPr/>
      </xdr:nvSpPr>
      <xdr:spPr>
        <a:xfrm>
          <a:off x="17554575" y="98583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4" name="フローチャート: 判断 703">
          <a:extLst>
            <a:ext uri="{FF2B5EF4-FFF2-40B4-BE49-F238E27FC236}">
              <a16:creationId xmlns:a16="http://schemas.microsoft.com/office/drawing/2014/main" id="{C5E38BFB-3605-4382-A821-F41AB1589436}"/>
            </a:ext>
          </a:extLst>
        </xdr:cNvPr>
        <xdr:cNvSpPr/>
      </xdr:nvSpPr>
      <xdr:spPr>
        <a:xfrm>
          <a:off x="16754475" y="98869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F18EA605-566E-4D88-9B17-C7032C7BA88D}"/>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DBA14A4E-9739-4CAC-8A99-392EFADF9F4F}"/>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641BE8E1-E72C-4A58-A525-3498F5884C4E}"/>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4D3486FC-56CB-401F-A87E-DB0853EC1070}"/>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2AABDDCB-F8BC-4C54-B181-0D9394AF1C71}"/>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25400</xdr:rowOff>
    </xdr:from>
    <xdr:to>
      <xdr:col>116</xdr:col>
      <xdr:colOff>114300</xdr:colOff>
      <xdr:row>56</xdr:row>
      <xdr:rowOff>127000</xdr:rowOff>
    </xdr:to>
    <xdr:sp macro="" textlink="">
      <xdr:nvSpPr>
        <xdr:cNvPr id="710" name="楕円 709">
          <a:extLst>
            <a:ext uri="{FF2B5EF4-FFF2-40B4-BE49-F238E27FC236}">
              <a16:creationId xmlns:a16="http://schemas.microsoft.com/office/drawing/2014/main" id="{191E7F07-8955-434F-AEE6-B27B3206E69B}"/>
            </a:ext>
          </a:extLst>
        </xdr:cNvPr>
        <xdr:cNvSpPr/>
      </xdr:nvSpPr>
      <xdr:spPr>
        <a:xfrm>
          <a:off x="19897725" y="90963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111777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708D32FF-A9B9-4B11-BDD3-AB7741DC3A3F}"/>
            </a:ext>
          </a:extLst>
        </xdr:cNvPr>
        <xdr:cNvSpPr txBox="1"/>
      </xdr:nvSpPr>
      <xdr:spPr>
        <a:xfrm>
          <a:off x="19992975" y="901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25400</xdr:rowOff>
    </xdr:from>
    <xdr:to>
      <xdr:col>112</xdr:col>
      <xdr:colOff>38100</xdr:colOff>
      <xdr:row>56</xdr:row>
      <xdr:rowOff>127000</xdr:rowOff>
    </xdr:to>
    <xdr:sp macro="" textlink="">
      <xdr:nvSpPr>
        <xdr:cNvPr id="712" name="楕円 711">
          <a:extLst>
            <a:ext uri="{FF2B5EF4-FFF2-40B4-BE49-F238E27FC236}">
              <a16:creationId xmlns:a16="http://schemas.microsoft.com/office/drawing/2014/main" id="{34FBC870-2FAE-4CC7-AB87-FF4294DF9608}"/>
            </a:ext>
          </a:extLst>
        </xdr:cNvPr>
        <xdr:cNvSpPr/>
      </xdr:nvSpPr>
      <xdr:spPr>
        <a:xfrm>
          <a:off x="19154775" y="90963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76200</xdr:rowOff>
    </xdr:from>
    <xdr:to>
      <xdr:col>116</xdr:col>
      <xdr:colOff>63500</xdr:colOff>
      <xdr:row>56</xdr:row>
      <xdr:rowOff>76200</xdr:rowOff>
    </xdr:to>
    <xdr:cxnSp macro="">
      <xdr:nvCxnSpPr>
        <xdr:cNvPr id="713" name="直線コネクタ 712">
          <a:extLst>
            <a:ext uri="{FF2B5EF4-FFF2-40B4-BE49-F238E27FC236}">
              <a16:creationId xmlns:a16="http://schemas.microsoft.com/office/drawing/2014/main" id="{AF441AE6-BD16-409F-8E5A-90FD1B4783E1}"/>
            </a:ext>
          </a:extLst>
        </xdr:cNvPr>
        <xdr:cNvCxnSpPr/>
      </xdr:nvCxnSpPr>
      <xdr:spPr>
        <a:xfrm>
          <a:off x="19202400" y="914400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120650</xdr:rowOff>
    </xdr:from>
    <xdr:to>
      <xdr:col>107</xdr:col>
      <xdr:colOff>101600</xdr:colOff>
      <xdr:row>56</xdr:row>
      <xdr:rowOff>50800</xdr:rowOff>
    </xdr:to>
    <xdr:sp macro="" textlink="">
      <xdr:nvSpPr>
        <xdr:cNvPr id="714" name="楕円 713">
          <a:extLst>
            <a:ext uri="{FF2B5EF4-FFF2-40B4-BE49-F238E27FC236}">
              <a16:creationId xmlns:a16="http://schemas.microsoft.com/office/drawing/2014/main" id="{CC429602-A4C2-4988-A6EB-3DD08A9ECD74}"/>
            </a:ext>
          </a:extLst>
        </xdr:cNvPr>
        <xdr:cNvSpPr/>
      </xdr:nvSpPr>
      <xdr:spPr>
        <a:xfrm>
          <a:off x="18345150" y="90297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0</xdr:rowOff>
    </xdr:from>
    <xdr:to>
      <xdr:col>111</xdr:col>
      <xdr:colOff>177800</xdr:colOff>
      <xdr:row>56</xdr:row>
      <xdr:rowOff>76200</xdr:rowOff>
    </xdr:to>
    <xdr:cxnSp macro="">
      <xdr:nvCxnSpPr>
        <xdr:cNvPr id="715" name="直線コネクタ 714">
          <a:extLst>
            <a:ext uri="{FF2B5EF4-FFF2-40B4-BE49-F238E27FC236}">
              <a16:creationId xmlns:a16="http://schemas.microsoft.com/office/drawing/2014/main" id="{39D3053B-A4E1-4DD1-A31C-01FDCD5D5516}"/>
            </a:ext>
          </a:extLst>
        </xdr:cNvPr>
        <xdr:cNvCxnSpPr/>
      </xdr:nvCxnSpPr>
      <xdr:spPr>
        <a:xfrm>
          <a:off x="18392775" y="9067800"/>
          <a:ext cx="80962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120650</xdr:rowOff>
    </xdr:from>
    <xdr:to>
      <xdr:col>102</xdr:col>
      <xdr:colOff>165100</xdr:colOff>
      <xdr:row>56</xdr:row>
      <xdr:rowOff>50800</xdr:rowOff>
    </xdr:to>
    <xdr:sp macro="" textlink="">
      <xdr:nvSpPr>
        <xdr:cNvPr id="716" name="楕円 715">
          <a:extLst>
            <a:ext uri="{FF2B5EF4-FFF2-40B4-BE49-F238E27FC236}">
              <a16:creationId xmlns:a16="http://schemas.microsoft.com/office/drawing/2014/main" id="{3EEC3EA3-A6FF-4983-AB5B-30C5334437F7}"/>
            </a:ext>
          </a:extLst>
        </xdr:cNvPr>
        <xdr:cNvSpPr/>
      </xdr:nvSpPr>
      <xdr:spPr>
        <a:xfrm>
          <a:off x="17554575" y="90297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0</xdr:rowOff>
    </xdr:from>
    <xdr:to>
      <xdr:col>107</xdr:col>
      <xdr:colOff>50800</xdr:colOff>
      <xdr:row>56</xdr:row>
      <xdr:rowOff>0</xdr:rowOff>
    </xdr:to>
    <xdr:cxnSp macro="">
      <xdr:nvCxnSpPr>
        <xdr:cNvPr id="717" name="直線コネクタ 716">
          <a:extLst>
            <a:ext uri="{FF2B5EF4-FFF2-40B4-BE49-F238E27FC236}">
              <a16:creationId xmlns:a16="http://schemas.microsoft.com/office/drawing/2014/main" id="{CF58E878-A1AA-4B06-BCB3-923B4AA176F0}"/>
            </a:ext>
          </a:extLst>
        </xdr:cNvPr>
        <xdr:cNvCxnSpPr/>
      </xdr:nvCxnSpPr>
      <xdr:spPr>
        <a:xfrm>
          <a:off x="17602200" y="90678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120650</xdr:rowOff>
    </xdr:from>
    <xdr:to>
      <xdr:col>98</xdr:col>
      <xdr:colOff>38100</xdr:colOff>
      <xdr:row>56</xdr:row>
      <xdr:rowOff>50800</xdr:rowOff>
    </xdr:to>
    <xdr:sp macro="" textlink="">
      <xdr:nvSpPr>
        <xdr:cNvPr id="718" name="楕円 717">
          <a:extLst>
            <a:ext uri="{FF2B5EF4-FFF2-40B4-BE49-F238E27FC236}">
              <a16:creationId xmlns:a16="http://schemas.microsoft.com/office/drawing/2014/main" id="{8567475E-7EDD-4059-A131-8DAB527E9C6E}"/>
            </a:ext>
          </a:extLst>
        </xdr:cNvPr>
        <xdr:cNvSpPr/>
      </xdr:nvSpPr>
      <xdr:spPr>
        <a:xfrm>
          <a:off x="16754475" y="90297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0</xdr:rowOff>
    </xdr:from>
    <xdr:to>
      <xdr:col>102</xdr:col>
      <xdr:colOff>114300</xdr:colOff>
      <xdr:row>56</xdr:row>
      <xdr:rowOff>0</xdr:rowOff>
    </xdr:to>
    <xdr:cxnSp macro="">
      <xdr:nvCxnSpPr>
        <xdr:cNvPr id="719" name="直線コネクタ 718">
          <a:extLst>
            <a:ext uri="{FF2B5EF4-FFF2-40B4-BE49-F238E27FC236}">
              <a16:creationId xmlns:a16="http://schemas.microsoft.com/office/drawing/2014/main" id="{E923825C-2DDC-4BEA-BF96-1D7357F82BB7}"/>
            </a:ext>
          </a:extLst>
        </xdr:cNvPr>
        <xdr:cNvCxnSpPr/>
      </xdr:nvCxnSpPr>
      <xdr:spPr>
        <a:xfrm>
          <a:off x="16802100" y="90678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60977</xdr:rowOff>
    </xdr:from>
    <xdr:ext cx="469744" cy="259045"/>
    <xdr:sp macro="" textlink="">
      <xdr:nvSpPr>
        <xdr:cNvPr id="720" name="n_1aveValue【保健センター・保健所】&#10;一人当たり面積">
          <a:extLst>
            <a:ext uri="{FF2B5EF4-FFF2-40B4-BE49-F238E27FC236}">
              <a16:creationId xmlns:a16="http://schemas.microsoft.com/office/drawing/2014/main" id="{99DBC77B-84D7-465E-866E-893CE71AF9A5}"/>
            </a:ext>
          </a:extLst>
        </xdr:cNvPr>
        <xdr:cNvSpPr txBox="1"/>
      </xdr:nvSpPr>
      <xdr:spPr>
        <a:xfrm>
          <a:off x="189834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60977</xdr:rowOff>
    </xdr:from>
    <xdr:ext cx="469744" cy="259045"/>
    <xdr:sp macro="" textlink="">
      <xdr:nvSpPr>
        <xdr:cNvPr id="721" name="n_2aveValue【保健センター・保健所】&#10;一人当たり面積">
          <a:extLst>
            <a:ext uri="{FF2B5EF4-FFF2-40B4-BE49-F238E27FC236}">
              <a16:creationId xmlns:a16="http://schemas.microsoft.com/office/drawing/2014/main" id="{AF63F34D-A0EE-4EE2-A799-A86270104F9F}"/>
            </a:ext>
          </a:extLst>
        </xdr:cNvPr>
        <xdr:cNvSpPr txBox="1"/>
      </xdr:nvSpPr>
      <xdr:spPr>
        <a:xfrm>
          <a:off x="181833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60977</xdr:rowOff>
    </xdr:from>
    <xdr:ext cx="469744" cy="259045"/>
    <xdr:sp macro="" textlink="">
      <xdr:nvSpPr>
        <xdr:cNvPr id="722" name="n_3aveValue【保健センター・保健所】&#10;一人当たり面積">
          <a:extLst>
            <a:ext uri="{FF2B5EF4-FFF2-40B4-BE49-F238E27FC236}">
              <a16:creationId xmlns:a16="http://schemas.microsoft.com/office/drawing/2014/main" id="{AEA7DC2E-C370-41D5-9E15-399A2094BB62}"/>
            </a:ext>
          </a:extLst>
        </xdr:cNvPr>
        <xdr:cNvSpPr txBox="1"/>
      </xdr:nvSpPr>
      <xdr:spPr>
        <a:xfrm>
          <a:off x="173832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99077</xdr:rowOff>
    </xdr:from>
    <xdr:ext cx="469744" cy="259045"/>
    <xdr:sp macro="" textlink="">
      <xdr:nvSpPr>
        <xdr:cNvPr id="723" name="n_4aveValue【保健センター・保健所】&#10;一人当たり面積">
          <a:extLst>
            <a:ext uri="{FF2B5EF4-FFF2-40B4-BE49-F238E27FC236}">
              <a16:creationId xmlns:a16="http://schemas.microsoft.com/office/drawing/2014/main" id="{761A7EAA-68EA-41F5-912C-DB1A36AE4A14}"/>
            </a:ext>
          </a:extLst>
        </xdr:cNvPr>
        <xdr:cNvSpPr txBox="1"/>
      </xdr:nvSpPr>
      <xdr:spPr>
        <a:xfrm>
          <a:off x="16592627" y="997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143527</xdr:rowOff>
    </xdr:from>
    <xdr:ext cx="469744" cy="259045"/>
    <xdr:sp macro="" textlink="">
      <xdr:nvSpPr>
        <xdr:cNvPr id="724" name="n_1mainValue【保健センター・保健所】&#10;一人当たり面積">
          <a:extLst>
            <a:ext uri="{FF2B5EF4-FFF2-40B4-BE49-F238E27FC236}">
              <a16:creationId xmlns:a16="http://schemas.microsoft.com/office/drawing/2014/main" id="{D5023860-68A1-4341-AEB1-BCBA1E38CC4F}"/>
            </a:ext>
          </a:extLst>
        </xdr:cNvPr>
        <xdr:cNvSpPr txBox="1"/>
      </xdr:nvSpPr>
      <xdr:spPr>
        <a:xfrm>
          <a:off x="18983402" y="888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67327</xdr:rowOff>
    </xdr:from>
    <xdr:ext cx="469744" cy="259045"/>
    <xdr:sp macro="" textlink="">
      <xdr:nvSpPr>
        <xdr:cNvPr id="725" name="n_2mainValue【保健センター・保健所】&#10;一人当たり面積">
          <a:extLst>
            <a:ext uri="{FF2B5EF4-FFF2-40B4-BE49-F238E27FC236}">
              <a16:creationId xmlns:a16="http://schemas.microsoft.com/office/drawing/2014/main" id="{270065E0-9194-4AA2-8D13-DF50EE7620AD}"/>
            </a:ext>
          </a:extLst>
        </xdr:cNvPr>
        <xdr:cNvSpPr txBox="1"/>
      </xdr:nvSpPr>
      <xdr:spPr>
        <a:xfrm>
          <a:off x="18183302" y="880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67327</xdr:rowOff>
    </xdr:from>
    <xdr:ext cx="469744" cy="259045"/>
    <xdr:sp macro="" textlink="">
      <xdr:nvSpPr>
        <xdr:cNvPr id="726" name="n_3mainValue【保健センター・保健所】&#10;一人当たり面積">
          <a:extLst>
            <a:ext uri="{FF2B5EF4-FFF2-40B4-BE49-F238E27FC236}">
              <a16:creationId xmlns:a16="http://schemas.microsoft.com/office/drawing/2014/main" id="{3975DEF6-DEC0-4C50-B1E1-BC1E7D6CB0D0}"/>
            </a:ext>
          </a:extLst>
        </xdr:cNvPr>
        <xdr:cNvSpPr txBox="1"/>
      </xdr:nvSpPr>
      <xdr:spPr>
        <a:xfrm>
          <a:off x="17383202" y="880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67327</xdr:rowOff>
    </xdr:from>
    <xdr:ext cx="469744" cy="259045"/>
    <xdr:sp macro="" textlink="">
      <xdr:nvSpPr>
        <xdr:cNvPr id="727" name="n_4mainValue【保健センター・保健所】&#10;一人当たり面積">
          <a:extLst>
            <a:ext uri="{FF2B5EF4-FFF2-40B4-BE49-F238E27FC236}">
              <a16:creationId xmlns:a16="http://schemas.microsoft.com/office/drawing/2014/main" id="{561C50BF-2116-4136-895E-5499D2EDC2DD}"/>
            </a:ext>
          </a:extLst>
        </xdr:cNvPr>
        <xdr:cNvSpPr txBox="1"/>
      </xdr:nvSpPr>
      <xdr:spPr>
        <a:xfrm>
          <a:off x="16592627" y="880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084730EC-8BC7-4CBF-B62D-DB432AC2A8DF}"/>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24E0C3C8-6D58-42C8-81AC-8091401E2683}"/>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5A4E154F-4013-4146-94DD-3D229C169DC8}"/>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98F6EE68-F4B5-4EEA-964C-4508E465B794}"/>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02F63C44-DB1B-4EC8-B4CC-F23EAC553459}"/>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30B4919F-D5AD-4841-8893-3948507238E9}"/>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94FC143D-151F-4ABA-962B-BC7422966D7D}"/>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4D621B3C-5B87-424A-8B5D-E13B436EAC58}"/>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B008DB49-E3B2-4CDA-92FA-DAFAD88A001B}"/>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DA767D84-E85B-46F6-877C-898139E440B9}"/>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8" name="テキスト ボックス 737">
          <a:extLst>
            <a:ext uri="{FF2B5EF4-FFF2-40B4-BE49-F238E27FC236}">
              <a16:creationId xmlns:a16="http://schemas.microsoft.com/office/drawing/2014/main" id="{4D6C21CA-1041-4D29-AC27-B6B096795581}"/>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9" name="直線コネクタ 738">
          <a:extLst>
            <a:ext uri="{FF2B5EF4-FFF2-40B4-BE49-F238E27FC236}">
              <a16:creationId xmlns:a16="http://schemas.microsoft.com/office/drawing/2014/main" id="{05D909F7-BE8F-4438-B298-051370BD2432}"/>
            </a:ext>
          </a:extLst>
        </xdr:cNvPr>
        <xdr:cNvCxnSpPr/>
      </xdr:nvCxnSpPr>
      <xdr:spPr>
        <a:xfrm>
          <a:off x="11210925" y="1396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40" name="テキスト ボックス 739">
          <a:extLst>
            <a:ext uri="{FF2B5EF4-FFF2-40B4-BE49-F238E27FC236}">
              <a16:creationId xmlns:a16="http://schemas.microsoft.com/office/drawing/2014/main" id="{34DFC48C-FD7F-4123-8021-38D8FA6EEC05}"/>
            </a:ext>
          </a:extLst>
        </xdr:cNvPr>
        <xdr:cNvSpPr txBox="1"/>
      </xdr:nvSpPr>
      <xdr:spPr>
        <a:xfrm>
          <a:off x="10845966"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1" name="直線コネクタ 740">
          <a:extLst>
            <a:ext uri="{FF2B5EF4-FFF2-40B4-BE49-F238E27FC236}">
              <a16:creationId xmlns:a16="http://schemas.microsoft.com/office/drawing/2014/main" id="{7B39E34F-F8E0-4FD3-BB26-89037B2834AA}"/>
            </a:ext>
          </a:extLst>
        </xdr:cNvPr>
        <xdr:cNvCxnSpPr/>
      </xdr:nvCxnSpPr>
      <xdr:spPr>
        <a:xfrm>
          <a:off x="11210925" y="1353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2" name="テキスト ボックス 741">
          <a:extLst>
            <a:ext uri="{FF2B5EF4-FFF2-40B4-BE49-F238E27FC236}">
              <a16:creationId xmlns:a16="http://schemas.microsoft.com/office/drawing/2014/main" id="{4B93FF4B-5E77-462D-B1DC-39D3C0896745}"/>
            </a:ext>
          </a:extLst>
        </xdr:cNvPr>
        <xdr:cNvSpPr txBox="1"/>
      </xdr:nvSpPr>
      <xdr:spPr>
        <a:xfrm>
          <a:off x="10845966"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3" name="直線コネクタ 742">
          <a:extLst>
            <a:ext uri="{FF2B5EF4-FFF2-40B4-BE49-F238E27FC236}">
              <a16:creationId xmlns:a16="http://schemas.microsoft.com/office/drawing/2014/main" id="{63729B5F-61A3-4492-969A-3D0231CF2493}"/>
            </a:ext>
          </a:extLst>
        </xdr:cNvPr>
        <xdr:cNvCxnSpPr/>
      </xdr:nvCxnSpPr>
      <xdr:spPr>
        <a:xfrm>
          <a:off x="11210925" y="1310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4" name="テキスト ボックス 743">
          <a:extLst>
            <a:ext uri="{FF2B5EF4-FFF2-40B4-BE49-F238E27FC236}">
              <a16:creationId xmlns:a16="http://schemas.microsoft.com/office/drawing/2014/main" id="{DB200C77-B5C7-4D4B-80AB-7AB978E8D506}"/>
            </a:ext>
          </a:extLst>
        </xdr:cNvPr>
        <xdr:cNvSpPr txBox="1"/>
      </xdr:nvSpPr>
      <xdr:spPr>
        <a:xfrm>
          <a:off x="10845966"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5" name="直線コネクタ 744">
          <a:extLst>
            <a:ext uri="{FF2B5EF4-FFF2-40B4-BE49-F238E27FC236}">
              <a16:creationId xmlns:a16="http://schemas.microsoft.com/office/drawing/2014/main" id="{1A045C88-D595-4238-A1AF-356380862764}"/>
            </a:ext>
          </a:extLst>
        </xdr:cNvPr>
        <xdr:cNvCxnSpPr/>
      </xdr:nvCxnSpPr>
      <xdr:spPr>
        <a:xfrm>
          <a:off x="11210925" y="1266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6" name="テキスト ボックス 745">
          <a:extLst>
            <a:ext uri="{FF2B5EF4-FFF2-40B4-BE49-F238E27FC236}">
              <a16:creationId xmlns:a16="http://schemas.microsoft.com/office/drawing/2014/main" id="{161E9456-B4B4-4025-9AA6-BABF436329A7}"/>
            </a:ext>
          </a:extLst>
        </xdr:cNvPr>
        <xdr:cNvSpPr txBox="1"/>
      </xdr:nvSpPr>
      <xdr:spPr>
        <a:xfrm>
          <a:off x="10845966"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06FC6C12-F84C-4696-A3FE-EF80F7E6ACBD}"/>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8" name="テキスト ボックス 747">
          <a:extLst>
            <a:ext uri="{FF2B5EF4-FFF2-40B4-BE49-F238E27FC236}">
              <a16:creationId xmlns:a16="http://schemas.microsoft.com/office/drawing/2014/main" id="{52C901AB-B4B9-40E4-B338-AD44B6041210}"/>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5FF2C8A4-3ED2-4A97-8986-5202163921C1}"/>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28956</xdr:rowOff>
    </xdr:from>
    <xdr:to>
      <xdr:col>85</xdr:col>
      <xdr:colOff>126364</xdr:colOff>
      <xdr:row>86</xdr:row>
      <xdr:rowOff>152400</xdr:rowOff>
    </xdr:to>
    <xdr:cxnSp macro="">
      <xdr:nvCxnSpPr>
        <xdr:cNvPr id="750" name="直線コネクタ 749">
          <a:extLst>
            <a:ext uri="{FF2B5EF4-FFF2-40B4-BE49-F238E27FC236}">
              <a16:creationId xmlns:a16="http://schemas.microsoft.com/office/drawing/2014/main" id="{1303F552-03AC-42BB-B9C6-C26A52C061EB}"/>
            </a:ext>
          </a:extLst>
        </xdr:cNvPr>
        <xdr:cNvCxnSpPr/>
      </xdr:nvCxnSpPr>
      <xdr:spPr>
        <a:xfrm flipV="1">
          <a:off x="14696439" y="12655931"/>
          <a:ext cx="0" cy="1422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6331B40B-28C0-477E-9841-302E3EEEAE03}"/>
            </a:ext>
          </a:extLst>
        </xdr:cNvPr>
        <xdr:cNvSpPr txBox="1"/>
      </xdr:nvSpPr>
      <xdr:spPr>
        <a:xfrm>
          <a:off x="14735175" y="1408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752" name="直線コネクタ 751">
          <a:extLst>
            <a:ext uri="{FF2B5EF4-FFF2-40B4-BE49-F238E27FC236}">
              <a16:creationId xmlns:a16="http://schemas.microsoft.com/office/drawing/2014/main" id="{7363C355-E21B-46F0-9EA3-F17A5DBE93C1}"/>
            </a:ext>
          </a:extLst>
        </xdr:cNvPr>
        <xdr:cNvCxnSpPr/>
      </xdr:nvCxnSpPr>
      <xdr:spPr>
        <a:xfrm>
          <a:off x="14611350" y="14077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147083</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C19AE02B-A329-4C3B-9C50-5CB66A21127A}"/>
            </a:ext>
          </a:extLst>
        </xdr:cNvPr>
        <xdr:cNvSpPr txBox="1"/>
      </xdr:nvSpPr>
      <xdr:spPr>
        <a:xfrm>
          <a:off x="14735175" y="12450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28956</xdr:rowOff>
    </xdr:from>
    <xdr:to>
      <xdr:col>86</xdr:col>
      <xdr:colOff>25400</xdr:colOff>
      <xdr:row>78</xdr:row>
      <xdr:rowOff>28956</xdr:rowOff>
    </xdr:to>
    <xdr:cxnSp macro="">
      <xdr:nvCxnSpPr>
        <xdr:cNvPr id="754" name="直線コネクタ 753">
          <a:extLst>
            <a:ext uri="{FF2B5EF4-FFF2-40B4-BE49-F238E27FC236}">
              <a16:creationId xmlns:a16="http://schemas.microsoft.com/office/drawing/2014/main" id="{6E59B0BC-10F7-4B20-A29E-873D7A3C70CC}"/>
            </a:ext>
          </a:extLst>
        </xdr:cNvPr>
        <xdr:cNvCxnSpPr/>
      </xdr:nvCxnSpPr>
      <xdr:spPr>
        <a:xfrm>
          <a:off x="14611350" y="1265593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83329</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764EB470-B335-42B9-A48A-25D3079412D3}"/>
            </a:ext>
          </a:extLst>
        </xdr:cNvPr>
        <xdr:cNvSpPr txBox="1"/>
      </xdr:nvSpPr>
      <xdr:spPr>
        <a:xfrm>
          <a:off x="14735175" y="13202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60452</xdr:rowOff>
    </xdr:from>
    <xdr:to>
      <xdr:col>85</xdr:col>
      <xdr:colOff>177800</xdr:colOff>
      <xdr:row>82</xdr:row>
      <xdr:rowOff>162052</xdr:rowOff>
    </xdr:to>
    <xdr:sp macro="" textlink="">
      <xdr:nvSpPr>
        <xdr:cNvPr id="756" name="フローチャート: 判断 755">
          <a:extLst>
            <a:ext uri="{FF2B5EF4-FFF2-40B4-BE49-F238E27FC236}">
              <a16:creationId xmlns:a16="http://schemas.microsoft.com/office/drawing/2014/main" id="{6F5849E8-00C7-4874-B2B9-BEDC80FA04D2}"/>
            </a:ext>
          </a:extLst>
        </xdr:cNvPr>
        <xdr:cNvSpPr/>
      </xdr:nvSpPr>
      <xdr:spPr>
        <a:xfrm>
          <a:off x="14649450" y="1334147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5587</xdr:rowOff>
    </xdr:from>
    <xdr:to>
      <xdr:col>81</xdr:col>
      <xdr:colOff>101600</xdr:colOff>
      <xdr:row>82</xdr:row>
      <xdr:rowOff>107187</xdr:rowOff>
    </xdr:to>
    <xdr:sp macro="" textlink="">
      <xdr:nvSpPr>
        <xdr:cNvPr id="757" name="フローチャート: 判断 756">
          <a:extLst>
            <a:ext uri="{FF2B5EF4-FFF2-40B4-BE49-F238E27FC236}">
              <a16:creationId xmlns:a16="http://schemas.microsoft.com/office/drawing/2014/main" id="{F9D862AC-A36D-49DC-9D67-D120897F81C9}"/>
            </a:ext>
          </a:extLst>
        </xdr:cNvPr>
        <xdr:cNvSpPr/>
      </xdr:nvSpPr>
      <xdr:spPr>
        <a:xfrm>
          <a:off x="13887450" y="1328661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145035</xdr:rowOff>
    </xdr:from>
    <xdr:to>
      <xdr:col>76</xdr:col>
      <xdr:colOff>165100</xdr:colOff>
      <xdr:row>82</xdr:row>
      <xdr:rowOff>75185</xdr:rowOff>
    </xdr:to>
    <xdr:sp macro="" textlink="">
      <xdr:nvSpPr>
        <xdr:cNvPr id="758" name="フローチャート: 判断 757">
          <a:extLst>
            <a:ext uri="{FF2B5EF4-FFF2-40B4-BE49-F238E27FC236}">
              <a16:creationId xmlns:a16="http://schemas.microsoft.com/office/drawing/2014/main" id="{72EA52B3-07B3-457E-85F3-F5B5A39EE363}"/>
            </a:ext>
          </a:extLst>
        </xdr:cNvPr>
        <xdr:cNvSpPr/>
      </xdr:nvSpPr>
      <xdr:spPr>
        <a:xfrm>
          <a:off x="13096875" y="132577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90170</xdr:rowOff>
    </xdr:from>
    <xdr:to>
      <xdr:col>72</xdr:col>
      <xdr:colOff>38100</xdr:colOff>
      <xdr:row>82</xdr:row>
      <xdr:rowOff>20320</xdr:rowOff>
    </xdr:to>
    <xdr:sp macro="" textlink="">
      <xdr:nvSpPr>
        <xdr:cNvPr id="759" name="フローチャート: 判断 758">
          <a:extLst>
            <a:ext uri="{FF2B5EF4-FFF2-40B4-BE49-F238E27FC236}">
              <a16:creationId xmlns:a16="http://schemas.microsoft.com/office/drawing/2014/main" id="{373F2457-ECB5-431E-921F-7C8C933F9E99}"/>
            </a:ext>
          </a:extLst>
        </xdr:cNvPr>
        <xdr:cNvSpPr/>
      </xdr:nvSpPr>
      <xdr:spPr>
        <a:xfrm>
          <a:off x="12296775" y="132029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103887</xdr:rowOff>
    </xdr:from>
    <xdr:to>
      <xdr:col>67</xdr:col>
      <xdr:colOff>101600</xdr:colOff>
      <xdr:row>82</xdr:row>
      <xdr:rowOff>34037</xdr:rowOff>
    </xdr:to>
    <xdr:sp macro="" textlink="">
      <xdr:nvSpPr>
        <xdr:cNvPr id="760" name="フローチャート: 判断 759">
          <a:extLst>
            <a:ext uri="{FF2B5EF4-FFF2-40B4-BE49-F238E27FC236}">
              <a16:creationId xmlns:a16="http://schemas.microsoft.com/office/drawing/2014/main" id="{4291D10C-40FB-40CD-99C5-8B1F5DBD87CC}"/>
            </a:ext>
          </a:extLst>
        </xdr:cNvPr>
        <xdr:cNvSpPr/>
      </xdr:nvSpPr>
      <xdr:spPr>
        <a:xfrm>
          <a:off x="11487150" y="1322298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70005D84-F13B-436C-8373-3CE391C31B9A}"/>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AFC7C9DF-38A8-4496-8690-ECADA9207834}"/>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1AF68BEE-4471-42E5-9899-53746A3DD8B5}"/>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5DEEF88D-45CE-458E-A0F7-B3F772536721}"/>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14A5FAB2-9318-4F23-975A-8DEEE54A380A}"/>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135889</xdr:rowOff>
    </xdr:from>
    <xdr:to>
      <xdr:col>85</xdr:col>
      <xdr:colOff>177800</xdr:colOff>
      <xdr:row>84</xdr:row>
      <xdr:rowOff>66039</xdr:rowOff>
    </xdr:to>
    <xdr:sp macro="" textlink="">
      <xdr:nvSpPr>
        <xdr:cNvPr id="766" name="楕円 765">
          <a:extLst>
            <a:ext uri="{FF2B5EF4-FFF2-40B4-BE49-F238E27FC236}">
              <a16:creationId xmlns:a16="http://schemas.microsoft.com/office/drawing/2014/main" id="{A5613A4F-7791-4141-B501-9C5AF0FA9940}"/>
            </a:ext>
          </a:extLst>
        </xdr:cNvPr>
        <xdr:cNvSpPr/>
      </xdr:nvSpPr>
      <xdr:spPr>
        <a:xfrm>
          <a:off x="14649450" y="1357566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114316</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8DE2B72D-3108-4EDA-B7EB-6B2C6CF66445}"/>
            </a:ext>
          </a:extLst>
        </xdr:cNvPr>
        <xdr:cNvSpPr txBox="1"/>
      </xdr:nvSpPr>
      <xdr:spPr>
        <a:xfrm>
          <a:off x="14735175" y="13554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39878</xdr:rowOff>
    </xdr:from>
    <xdr:to>
      <xdr:col>81</xdr:col>
      <xdr:colOff>101600</xdr:colOff>
      <xdr:row>83</xdr:row>
      <xdr:rowOff>141478</xdr:rowOff>
    </xdr:to>
    <xdr:sp macro="" textlink="">
      <xdr:nvSpPr>
        <xdr:cNvPr id="768" name="楕円 767">
          <a:extLst>
            <a:ext uri="{FF2B5EF4-FFF2-40B4-BE49-F238E27FC236}">
              <a16:creationId xmlns:a16="http://schemas.microsoft.com/office/drawing/2014/main" id="{79041B5B-097C-4C27-8C70-A5B4BF6674D6}"/>
            </a:ext>
          </a:extLst>
        </xdr:cNvPr>
        <xdr:cNvSpPr/>
      </xdr:nvSpPr>
      <xdr:spPr>
        <a:xfrm>
          <a:off x="13887450" y="1347965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90678</xdr:rowOff>
    </xdr:from>
    <xdr:to>
      <xdr:col>85</xdr:col>
      <xdr:colOff>127000</xdr:colOff>
      <xdr:row>84</xdr:row>
      <xdr:rowOff>15239</xdr:rowOff>
    </xdr:to>
    <xdr:cxnSp macro="">
      <xdr:nvCxnSpPr>
        <xdr:cNvPr id="769" name="直線コネクタ 768">
          <a:extLst>
            <a:ext uri="{FF2B5EF4-FFF2-40B4-BE49-F238E27FC236}">
              <a16:creationId xmlns:a16="http://schemas.microsoft.com/office/drawing/2014/main" id="{CB0570F1-FB69-4B20-9C84-135AA09D3837}"/>
            </a:ext>
          </a:extLst>
        </xdr:cNvPr>
        <xdr:cNvCxnSpPr/>
      </xdr:nvCxnSpPr>
      <xdr:spPr>
        <a:xfrm>
          <a:off x="13935075" y="13527278"/>
          <a:ext cx="762000" cy="8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110744</xdr:rowOff>
    </xdr:from>
    <xdr:to>
      <xdr:col>76</xdr:col>
      <xdr:colOff>165100</xdr:colOff>
      <xdr:row>83</xdr:row>
      <xdr:rowOff>40894</xdr:rowOff>
    </xdr:to>
    <xdr:sp macro="" textlink="">
      <xdr:nvSpPr>
        <xdr:cNvPr id="770" name="楕円 769">
          <a:extLst>
            <a:ext uri="{FF2B5EF4-FFF2-40B4-BE49-F238E27FC236}">
              <a16:creationId xmlns:a16="http://schemas.microsoft.com/office/drawing/2014/main" id="{E003291D-64A1-4AA9-9FA4-76E493C03299}"/>
            </a:ext>
          </a:extLst>
        </xdr:cNvPr>
        <xdr:cNvSpPr/>
      </xdr:nvSpPr>
      <xdr:spPr>
        <a:xfrm>
          <a:off x="13096875" y="1338541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161544</xdr:rowOff>
    </xdr:from>
    <xdr:to>
      <xdr:col>81</xdr:col>
      <xdr:colOff>50800</xdr:colOff>
      <xdr:row>83</xdr:row>
      <xdr:rowOff>90678</xdr:rowOff>
    </xdr:to>
    <xdr:cxnSp macro="">
      <xdr:nvCxnSpPr>
        <xdr:cNvPr id="771" name="直線コネクタ 770">
          <a:extLst>
            <a:ext uri="{FF2B5EF4-FFF2-40B4-BE49-F238E27FC236}">
              <a16:creationId xmlns:a16="http://schemas.microsoft.com/office/drawing/2014/main" id="{14AA658A-4F2E-4A25-BCFD-562D4805AD9B}"/>
            </a:ext>
          </a:extLst>
        </xdr:cNvPr>
        <xdr:cNvCxnSpPr/>
      </xdr:nvCxnSpPr>
      <xdr:spPr>
        <a:xfrm>
          <a:off x="13144500" y="13442569"/>
          <a:ext cx="790575" cy="8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163322</xdr:rowOff>
    </xdr:from>
    <xdr:to>
      <xdr:col>72</xdr:col>
      <xdr:colOff>38100</xdr:colOff>
      <xdr:row>82</xdr:row>
      <xdr:rowOff>93472</xdr:rowOff>
    </xdr:to>
    <xdr:sp macro="" textlink="">
      <xdr:nvSpPr>
        <xdr:cNvPr id="772" name="楕円 771">
          <a:extLst>
            <a:ext uri="{FF2B5EF4-FFF2-40B4-BE49-F238E27FC236}">
              <a16:creationId xmlns:a16="http://schemas.microsoft.com/office/drawing/2014/main" id="{947355B5-7F69-44B1-ABD8-28CA358F1DFB}"/>
            </a:ext>
          </a:extLst>
        </xdr:cNvPr>
        <xdr:cNvSpPr/>
      </xdr:nvSpPr>
      <xdr:spPr>
        <a:xfrm>
          <a:off x="12296775" y="1327607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42672</xdr:rowOff>
    </xdr:from>
    <xdr:to>
      <xdr:col>76</xdr:col>
      <xdr:colOff>114300</xdr:colOff>
      <xdr:row>82</xdr:row>
      <xdr:rowOff>161544</xdr:rowOff>
    </xdr:to>
    <xdr:cxnSp macro="">
      <xdr:nvCxnSpPr>
        <xdr:cNvPr id="773" name="直線コネクタ 772">
          <a:extLst>
            <a:ext uri="{FF2B5EF4-FFF2-40B4-BE49-F238E27FC236}">
              <a16:creationId xmlns:a16="http://schemas.microsoft.com/office/drawing/2014/main" id="{5C14166B-1E62-4352-B4E2-43451E57F64E}"/>
            </a:ext>
          </a:extLst>
        </xdr:cNvPr>
        <xdr:cNvCxnSpPr/>
      </xdr:nvCxnSpPr>
      <xdr:spPr>
        <a:xfrm>
          <a:off x="12344400" y="13323697"/>
          <a:ext cx="8001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94742</xdr:rowOff>
    </xdr:from>
    <xdr:to>
      <xdr:col>67</xdr:col>
      <xdr:colOff>101600</xdr:colOff>
      <xdr:row>82</xdr:row>
      <xdr:rowOff>24892</xdr:rowOff>
    </xdr:to>
    <xdr:sp macro="" textlink="">
      <xdr:nvSpPr>
        <xdr:cNvPr id="774" name="楕円 773">
          <a:extLst>
            <a:ext uri="{FF2B5EF4-FFF2-40B4-BE49-F238E27FC236}">
              <a16:creationId xmlns:a16="http://schemas.microsoft.com/office/drawing/2014/main" id="{3AB11268-1F1D-4A22-ABDC-CA8346573CD2}"/>
            </a:ext>
          </a:extLst>
        </xdr:cNvPr>
        <xdr:cNvSpPr/>
      </xdr:nvSpPr>
      <xdr:spPr>
        <a:xfrm>
          <a:off x="11487150" y="1321066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145542</xdr:rowOff>
    </xdr:from>
    <xdr:to>
      <xdr:col>71</xdr:col>
      <xdr:colOff>177800</xdr:colOff>
      <xdr:row>82</xdr:row>
      <xdr:rowOff>42672</xdr:rowOff>
    </xdr:to>
    <xdr:cxnSp macro="">
      <xdr:nvCxnSpPr>
        <xdr:cNvPr id="775" name="直線コネクタ 774">
          <a:extLst>
            <a:ext uri="{FF2B5EF4-FFF2-40B4-BE49-F238E27FC236}">
              <a16:creationId xmlns:a16="http://schemas.microsoft.com/office/drawing/2014/main" id="{AC07CC41-04CD-44D6-93BC-2D612BEF50F3}"/>
            </a:ext>
          </a:extLst>
        </xdr:cNvPr>
        <xdr:cNvCxnSpPr/>
      </xdr:nvCxnSpPr>
      <xdr:spPr>
        <a:xfrm>
          <a:off x="11534775" y="13258292"/>
          <a:ext cx="809625" cy="6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123714</xdr:rowOff>
    </xdr:from>
    <xdr:ext cx="405111" cy="259045"/>
    <xdr:sp macro="" textlink="">
      <xdr:nvSpPr>
        <xdr:cNvPr id="776" name="n_1aveValue【消防施設】&#10;有形固定資産減価償却率">
          <a:extLst>
            <a:ext uri="{FF2B5EF4-FFF2-40B4-BE49-F238E27FC236}">
              <a16:creationId xmlns:a16="http://schemas.microsoft.com/office/drawing/2014/main" id="{A601EAD1-22CF-47A3-8D56-6ACEAE324841}"/>
            </a:ext>
          </a:extLst>
        </xdr:cNvPr>
        <xdr:cNvSpPr txBox="1"/>
      </xdr:nvSpPr>
      <xdr:spPr>
        <a:xfrm>
          <a:off x="13745219" y="1308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91712</xdr:rowOff>
    </xdr:from>
    <xdr:ext cx="405111" cy="259045"/>
    <xdr:sp macro="" textlink="">
      <xdr:nvSpPr>
        <xdr:cNvPr id="777" name="n_2aveValue【消防施設】&#10;有形固定資産減価償却率">
          <a:extLst>
            <a:ext uri="{FF2B5EF4-FFF2-40B4-BE49-F238E27FC236}">
              <a16:creationId xmlns:a16="http://schemas.microsoft.com/office/drawing/2014/main" id="{DE923EFD-9CDF-4E9F-B14A-32F73CB7ACB1}"/>
            </a:ext>
          </a:extLst>
        </xdr:cNvPr>
        <xdr:cNvSpPr txBox="1"/>
      </xdr:nvSpPr>
      <xdr:spPr>
        <a:xfrm>
          <a:off x="12964169" y="13042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36847</xdr:rowOff>
    </xdr:from>
    <xdr:ext cx="405111" cy="259045"/>
    <xdr:sp macro="" textlink="">
      <xdr:nvSpPr>
        <xdr:cNvPr id="778" name="n_3aveValue【消防施設】&#10;有形固定資産減価償却率">
          <a:extLst>
            <a:ext uri="{FF2B5EF4-FFF2-40B4-BE49-F238E27FC236}">
              <a16:creationId xmlns:a16="http://schemas.microsoft.com/office/drawing/2014/main" id="{BDD5C891-C29D-4E27-AE39-C44EFCF26C5E}"/>
            </a:ext>
          </a:extLst>
        </xdr:cNvPr>
        <xdr:cNvSpPr txBox="1"/>
      </xdr:nvSpPr>
      <xdr:spPr>
        <a:xfrm>
          <a:off x="12164069" y="1299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25164</xdr:rowOff>
    </xdr:from>
    <xdr:ext cx="405111" cy="259045"/>
    <xdr:sp macro="" textlink="">
      <xdr:nvSpPr>
        <xdr:cNvPr id="779" name="n_4aveValue【消防施設】&#10;有形固定資産減価償却率">
          <a:extLst>
            <a:ext uri="{FF2B5EF4-FFF2-40B4-BE49-F238E27FC236}">
              <a16:creationId xmlns:a16="http://schemas.microsoft.com/office/drawing/2014/main" id="{D4EC9E62-4B1C-4DE7-AED1-8EF881541C85}"/>
            </a:ext>
          </a:extLst>
        </xdr:cNvPr>
        <xdr:cNvSpPr txBox="1"/>
      </xdr:nvSpPr>
      <xdr:spPr>
        <a:xfrm>
          <a:off x="11354444" y="13306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132605</xdr:rowOff>
    </xdr:from>
    <xdr:ext cx="405111" cy="259045"/>
    <xdr:sp macro="" textlink="">
      <xdr:nvSpPr>
        <xdr:cNvPr id="780" name="n_1mainValue【消防施設】&#10;有形固定資産減価償却率">
          <a:extLst>
            <a:ext uri="{FF2B5EF4-FFF2-40B4-BE49-F238E27FC236}">
              <a16:creationId xmlns:a16="http://schemas.microsoft.com/office/drawing/2014/main" id="{F4DE6C38-7491-481C-ABF9-A22AB60D6FCF}"/>
            </a:ext>
          </a:extLst>
        </xdr:cNvPr>
        <xdr:cNvSpPr txBox="1"/>
      </xdr:nvSpPr>
      <xdr:spPr>
        <a:xfrm>
          <a:off x="13745219" y="13572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32021</xdr:rowOff>
    </xdr:from>
    <xdr:ext cx="405111" cy="259045"/>
    <xdr:sp macro="" textlink="">
      <xdr:nvSpPr>
        <xdr:cNvPr id="781" name="n_2mainValue【消防施設】&#10;有形固定資産減価償却率">
          <a:extLst>
            <a:ext uri="{FF2B5EF4-FFF2-40B4-BE49-F238E27FC236}">
              <a16:creationId xmlns:a16="http://schemas.microsoft.com/office/drawing/2014/main" id="{56061B68-61B0-4472-AD11-CABB9F38AF03}"/>
            </a:ext>
          </a:extLst>
        </xdr:cNvPr>
        <xdr:cNvSpPr txBox="1"/>
      </xdr:nvSpPr>
      <xdr:spPr>
        <a:xfrm>
          <a:off x="12964169" y="1346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84599</xdr:rowOff>
    </xdr:from>
    <xdr:ext cx="405111" cy="259045"/>
    <xdr:sp macro="" textlink="">
      <xdr:nvSpPr>
        <xdr:cNvPr id="782" name="n_3mainValue【消防施設】&#10;有形固定資産減価償却率">
          <a:extLst>
            <a:ext uri="{FF2B5EF4-FFF2-40B4-BE49-F238E27FC236}">
              <a16:creationId xmlns:a16="http://schemas.microsoft.com/office/drawing/2014/main" id="{2764271F-020D-4CE7-9019-F588254AAA57}"/>
            </a:ext>
          </a:extLst>
        </xdr:cNvPr>
        <xdr:cNvSpPr txBox="1"/>
      </xdr:nvSpPr>
      <xdr:spPr>
        <a:xfrm>
          <a:off x="12164069" y="13365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41419</xdr:rowOff>
    </xdr:from>
    <xdr:ext cx="405111" cy="259045"/>
    <xdr:sp macro="" textlink="">
      <xdr:nvSpPr>
        <xdr:cNvPr id="783" name="n_4mainValue【消防施設】&#10;有形固定資産減価償却率">
          <a:extLst>
            <a:ext uri="{FF2B5EF4-FFF2-40B4-BE49-F238E27FC236}">
              <a16:creationId xmlns:a16="http://schemas.microsoft.com/office/drawing/2014/main" id="{7A185269-A7C0-447E-B768-514C3BCB70B8}"/>
            </a:ext>
          </a:extLst>
        </xdr:cNvPr>
        <xdr:cNvSpPr txBox="1"/>
      </xdr:nvSpPr>
      <xdr:spPr>
        <a:xfrm>
          <a:off x="11354444" y="12998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48E07A8A-DC95-42A7-BF9F-51E6383BE9B9}"/>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D839B75A-B131-4E6D-8BE2-15E1F37C1C44}"/>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B819304B-A195-4E2F-A9D0-7AF7AF9483F6}"/>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DBC8042C-8C26-4AFD-B0E9-FA9C86E4D454}"/>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8ADA34DC-4D82-4DC7-9A2B-A6593C9E6F63}"/>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40760421-3F2A-43A5-816C-27B25B4FB77B}"/>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D13ADECA-E68B-4685-BE4E-EEAEA13D1D38}"/>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D33CC460-62DB-49FB-B2C3-0BD9A1C5D4C7}"/>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7B189125-F989-4EFA-AB6C-A129ACA83153}"/>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F13746F2-298C-44C7-B4CC-2CA661571FC8}"/>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4" name="テキスト ボックス 793">
          <a:extLst>
            <a:ext uri="{FF2B5EF4-FFF2-40B4-BE49-F238E27FC236}">
              <a16:creationId xmlns:a16="http://schemas.microsoft.com/office/drawing/2014/main" id="{B93F366C-A301-4E05-8083-AD673022BABE}"/>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5" name="直線コネクタ 794">
          <a:extLst>
            <a:ext uri="{FF2B5EF4-FFF2-40B4-BE49-F238E27FC236}">
              <a16:creationId xmlns:a16="http://schemas.microsoft.com/office/drawing/2014/main" id="{88EF5697-C7C4-431D-AF0A-874E3398C6E7}"/>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6" name="テキスト ボックス 795">
          <a:extLst>
            <a:ext uri="{FF2B5EF4-FFF2-40B4-BE49-F238E27FC236}">
              <a16:creationId xmlns:a16="http://schemas.microsoft.com/office/drawing/2014/main" id="{DA79ECC6-3C23-4615-92F8-A19D81990DDF}"/>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7" name="直線コネクタ 796">
          <a:extLst>
            <a:ext uri="{FF2B5EF4-FFF2-40B4-BE49-F238E27FC236}">
              <a16:creationId xmlns:a16="http://schemas.microsoft.com/office/drawing/2014/main" id="{BB40ACFB-5414-4C66-ACA4-90E073F427A4}"/>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8" name="テキスト ボックス 797">
          <a:extLst>
            <a:ext uri="{FF2B5EF4-FFF2-40B4-BE49-F238E27FC236}">
              <a16:creationId xmlns:a16="http://schemas.microsoft.com/office/drawing/2014/main" id="{8DB28990-B6EA-4628-A8C3-4D12D9747EFD}"/>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9" name="直線コネクタ 798">
          <a:extLst>
            <a:ext uri="{FF2B5EF4-FFF2-40B4-BE49-F238E27FC236}">
              <a16:creationId xmlns:a16="http://schemas.microsoft.com/office/drawing/2014/main" id="{82BFF466-E100-42BC-8458-3A74B2ABE8F1}"/>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0" name="テキスト ボックス 799">
          <a:extLst>
            <a:ext uri="{FF2B5EF4-FFF2-40B4-BE49-F238E27FC236}">
              <a16:creationId xmlns:a16="http://schemas.microsoft.com/office/drawing/2014/main" id="{C1628990-A75A-48D2-9CA8-78D88EF87625}"/>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1" name="直線コネクタ 800">
          <a:extLst>
            <a:ext uri="{FF2B5EF4-FFF2-40B4-BE49-F238E27FC236}">
              <a16:creationId xmlns:a16="http://schemas.microsoft.com/office/drawing/2014/main" id="{01288250-24FA-4B58-A4F2-1E5DC2BF7D5D}"/>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2" name="テキスト ボックス 801">
          <a:extLst>
            <a:ext uri="{FF2B5EF4-FFF2-40B4-BE49-F238E27FC236}">
              <a16:creationId xmlns:a16="http://schemas.microsoft.com/office/drawing/2014/main" id="{0A8A2CBA-A11B-45DD-AE17-6826C320FA12}"/>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3" name="直線コネクタ 802">
          <a:extLst>
            <a:ext uri="{FF2B5EF4-FFF2-40B4-BE49-F238E27FC236}">
              <a16:creationId xmlns:a16="http://schemas.microsoft.com/office/drawing/2014/main" id="{C77CA509-25FB-4135-BADD-8FCF49BB0C4B}"/>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4" name="テキスト ボックス 803">
          <a:extLst>
            <a:ext uri="{FF2B5EF4-FFF2-40B4-BE49-F238E27FC236}">
              <a16:creationId xmlns:a16="http://schemas.microsoft.com/office/drawing/2014/main" id="{69100B40-9599-49D5-A3D4-5F1F59EE758E}"/>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a:extLst>
            <a:ext uri="{FF2B5EF4-FFF2-40B4-BE49-F238E27FC236}">
              <a16:creationId xmlns:a16="http://schemas.microsoft.com/office/drawing/2014/main" id="{7A4CECD0-B072-4979-8528-CFCC0845C913}"/>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a:extLst>
            <a:ext uri="{FF2B5EF4-FFF2-40B4-BE49-F238E27FC236}">
              <a16:creationId xmlns:a16="http://schemas.microsoft.com/office/drawing/2014/main" id="{8F5B3AF5-BDFD-468D-AE07-33D5D17CA726}"/>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a:extLst>
            <a:ext uri="{FF2B5EF4-FFF2-40B4-BE49-F238E27FC236}">
              <a16:creationId xmlns:a16="http://schemas.microsoft.com/office/drawing/2014/main" id="{BFE178B7-FC3B-4E4B-9461-ACB45B9937D3}"/>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85</xdr:row>
      <xdr:rowOff>19050</xdr:rowOff>
    </xdr:to>
    <xdr:cxnSp macro="">
      <xdr:nvCxnSpPr>
        <xdr:cNvPr id="808" name="直線コネクタ 807">
          <a:extLst>
            <a:ext uri="{FF2B5EF4-FFF2-40B4-BE49-F238E27FC236}">
              <a16:creationId xmlns:a16="http://schemas.microsoft.com/office/drawing/2014/main" id="{A9B223F1-C27F-4B7E-B6F5-8C3E611F9E15}"/>
            </a:ext>
          </a:extLst>
        </xdr:cNvPr>
        <xdr:cNvCxnSpPr/>
      </xdr:nvCxnSpPr>
      <xdr:spPr>
        <a:xfrm flipV="1">
          <a:off x="19954239" y="1252537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09" name="【消防施設】&#10;一人当たり面積最小値テキスト">
          <a:extLst>
            <a:ext uri="{FF2B5EF4-FFF2-40B4-BE49-F238E27FC236}">
              <a16:creationId xmlns:a16="http://schemas.microsoft.com/office/drawing/2014/main" id="{0F8B941D-9403-4B53-A06E-7DBE637E1A10}"/>
            </a:ext>
          </a:extLst>
        </xdr:cNvPr>
        <xdr:cNvSpPr txBox="1"/>
      </xdr:nvSpPr>
      <xdr:spPr>
        <a:xfrm>
          <a:off x="19992975"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10" name="直線コネクタ 809">
          <a:extLst>
            <a:ext uri="{FF2B5EF4-FFF2-40B4-BE49-F238E27FC236}">
              <a16:creationId xmlns:a16="http://schemas.microsoft.com/office/drawing/2014/main" id="{ED6AFE15-5F6E-485A-BEA8-E235342E52F1}"/>
            </a:ext>
          </a:extLst>
        </xdr:cNvPr>
        <xdr:cNvCxnSpPr/>
      </xdr:nvCxnSpPr>
      <xdr:spPr>
        <a:xfrm>
          <a:off x="19878675" y="137826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811" name="【消防施設】&#10;一人当たり面積最大値テキスト">
          <a:extLst>
            <a:ext uri="{FF2B5EF4-FFF2-40B4-BE49-F238E27FC236}">
              <a16:creationId xmlns:a16="http://schemas.microsoft.com/office/drawing/2014/main" id="{19C4F9A9-70CA-46D0-8F44-8D55ECF04ECD}"/>
            </a:ext>
          </a:extLst>
        </xdr:cNvPr>
        <xdr:cNvSpPr txBox="1"/>
      </xdr:nvSpPr>
      <xdr:spPr>
        <a:xfrm>
          <a:off x="19992975" y="1231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812" name="直線コネクタ 811">
          <a:extLst>
            <a:ext uri="{FF2B5EF4-FFF2-40B4-BE49-F238E27FC236}">
              <a16:creationId xmlns:a16="http://schemas.microsoft.com/office/drawing/2014/main" id="{EA6F11FA-7A35-402C-8752-2B3DBF6EEEB7}"/>
            </a:ext>
          </a:extLst>
        </xdr:cNvPr>
        <xdr:cNvCxnSpPr/>
      </xdr:nvCxnSpPr>
      <xdr:spPr>
        <a:xfrm>
          <a:off x="19878675" y="125253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60977</xdr:rowOff>
    </xdr:from>
    <xdr:ext cx="469744" cy="259045"/>
    <xdr:sp macro="" textlink="">
      <xdr:nvSpPr>
        <xdr:cNvPr id="813" name="【消防施設】&#10;一人当たり面積平均値テキスト">
          <a:extLst>
            <a:ext uri="{FF2B5EF4-FFF2-40B4-BE49-F238E27FC236}">
              <a16:creationId xmlns:a16="http://schemas.microsoft.com/office/drawing/2014/main" id="{A8039F73-E854-4A6D-B8CF-F4975A947FAB}"/>
            </a:ext>
          </a:extLst>
        </xdr:cNvPr>
        <xdr:cNvSpPr txBox="1"/>
      </xdr:nvSpPr>
      <xdr:spPr>
        <a:xfrm>
          <a:off x="19992975" y="13180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814" name="フローチャート: 判断 813">
          <a:extLst>
            <a:ext uri="{FF2B5EF4-FFF2-40B4-BE49-F238E27FC236}">
              <a16:creationId xmlns:a16="http://schemas.microsoft.com/office/drawing/2014/main" id="{ABEB447C-220F-4358-A6A1-BD31E00C8C0C}"/>
            </a:ext>
          </a:extLst>
        </xdr:cNvPr>
        <xdr:cNvSpPr/>
      </xdr:nvSpPr>
      <xdr:spPr>
        <a:xfrm>
          <a:off x="19897725" y="132016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82550</xdr:rowOff>
    </xdr:from>
    <xdr:to>
      <xdr:col>112</xdr:col>
      <xdr:colOff>38100</xdr:colOff>
      <xdr:row>82</xdr:row>
      <xdr:rowOff>12700</xdr:rowOff>
    </xdr:to>
    <xdr:sp macro="" textlink="">
      <xdr:nvSpPr>
        <xdr:cNvPr id="815" name="フローチャート: 判断 814">
          <a:extLst>
            <a:ext uri="{FF2B5EF4-FFF2-40B4-BE49-F238E27FC236}">
              <a16:creationId xmlns:a16="http://schemas.microsoft.com/office/drawing/2014/main" id="{A02C1EBA-C72A-430C-A2A1-BFA0D98C9E32}"/>
            </a:ext>
          </a:extLst>
        </xdr:cNvPr>
        <xdr:cNvSpPr/>
      </xdr:nvSpPr>
      <xdr:spPr>
        <a:xfrm>
          <a:off x="19154775" y="132016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120650</xdr:rowOff>
    </xdr:from>
    <xdr:to>
      <xdr:col>107</xdr:col>
      <xdr:colOff>101600</xdr:colOff>
      <xdr:row>82</xdr:row>
      <xdr:rowOff>50800</xdr:rowOff>
    </xdr:to>
    <xdr:sp macro="" textlink="">
      <xdr:nvSpPr>
        <xdr:cNvPr id="816" name="フローチャート: 判断 815">
          <a:extLst>
            <a:ext uri="{FF2B5EF4-FFF2-40B4-BE49-F238E27FC236}">
              <a16:creationId xmlns:a16="http://schemas.microsoft.com/office/drawing/2014/main" id="{F904F8EE-17AC-4CB4-9E77-B81B330F8FE2}"/>
            </a:ext>
          </a:extLst>
        </xdr:cNvPr>
        <xdr:cNvSpPr/>
      </xdr:nvSpPr>
      <xdr:spPr>
        <a:xfrm>
          <a:off x="18345150" y="132397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120650</xdr:rowOff>
    </xdr:from>
    <xdr:to>
      <xdr:col>102</xdr:col>
      <xdr:colOff>165100</xdr:colOff>
      <xdr:row>82</xdr:row>
      <xdr:rowOff>50800</xdr:rowOff>
    </xdr:to>
    <xdr:sp macro="" textlink="">
      <xdr:nvSpPr>
        <xdr:cNvPr id="817" name="フローチャート: 判断 816">
          <a:extLst>
            <a:ext uri="{FF2B5EF4-FFF2-40B4-BE49-F238E27FC236}">
              <a16:creationId xmlns:a16="http://schemas.microsoft.com/office/drawing/2014/main" id="{816AE834-27FA-4AF3-A073-2BD5CDA9D53B}"/>
            </a:ext>
          </a:extLst>
        </xdr:cNvPr>
        <xdr:cNvSpPr/>
      </xdr:nvSpPr>
      <xdr:spPr>
        <a:xfrm>
          <a:off x="17554575" y="132397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82550</xdr:rowOff>
    </xdr:from>
    <xdr:to>
      <xdr:col>98</xdr:col>
      <xdr:colOff>38100</xdr:colOff>
      <xdr:row>82</xdr:row>
      <xdr:rowOff>12700</xdr:rowOff>
    </xdr:to>
    <xdr:sp macro="" textlink="">
      <xdr:nvSpPr>
        <xdr:cNvPr id="818" name="フローチャート: 判断 817">
          <a:extLst>
            <a:ext uri="{FF2B5EF4-FFF2-40B4-BE49-F238E27FC236}">
              <a16:creationId xmlns:a16="http://schemas.microsoft.com/office/drawing/2014/main" id="{58AC86C1-9856-45A7-A7B2-E65A299F1645}"/>
            </a:ext>
          </a:extLst>
        </xdr:cNvPr>
        <xdr:cNvSpPr/>
      </xdr:nvSpPr>
      <xdr:spPr>
        <a:xfrm>
          <a:off x="16754475" y="132016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F1A2527B-999F-468D-99AB-2A8163D50FFD}"/>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C7C6419B-59BA-4AAB-8404-5322AA90D98E}"/>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7A9E07AF-E1A3-4144-96FA-C3DBAFCB5148}"/>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57F16E29-432F-4ACF-9C65-747688A49058}"/>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4EB7B1D8-3637-477D-BB79-592067D504C5}"/>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44450</xdr:rowOff>
    </xdr:from>
    <xdr:to>
      <xdr:col>116</xdr:col>
      <xdr:colOff>114300</xdr:colOff>
      <xdr:row>79</xdr:row>
      <xdr:rowOff>146050</xdr:rowOff>
    </xdr:to>
    <xdr:sp macro="" textlink="">
      <xdr:nvSpPr>
        <xdr:cNvPr id="824" name="楕円 823">
          <a:extLst>
            <a:ext uri="{FF2B5EF4-FFF2-40B4-BE49-F238E27FC236}">
              <a16:creationId xmlns:a16="http://schemas.microsoft.com/office/drawing/2014/main" id="{D5801D4E-7993-4BD4-945F-03D654099DAD}"/>
            </a:ext>
          </a:extLst>
        </xdr:cNvPr>
        <xdr:cNvSpPr/>
      </xdr:nvSpPr>
      <xdr:spPr>
        <a:xfrm>
          <a:off x="19897725" y="128397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67327</xdr:rowOff>
    </xdr:from>
    <xdr:ext cx="469744" cy="259045"/>
    <xdr:sp macro="" textlink="">
      <xdr:nvSpPr>
        <xdr:cNvPr id="825" name="【消防施設】&#10;一人当たり面積該当値テキスト">
          <a:extLst>
            <a:ext uri="{FF2B5EF4-FFF2-40B4-BE49-F238E27FC236}">
              <a16:creationId xmlns:a16="http://schemas.microsoft.com/office/drawing/2014/main" id="{4E9DE4A7-556C-4625-9826-BDFD324B445D}"/>
            </a:ext>
          </a:extLst>
        </xdr:cNvPr>
        <xdr:cNvSpPr txBox="1"/>
      </xdr:nvSpPr>
      <xdr:spPr>
        <a:xfrm>
          <a:off x="19992975" y="1269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44450</xdr:rowOff>
    </xdr:from>
    <xdr:to>
      <xdr:col>112</xdr:col>
      <xdr:colOff>38100</xdr:colOff>
      <xdr:row>79</xdr:row>
      <xdr:rowOff>146050</xdr:rowOff>
    </xdr:to>
    <xdr:sp macro="" textlink="">
      <xdr:nvSpPr>
        <xdr:cNvPr id="826" name="楕円 825">
          <a:extLst>
            <a:ext uri="{FF2B5EF4-FFF2-40B4-BE49-F238E27FC236}">
              <a16:creationId xmlns:a16="http://schemas.microsoft.com/office/drawing/2014/main" id="{B912B271-6B42-4DA7-A65D-8D14A772CEA6}"/>
            </a:ext>
          </a:extLst>
        </xdr:cNvPr>
        <xdr:cNvSpPr/>
      </xdr:nvSpPr>
      <xdr:spPr>
        <a:xfrm>
          <a:off x="19154775" y="128397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95250</xdr:rowOff>
    </xdr:from>
    <xdr:to>
      <xdr:col>116</xdr:col>
      <xdr:colOff>63500</xdr:colOff>
      <xdr:row>79</xdr:row>
      <xdr:rowOff>95250</xdr:rowOff>
    </xdr:to>
    <xdr:cxnSp macro="">
      <xdr:nvCxnSpPr>
        <xdr:cNvPr id="827" name="直線コネクタ 826">
          <a:extLst>
            <a:ext uri="{FF2B5EF4-FFF2-40B4-BE49-F238E27FC236}">
              <a16:creationId xmlns:a16="http://schemas.microsoft.com/office/drawing/2014/main" id="{FC5AC086-7F7A-4338-869F-5A5685252A18}"/>
            </a:ext>
          </a:extLst>
        </xdr:cNvPr>
        <xdr:cNvCxnSpPr/>
      </xdr:nvCxnSpPr>
      <xdr:spPr>
        <a:xfrm>
          <a:off x="19202400" y="1288732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6350</xdr:rowOff>
    </xdr:from>
    <xdr:to>
      <xdr:col>107</xdr:col>
      <xdr:colOff>101600</xdr:colOff>
      <xdr:row>79</xdr:row>
      <xdr:rowOff>107950</xdr:rowOff>
    </xdr:to>
    <xdr:sp macro="" textlink="">
      <xdr:nvSpPr>
        <xdr:cNvPr id="828" name="楕円 827">
          <a:extLst>
            <a:ext uri="{FF2B5EF4-FFF2-40B4-BE49-F238E27FC236}">
              <a16:creationId xmlns:a16="http://schemas.microsoft.com/office/drawing/2014/main" id="{775F8BAE-1FF1-4DEB-A0F1-EE2B75119971}"/>
            </a:ext>
          </a:extLst>
        </xdr:cNvPr>
        <xdr:cNvSpPr/>
      </xdr:nvSpPr>
      <xdr:spPr>
        <a:xfrm>
          <a:off x="18345150" y="128016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57150</xdr:rowOff>
    </xdr:from>
    <xdr:to>
      <xdr:col>111</xdr:col>
      <xdr:colOff>177800</xdr:colOff>
      <xdr:row>79</xdr:row>
      <xdr:rowOff>95250</xdr:rowOff>
    </xdr:to>
    <xdr:cxnSp macro="">
      <xdr:nvCxnSpPr>
        <xdr:cNvPr id="829" name="直線コネクタ 828">
          <a:extLst>
            <a:ext uri="{FF2B5EF4-FFF2-40B4-BE49-F238E27FC236}">
              <a16:creationId xmlns:a16="http://schemas.microsoft.com/office/drawing/2014/main" id="{D8826174-139B-4F1B-935D-7C1F69A8D273}"/>
            </a:ext>
          </a:extLst>
        </xdr:cNvPr>
        <xdr:cNvCxnSpPr/>
      </xdr:nvCxnSpPr>
      <xdr:spPr>
        <a:xfrm>
          <a:off x="18392775" y="12849225"/>
          <a:ext cx="8096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44450</xdr:rowOff>
    </xdr:from>
    <xdr:to>
      <xdr:col>102</xdr:col>
      <xdr:colOff>165100</xdr:colOff>
      <xdr:row>79</xdr:row>
      <xdr:rowOff>146050</xdr:rowOff>
    </xdr:to>
    <xdr:sp macro="" textlink="">
      <xdr:nvSpPr>
        <xdr:cNvPr id="830" name="楕円 829">
          <a:extLst>
            <a:ext uri="{FF2B5EF4-FFF2-40B4-BE49-F238E27FC236}">
              <a16:creationId xmlns:a16="http://schemas.microsoft.com/office/drawing/2014/main" id="{72EDA891-372F-4B79-A84E-AE18BA8D7B0D}"/>
            </a:ext>
          </a:extLst>
        </xdr:cNvPr>
        <xdr:cNvSpPr/>
      </xdr:nvSpPr>
      <xdr:spPr>
        <a:xfrm>
          <a:off x="17554575" y="128397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57150</xdr:rowOff>
    </xdr:from>
    <xdr:to>
      <xdr:col>107</xdr:col>
      <xdr:colOff>50800</xdr:colOff>
      <xdr:row>79</xdr:row>
      <xdr:rowOff>95250</xdr:rowOff>
    </xdr:to>
    <xdr:cxnSp macro="">
      <xdr:nvCxnSpPr>
        <xdr:cNvPr id="831" name="直線コネクタ 830">
          <a:extLst>
            <a:ext uri="{FF2B5EF4-FFF2-40B4-BE49-F238E27FC236}">
              <a16:creationId xmlns:a16="http://schemas.microsoft.com/office/drawing/2014/main" id="{C9B30796-4375-4DCB-9E07-ED4FAEAA651A}"/>
            </a:ext>
          </a:extLst>
        </xdr:cNvPr>
        <xdr:cNvCxnSpPr/>
      </xdr:nvCxnSpPr>
      <xdr:spPr>
        <a:xfrm flipV="1">
          <a:off x="17602200" y="12849225"/>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44450</xdr:rowOff>
    </xdr:from>
    <xdr:to>
      <xdr:col>98</xdr:col>
      <xdr:colOff>38100</xdr:colOff>
      <xdr:row>79</xdr:row>
      <xdr:rowOff>146050</xdr:rowOff>
    </xdr:to>
    <xdr:sp macro="" textlink="">
      <xdr:nvSpPr>
        <xdr:cNvPr id="832" name="楕円 831">
          <a:extLst>
            <a:ext uri="{FF2B5EF4-FFF2-40B4-BE49-F238E27FC236}">
              <a16:creationId xmlns:a16="http://schemas.microsoft.com/office/drawing/2014/main" id="{C1535BCA-07F1-4567-96ED-64DADAB8658C}"/>
            </a:ext>
          </a:extLst>
        </xdr:cNvPr>
        <xdr:cNvSpPr/>
      </xdr:nvSpPr>
      <xdr:spPr>
        <a:xfrm>
          <a:off x="16754475" y="128397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95250</xdr:rowOff>
    </xdr:from>
    <xdr:to>
      <xdr:col>102</xdr:col>
      <xdr:colOff>114300</xdr:colOff>
      <xdr:row>79</xdr:row>
      <xdr:rowOff>95250</xdr:rowOff>
    </xdr:to>
    <xdr:cxnSp macro="">
      <xdr:nvCxnSpPr>
        <xdr:cNvPr id="833" name="直線コネクタ 832">
          <a:extLst>
            <a:ext uri="{FF2B5EF4-FFF2-40B4-BE49-F238E27FC236}">
              <a16:creationId xmlns:a16="http://schemas.microsoft.com/office/drawing/2014/main" id="{9466902E-1CD7-4258-A650-1DFEF3DCE394}"/>
            </a:ext>
          </a:extLst>
        </xdr:cNvPr>
        <xdr:cNvCxnSpPr/>
      </xdr:nvCxnSpPr>
      <xdr:spPr>
        <a:xfrm>
          <a:off x="16802100" y="128873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3827</xdr:rowOff>
    </xdr:from>
    <xdr:ext cx="469744" cy="259045"/>
    <xdr:sp macro="" textlink="">
      <xdr:nvSpPr>
        <xdr:cNvPr id="834" name="n_1aveValue【消防施設】&#10;一人当たり面積">
          <a:extLst>
            <a:ext uri="{FF2B5EF4-FFF2-40B4-BE49-F238E27FC236}">
              <a16:creationId xmlns:a16="http://schemas.microsoft.com/office/drawing/2014/main" id="{48A940E5-FED3-4343-8C3F-1F09EB527FCB}"/>
            </a:ext>
          </a:extLst>
        </xdr:cNvPr>
        <xdr:cNvSpPr txBox="1"/>
      </xdr:nvSpPr>
      <xdr:spPr>
        <a:xfrm>
          <a:off x="18983402" y="132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41927</xdr:rowOff>
    </xdr:from>
    <xdr:ext cx="469744" cy="259045"/>
    <xdr:sp macro="" textlink="">
      <xdr:nvSpPr>
        <xdr:cNvPr id="835" name="n_2aveValue【消防施設】&#10;一人当たり面積">
          <a:extLst>
            <a:ext uri="{FF2B5EF4-FFF2-40B4-BE49-F238E27FC236}">
              <a16:creationId xmlns:a16="http://schemas.microsoft.com/office/drawing/2014/main" id="{42523A8C-AE3C-49D9-B3BC-72218A33264A}"/>
            </a:ext>
          </a:extLst>
        </xdr:cNvPr>
        <xdr:cNvSpPr txBox="1"/>
      </xdr:nvSpPr>
      <xdr:spPr>
        <a:xfrm>
          <a:off x="18183302" y="1332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41927</xdr:rowOff>
    </xdr:from>
    <xdr:ext cx="469744" cy="259045"/>
    <xdr:sp macro="" textlink="">
      <xdr:nvSpPr>
        <xdr:cNvPr id="836" name="n_3aveValue【消防施設】&#10;一人当たり面積">
          <a:extLst>
            <a:ext uri="{FF2B5EF4-FFF2-40B4-BE49-F238E27FC236}">
              <a16:creationId xmlns:a16="http://schemas.microsoft.com/office/drawing/2014/main" id="{D187CB4D-DD66-4A9B-9B0B-390506DBE8D7}"/>
            </a:ext>
          </a:extLst>
        </xdr:cNvPr>
        <xdr:cNvSpPr txBox="1"/>
      </xdr:nvSpPr>
      <xdr:spPr>
        <a:xfrm>
          <a:off x="17383202" y="1332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3827</xdr:rowOff>
    </xdr:from>
    <xdr:ext cx="469744" cy="259045"/>
    <xdr:sp macro="" textlink="">
      <xdr:nvSpPr>
        <xdr:cNvPr id="837" name="n_4aveValue【消防施設】&#10;一人当たり面積">
          <a:extLst>
            <a:ext uri="{FF2B5EF4-FFF2-40B4-BE49-F238E27FC236}">
              <a16:creationId xmlns:a16="http://schemas.microsoft.com/office/drawing/2014/main" id="{4A4B0F12-FEC2-4640-A0C8-4E3116D55612}"/>
            </a:ext>
          </a:extLst>
        </xdr:cNvPr>
        <xdr:cNvSpPr txBox="1"/>
      </xdr:nvSpPr>
      <xdr:spPr>
        <a:xfrm>
          <a:off x="16592627" y="132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162577</xdr:rowOff>
    </xdr:from>
    <xdr:ext cx="469744" cy="259045"/>
    <xdr:sp macro="" textlink="">
      <xdr:nvSpPr>
        <xdr:cNvPr id="838" name="n_1mainValue【消防施設】&#10;一人当たり面積">
          <a:extLst>
            <a:ext uri="{FF2B5EF4-FFF2-40B4-BE49-F238E27FC236}">
              <a16:creationId xmlns:a16="http://schemas.microsoft.com/office/drawing/2014/main" id="{B436A1F1-7312-4605-AB40-04A103F8F606}"/>
            </a:ext>
          </a:extLst>
        </xdr:cNvPr>
        <xdr:cNvSpPr txBox="1"/>
      </xdr:nvSpPr>
      <xdr:spPr>
        <a:xfrm>
          <a:off x="18983402" y="1262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124477</xdr:rowOff>
    </xdr:from>
    <xdr:ext cx="469744" cy="259045"/>
    <xdr:sp macro="" textlink="">
      <xdr:nvSpPr>
        <xdr:cNvPr id="839" name="n_2mainValue【消防施設】&#10;一人当たり面積">
          <a:extLst>
            <a:ext uri="{FF2B5EF4-FFF2-40B4-BE49-F238E27FC236}">
              <a16:creationId xmlns:a16="http://schemas.microsoft.com/office/drawing/2014/main" id="{F413A0C9-C9D7-4DF8-BCA3-DC2F751ABBBC}"/>
            </a:ext>
          </a:extLst>
        </xdr:cNvPr>
        <xdr:cNvSpPr txBox="1"/>
      </xdr:nvSpPr>
      <xdr:spPr>
        <a:xfrm>
          <a:off x="18183302" y="1258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162577</xdr:rowOff>
    </xdr:from>
    <xdr:ext cx="469744" cy="259045"/>
    <xdr:sp macro="" textlink="">
      <xdr:nvSpPr>
        <xdr:cNvPr id="840" name="n_3mainValue【消防施設】&#10;一人当たり面積">
          <a:extLst>
            <a:ext uri="{FF2B5EF4-FFF2-40B4-BE49-F238E27FC236}">
              <a16:creationId xmlns:a16="http://schemas.microsoft.com/office/drawing/2014/main" id="{71CEDB5E-CE40-4498-B46E-3E2A77978A10}"/>
            </a:ext>
          </a:extLst>
        </xdr:cNvPr>
        <xdr:cNvSpPr txBox="1"/>
      </xdr:nvSpPr>
      <xdr:spPr>
        <a:xfrm>
          <a:off x="17383202" y="1262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162577</xdr:rowOff>
    </xdr:from>
    <xdr:ext cx="469744" cy="259045"/>
    <xdr:sp macro="" textlink="">
      <xdr:nvSpPr>
        <xdr:cNvPr id="841" name="n_4mainValue【消防施設】&#10;一人当たり面積">
          <a:extLst>
            <a:ext uri="{FF2B5EF4-FFF2-40B4-BE49-F238E27FC236}">
              <a16:creationId xmlns:a16="http://schemas.microsoft.com/office/drawing/2014/main" id="{DAD4B16F-F9CB-4FE6-B61B-8D8DBAB6FB25}"/>
            </a:ext>
          </a:extLst>
        </xdr:cNvPr>
        <xdr:cNvSpPr txBox="1"/>
      </xdr:nvSpPr>
      <xdr:spPr>
        <a:xfrm>
          <a:off x="16592627" y="1262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a:extLst>
            <a:ext uri="{FF2B5EF4-FFF2-40B4-BE49-F238E27FC236}">
              <a16:creationId xmlns:a16="http://schemas.microsoft.com/office/drawing/2014/main" id="{FE26B81C-8B77-4BBF-8E6F-0E6D27AD8F51}"/>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a:extLst>
            <a:ext uri="{FF2B5EF4-FFF2-40B4-BE49-F238E27FC236}">
              <a16:creationId xmlns:a16="http://schemas.microsoft.com/office/drawing/2014/main" id="{7CC53EE6-4078-4864-8838-633650400B7F}"/>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a:extLst>
            <a:ext uri="{FF2B5EF4-FFF2-40B4-BE49-F238E27FC236}">
              <a16:creationId xmlns:a16="http://schemas.microsoft.com/office/drawing/2014/main" id="{4B31CEAE-7E45-42B2-82FF-4D2BBECAC8E2}"/>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a:extLst>
            <a:ext uri="{FF2B5EF4-FFF2-40B4-BE49-F238E27FC236}">
              <a16:creationId xmlns:a16="http://schemas.microsoft.com/office/drawing/2014/main" id="{F3982853-CE8E-4B2B-BC16-48C3A6989CE4}"/>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a:extLst>
            <a:ext uri="{FF2B5EF4-FFF2-40B4-BE49-F238E27FC236}">
              <a16:creationId xmlns:a16="http://schemas.microsoft.com/office/drawing/2014/main" id="{B5BD140D-EC94-4B5B-8578-29284E5450D6}"/>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a:extLst>
            <a:ext uri="{FF2B5EF4-FFF2-40B4-BE49-F238E27FC236}">
              <a16:creationId xmlns:a16="http://schemas.microsoft.com/office/drawing/2014/main" id="{02B38A98-2590-4C34-A0F4-0647589966CD}"/>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a:extLst>
            <a:ext uri="{FF2B5EF4-FFF2-40B4-BE49-F238E27FC236}">
              <a16:creationId xmlns:a16="http://schemas.microsoft.com/office/drawing/2014/main" id="{10C98B95-081B-4BD7-B603-084403462188}"/>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a:extLst>
            <a:ext uri="{FF2B5EF4-FFF2-40B4-BE49-F238E27FC236}">
              <a16:creationId xmlns:a16="http://schemas.microsoft.com/office/drawing/2014/main" id="{0F6D1197-F2ED-4372-B8DB-8D3BC2F15EF1}"/>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a:extLst>
            <a:ext uri="{FF2B5EF4-FFF2-40B4-BE49-F238E27FC236}">
              <a16:creationId xmlns:a16="http://schemas.microsoft.com/office/drawing/2014/main" id="{147887AE-6824-4055-A8CC-CE99F3F9D404}"/>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a:extLst>
            <a:ext uri="{FF2B5EF4-FFF2-40B4-BE49-F238E27FC236}">
              <a16:creationId xmlns:a16="http://schemas.microsoft.com/office/drawing/2014/main" id="{FB553810-2ABA-43B5-93F1-479750EEF12D}"/>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2" name="テキスト ボックス 851">
          <a:extLst>
            <a:ext uri="{FF2B5EF4-FFF2-40B4-BE49-F238E27FC236}">
              <a16:creationId xmlns:a16="http://schemas.microsoft.com/office/drawing/2014/main" id="{B008A94E-1544-4CB1-9C1A-F6F98014A58D}"/>
            </a:ext>
          </a:extLst>
        </xdr:cNvPr>
        <xdr:cNvSpPr txBox="1"/>
      </xdr:nvSpPr>
      <xdr:spPr>
        <a:xfrm>
          <a:off x="10845966"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3" name="直線コネクタ 852">
          <a:extLst>
            <a:ext uri="{FF2B5EF4-FFF2-40B4-BE49-F238E27FC236}">
              <a16:creationId xmlns:a16="http://schemas.microsoft.com/office/drawing/2014/main" id="{09B9299B-7403-4297-B1F4-25379FDF43CE}"/>
            </a:ext>
          </a:extLst>
        </xdr:cNvPr>
        <xdr:cNvCxnSpPr/>
      </xdr:nvCxnSpPr>
      <xdr:spPr>
        <a:xfrm>
          <a:off x="11210925" y="1768520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54" name="テキスト ボックス 853">
          <a:extLst>
            <a:ext uri="{FF2B5EF4-FFF2-40B4-BE49-F238E27FC236}">
              <a16:creationId xmlns:a16="http://schemas.microsoft.com/office/drawing/2014/main" id="{5CF817F3-4D56-402F-AF81-0370C100DE8F}"/>
            </a:ext>
          </a:extLst>
        </xdr:cNvPr>
        <xdr:cNvSpPr txBox="1"/>
      </xdr:nvSpPr>
      <xdr:spPr>
        <a:xfrm>
          <a:off x="10845966" y="1755568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5" name="直線コネクタ 854">
          <a:extLst>
            <a:ext uri="{FF2B5EF4-FFF2-40B4-BE49-F238E27FC236}">
              <a16:creationId xmlns:a16="http://schemas.microsoft.com/office/drawing/2014/main" id="{D1DF569A-4078-410F-91B2-DCFF9637821F}"/>
            </a:ext>
          </a:extLst>
        </xdr:cNvPr>
        <xdr:cNvCxnSpPr/>
      </xdr:nvCxnSpPr>
      <xdr:spPr>
        <a:xfrm>
          <a:off x="11210925" y="1737450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6" name="テキスト ボックス 855">
          <a:extLst>
            <a:ext uri="{FF2B5EF4-FFF2-40B4-BE49-F238E27FC236}">
              <a16:creationId xmlns:a16="http://schemas.microsoft.com/office/drawing/2014/main" id="{FAE41CAD-A095-40B8-AEE2-3FE261925D1B}"/>
            </a:ext>
          </a:extLst>
        </xdr:cNvPr>
        <xdr:cNvSpPr txBox="1"/>
      </xdr:nvSpPr>
      <xdr:spPr>
        <a:xfrm>
          <a:off x="10845966" y="172481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7" name="直線コネクタ 856">
          <a:extLst>
            <a:ext uri="{FF2B5EF4-FFF2-40B4-BE49-F238E27FC236}">
              <a16:creationId xmlns:a16="http://schemas.microsoft.com/office/drawing/2014/main" id="{AE021813-26E0-4254-B3D1-8303F1FC07F2}"/>
            </a:ext>
          </a:extLst>
        </xdr:cNvPr>
        <xdr:cNvCxnSpPr/>
      </xdr:nvCxnSpPr>
      <xdr:spPr>
        <a:xfrm>
          <a:off x="11210925" y="1706698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8" name="テキスト ボックス 857">
          <a:extLst>
            <a:ext uri="{FF2B5EF4-FFF2-40B4-BE49-F238E27FC236}">
              <a16:creationId xmlns:a16="http://schemas.microsoft.com/office/drawing/2014/main" id="{37C822E3-FC97-4EBA-8E6B-BB4AA6B6E314}"/>
            </a:ext>
          </a:extLst>
        </xdr:cNvPr>
        <xdr:cNvSpPr txBox="1"/>
      </xdr:nvSpPr>
      <xdr:spPr>
        <a:xfrm>
          <a:off x="10845966" y="169374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9" name="直線コネクタ 858">
          <a:extLst>
            <a:ext uri="{FF2B5EF4-FFF2-40B4-BE49-F238E27FC236}">
              <a16:creationId xmlns:a16="http://schemas.microsoft.com/office/drawing/2014/main" id="{3592D34F-FDF8-44A0-8DA2-68AF3E4076FA}"/>
            </a:ext>
          </a:extLst>
        </xdr:cNvPr>
        <xdr:cNvCxnSpPr/>
      </xdr:nvCxnSpPr>
      <xdr:spPr>
        <a:xfrm>
          <a:off x="11210925" y="1676581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0" name="テキスト ボックス 859">
          <a:extLst>
            <a:ext uri="{FF2B5EF4-FFF2-40B4-BE49-F238E27FC236}">
              <a16:creationId xmlns:a16="http://schemas.microsoft.com/office/drawing/2014/main" id="{E6858A3A-13B4-4593-85FE-6A2EB16E024C}"/>
            </a:ext>
          </a:extLst>
        </xdr:cNvPr>
        <xdr:cNvSpPr txBox="1"/>
      </xdr:nvSpPr>
      <xdr:spPr>
        <a:xfrm>
          <a:off x="10845966" y="166299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1" name="直線コネクタ 860">
          <a:extLst>
            <a:ext uri="{FF2B5EF4-FFF2-40B4-BE49-F238E27FC236}">
              <a16:creationId xmlns:a16="http://schemas.microsoft.com/office/drawing/2014/main" id="{536CFE5D-24C7-4A2F-9039-BD3FFF3EB37F}"/>
            </a:ext>
          </a:extLst>
        </xdr:cNvPr>
        <xdr:cNvCxnSpPr/>
      </xdr:nvCxnSpPr>
      <xdr:spPr>
        <a:xfrm>
          <a:off x="11210925" y="164582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2" name="テキスト ボックス 861">
          <a:extLst>
            <a:ext uri="{FF2B5EF4-FFF2-40B4-BE49-F238E27FC236}">
              <a16:creationId xmlns:a16="http://schemas.microsoft.com/office/drawing/2014/main" id="{77B3A122-8521-47DB-A1CA-535AA9B62226}"/>
            </a:ext>
          </a:extLst>
        </xdr:cNvPr>
        <xdr:cNvSpPr txBox="1"/>
      </xdr:nvSpPr>
      <xdr:spPr>
        <a:xfrm>
          <a:off x="10845966" y="163192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3" name="直線コネクタ 862">
          <a:extLst>
            <a:ext uri="{FF2B5EF4-FFF2-40B4-BE49-F238E27FC236}">
              <a16:creationId xmlns:a16="http://schemas.microsoft.com/office/drawing/2014/main" id="{2D611378-4FFE-48D9-A35F-40FBB2F31C99}"/>
            </a:ext>
          </a:extLst>
        </xdr:cNvPr>
        <xdr:cNvCxnSpPr/>
      </xdr:nvCxnSpPr>
      <xdr:spPr>
        <a:xfrm>
          <a:off x="11210925" y="1614759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64" name="テキスト ボックス 863">
          <a:extLst>
            <a:ext uri="{FF2B5EF4-FFF2-40B4-BE49-F238E27FC236}">
              <a16:creationId xmlns:a16="http://schemas.microsoft.com/office/drawing/2014/main" id="{6F324EC3-92BB-4BFE-98F5-DCE6694E97EB}"/>
            </a:ext>
          </a:extLst>
        </xdr:cNvPr>
        <xdr:cNvSpPr txBox="1"/>
      </xdr:nvSpPr>
      <xdr:spPr>
        <a:xfrm>
          <a:off x="10845966" y="160117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a:extLst>
            <a:ext uri="{FF2B5EF4-FFF2-40B4-BE49-F238E27FC236}">
              <a16:creationId xmlns:a16="http://schemas.microsoft.com/office/drawing/2014/main" id="{0641709A-54CD-4EAE-BE89-335D1E28C07B}"/>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6" name="テキスト ボックス 865">
          <a:extLst>
            <a:ext uri="{FF2B5EF4-FFF2-40B4-BE49-F238E27FC236}">
              <a16:creationId xmlns:a16="http://schemas.microsoft.com/office/drawing/2014/main" id="{5F6798B5-65EC-432F-A7B8-93233669E5FE}"/>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a:extLst>
            <a:ext uri="{FF2B5EF4-FFF2-40B4-BE49-F238E27FC236}">
              <a16:creationId xmlns:a16="http://schemas.microsoft.com/office/drawing/2014/main" id="{52A4FF84-221E-4C00-8B46-615C7A0DAA31}"/>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109</xdr:row>
      <xdr:rowOff>48442</xdr:rowOff>
    </xdr:to>
    <xdr:cxnSp macro="">
      <xdr:nvCxnSpPr>
        <xdr:cNvPr id="868" name="直線コネクタ 867">
          <a:extLst>
            <a:ext uri="{FF2B5EF4-FFF2-40B4-BE49-F238E27FC236}">
              <a16:creationId xmlns:a16="http://schemas.microsoft.com/office/drawing/2014/main" id="{1323FAC3-2CF3-4F42-B6AA-0BF89B309323}"/>
            </a:ext>
          </a:extLst>
        </xdr:cNvPr>
        <xdr:cNvCxnSpPr/>
      </xdr:nvCxnSpPr>
      <xdr:spPr>
        <a:xfrm flipV="1">
          <a:off x="14696439" y="16356964"/>
          <a:ext cx="0" cy="1338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52269</xdr:rowOff>
    </xdr:from>
    <xdr:ext cx="405111" cy="259045"/>
    <xdr:sp macro="" textlink="">
      <xdr:nvSpPr>
        <xdr:cNvPr id="869" name="【庁舎】&#10;有形固定資産減価償却率最小値テキスト">
          <a:extLst>
            <a:ext uri="{FF2B5EF4-FFF2-40B4-BE49-F238E27FC236}">
              <a16:creationId xmlns:a16="http://schemas.microsoft.com/office/drawing/2014/main" id="{3AE6397B-C903-44C6-A583-96BD0D0242FB}"/>
            </a:ext>
          </a:extLst>
        </xdr:cNvPr>
        <xdr:cNvSpPr txBox="1"/>
      </xdr:nvSpPr>
      <xdr:spPr>
        <a:xfrm>
          <a:off x="14735175" y="17698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48442</xdr:rowOff>
    </xdr:from>
    <xdr:to>
      <xdr:col>86</xdr:col>
      <xdr:colOff>25400</xdr:colOff>
      <xdr:row>109</xdr:row>
      <xdr:rowOff>48442</xdr:rowOff>
    </xdr:to>
    <xdr:cxnSp macro="">
      <xdr:nvCxnSpPr>
        <xdr:cNvPr id="870" name="直線コネクタ 869">
          <a:extLst>
            <a:ext uri="{FF2B5EF4-FFF2-40B4-BE49-F238E27FC236}">
              <a16:creationId xmlns:a16="http://schemas.microsoft.com/office/drawing/2014/main" id="{DEAABAC2-7486-4E6A-8146-2BF81B384CE1}"/>
            </a:ext>
          </a:extLst>
        </xdr:cNvPr>
        <xdr:cNvCxnSpPr/>
      </xdr:nvCxnSpPr>
      <xdr:spPr>
        <a:xfrm>
          <a:off x="14611350" y="1769509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871" name="【庁舎】&#10;有形固定資産減価償却率最大値テキスト">
          <a:extLst>
            <a:ext uri="{FF2B5EF4-FFF2-40B4-BE49-F238E27FC236}">
              <a16:creationId xmlns:a16="http://schemas.microsoft.com/office/drawing/2014/main" id="{9D6BEA08-8980-46EB-85A6-5D0247DB2879}"/>
            </a:ext>
          </a:extLst>
        </xdr:cNvPr>
        <xdr:cNvSpPr txBox="1"/>
      </xdr:nvSpPr>
      <xdr:spPr>
        <a:xfrm>
          <a:off x="14735175" y="16144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872" name="直線コネクタ 871">
          <a:extLst>
            <a:ext uri="{FF2B5EF4-FFF2-40B4-BE49-F238E27FC236}">
              <a16:creationId xmlns:a16="http://schemas.microsoft.com/office/drawing/2014/main" id="{EE25D11A-5D8B-43BD-B7C0-9F0159482EC2}"/>
            </a:ext>
          </a:extLst>
        </xdr:cNvPr>
        <xdr:cNvCxnSpPr/>
      </xdr:nvCxnSpPr>
      <xdr:spPr>
        <a:xfrm>
          <a:off x="14611350" y="163569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141350</xdr:rowOff>
    </xdr:from>
    <xdr:ext cx="405111" cy="259045"/>
    <xdr:sp macro="" textlink="">
      <xdr:nvSpPr>
        <xdr:cNvPr id="873" name="【庁舎】&#10;有形固定資産減価償却率平均値テキスト">
          <a:extLst>
            <a:ext uri="{FF2B5EF4-FFF2-40B4-BE49-F238E27FC236}">
              <a16:creationId xmlns:a16="http://schemas.microsoft.com/office/drawing/2014/main" id="{358E0377-8A5D-4115-8DC4-AC93BCDDED0B}"/>
            </a:ext>
          </a:extLst>
        </xdr:cNvPr>
        <xdr:cNvSpPr txBox="1"/>
      </xdr:nvSpPr>
      <xdr:spPr>
        <a:xfrm>
          <a:off x="14735175" y="169847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118473</xdr:rowOff>
    </xdr:from>
    <xdr:to>
      <xdr:col>85</xdr:col>
      <xdr:colOff>177800</xdr:colOff>
      <xdr:row>106</xdr:row>
      <xdr:rowOff>48623</xdr:rowOff>
    </xdr:to>
    <xdr:sp macro="" textlink="">
      <xdr:nvSpPr>
        <xdr:cNvPr id="874" name="フローチャート: 判断 873">
          <a:extLst>
            <a:ext uri="{FF2B5EF4-FFF2-40B4-BE49-F238E27FC236}">
              <a16:creationId xmlns:a16="http://schemas.microsoft.com/office/drawing/2014/main" id="{D61AEE9B-1100-4BDD-A157-67D8FE2FA488}"/>
            </a:ext>
          </a:extLst>
        </xdr:cNvPr>
        <xdr:cNvSpPr/>
      </xdr:nvSpPr>
      <xdr:spPr>
        <a:xfrm>
          <a:off x="14649450" y="1712377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2539</xdr:rowOff>
    </xdr:from>
    <xdr:to>
      <xdr:col>81</xdr:col>
      <xdr:colOff>101600</xdr:colOff>
      <xdr:row>106</xdr:row>
      <xdr:rowOff>104139</xdr:rowOff>
    </xdr:to>
    <xdr:sp macro="" textlink="">
      <xdr:nvSpPr>
        <xdr:cNvPr id="875" name="フローチャート: 判断 874">
          <a:extLst>
            <a:ext uri="{FF2B5EF4-FFF2-40B4-BE49-F238E27FC236}">
              <a16:creationId xmlns:a16="http://schemas.microsoft.com/office/drawing/2014/main" id="{896DFC32-6B6C-4440-8E47-3A9B31F3B0BE}"/>
            </a:ext>
          </a:extLst>
        </xdr:cNvPr>
        <xdr:cNvSpPr/>
      </xdr:nvSpPr>
      <xdr:spPr>
        <a:xfrm>
          <a:off x="13887450" y="1716658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31931</xdr:rowOff>
    </xdr:from>
    <xdr:to>
      <xdr:col>76</xdr:col>
      <xdr:colOff>165100</xdr:colOff>
      <xdr:row>106</xdr:row>
      <xdr:rowOff>133531</xdr:rowOff>
    </xdr:to>
    <xdr:sp macro="" textlink="">
      <xdr:nvSpPr>
        <xdr:cNvPr id="876" name="フローチャート: 判断 875">
          <a:extLst>
            <a:ext uri="{FF2B5EF4-FFF2-40B4-BE49-F238E27FC236}">
              <a16:creationId xmlns:a16="http://schemas.microsoft.com/office/drawing/2014/main" id="{EFDD65E5-28CD-4D48-8D71-DA7A56492903}"/>
            </a:ext>
          </a:extLst>
        </xdr:cNvPr>
        <xdr:cNvSpPr/>
      </xdr:nvSpPr>
      <xdr:spPr>
        <a:xfrm>
          <a:off x="13096875" y="1719280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5806</xdr:rowOff>
    </xdr:from>
    <xdr:to>
      <xdr:col>72</xdr:col>
      <xdr:colOff>38100</xdr:colOff>
      <xdr:row>106</xdr:row>
      <xdr:rowOff>107406</xdr:rowOff>
    </xdr:to>
    <xdr:sp macro="" textlink="">
      <xdr:nvSpPr>
        <xdr:cNvPr id="877" name="フローチャート: 判断 876">
          <a:extLst>
            <a:ext uri="{FF2B5EF4-FFF2-40B4-BE49-F238E27FC236}">
              <a16:creationId xmlns:a16="http://schemas.microsoft.com/office/drawing/2014/main" id="{597151E6-014F-4358-B565-04EC231124EC}"/>
            </a:ext>
          </a:extLst>
        </xdr:cNvPr>
        <xdr:cNvSpPr/>
      </xdr:nvSpPr>
      <xdr:spPr>
        <a:xfrm>
          <a:off x="12296775" y="1717303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121738</xdr:rowOff>
    </xdr:from>
    <xdr:to>
      <xdr:col>67</xdr:col>
      <xdr:colOff>101600</xdr:colOff>
      <xdr:row>106</xdr:row>
      <xdr:rowOff>51888</xdr:rowOff>
    </xdr:to>
    <xdr:sp macro="" textlink="">
      <xdr:nvSpPr>
        <xdr:cNvPr id="878" name="フローチャート: 判断 877">
          <a:extLst>
            <a:ext uri="{FF2B5EF4-FFF2-40B4-BE49-F238E27FC236}">
              <a16:creationId xmlns:a16="http://schemas.microsoft.com/office/drawing/2014/main" id="{5C0F2837-DB39-4B43-BB69-91FA7B0283AF}"/>
            </a:ext>
          </a:extLst>
        </xdr:cNvPr>
        <xdr:cNvSpPr/>
      </xdr:nvSpPr>
      <xdr:spPr>
        <a:xfrm>
          <a:off x="11487150" y="1712703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65AF882B-7742-4341-A500-0754B493A5B9}"/>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E5F60730-49E8-47FC-AB0F-9FA2614251E7}"/>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71479D52-D77C-4CF3-8F2A-87E6FF694A1A}"/>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47EA9227-1427-41DF-A159-B48C7D7F99B2}"/>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A870FD7A-BF60-46FA-8734-055248583D11}"/>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98879</xdr:rowOff>
    </xdr:from>
    <xdr:to>
      <xdr:col>85</xdr:col>
      <xdr:colOff>177800</xdr:colOff>
      <xdr:row>108</xdr:row>
      <xdr:rowOff>29029</xdr:rowOff>
    </xdr:to>
    <xdr:sp macro="" textlink="">
      <xdr:nvSpPr>
        <xdr:cNvPr id="884" name="楕円 883">
          <a:extLst>
            <a:ext uri="{FF2B5EF4-FFF2-40B4-BE49-F238E27FC236}">
              <a16:creationId xmlns:a16="http://schemas.microsoft.com/office/drawing/2014/main" id="{79BC2B6C-C734-4B4F-B2E1-67A10D502D0B}"/>
            </a:ext>
          </a:extLst>
        </xdr:cNvPr>
        <xdr:cNvSpPr/>
      </xdr:nvSpPr>
      <xdr:spPr>
        <a:xfrm>
          <a:off x="14649450" y="17428029"/>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77306</xdr:rowOff>
    </xdr:from>
    <xdr:ext cx="405111" cy="259045"/>
    <xdr:sp macro="" textlink="">
      <xdr:nvSpPr>
        <xdr:cNvPr id="885" name="【庁舎】&#10;有形固定資産減価償却率該当値テキスト">
          <a:extLst>
            <a:ext uri="{FF2B5EF4-FFF2-40B4-BE49-F238E27FC236}">
              <a16:creationId xmlns:a16="http://schemas.microsoft.com/office/drawing/2014/main" id="{3ADBC509-F33C-4F5D-A193-FCC37678DD1C}"/>
            </a:ext>
          </a:extLst>
        </xdr:cNvPr>
        <xdr:cNvSpPr txBox="1"/>
      </xdr:nvSpPr>
      <xdr:spPr>
        <a:xfrm>
          <a:off x="14735175" y="17403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46627</xdr:rowOff>
    </xdr:from>
    <xdr:to>
      <xdr:col>81</xdr:col>
      <xdr:colOff>101600</xdr:colOff>
      <xdr:row>107</xdr:row>
      <xdr:rowOff>148227</xdr:rowOff>
    </xdr:to>
    <xdr:sp macro="" textlink="">
      <xdr:nvSpPr>
        <xdr:cNvPr id="886" name="楕円 885">
          <a:extLst>
            <a:ext uri="{FF2B5EF4-FFF2-40B4-BE49-F238E27FC236}">
              <a16:creationId xmlns:a16="http://schemas.microsoft.com/office/drawing/2014/main" id="{6E545AF8-BD38-49FD-AC5B-C64944353F3E}"/>
            </a:ext>
          </a:extLst>
        </xdr:cNvPr>
        <xdr:cNvSpPr/>
      </xdr:nvSpPr>
      <xdr:spPr>
        <a:xfrm>
          <a:off x="13887450" y="1737577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97427</xdr:rowOff>
    </xdr:from>
    <xdr:to>
      <xdr:col>85</xdr:col>
      <xdr:colOff>127000</xdr:colOff>
      <xdr:row>107</xdr:row>
      <xdr:rowOff>149679</xdr:rowOff>
    </xdr:to>
    <xdr:cxnSp macro="">
      <xdr:nvCxnSpPr>
        <xdr:cNvPr id="887" name="直線コネクタ 886">
          <a:extLst>
            <a:ext uri="{FF2B5EF4-FFF2-40B4-BE49-F238E27FC236}">
              <a16:creationId xmlns:a16="http://schemas.microsoft.com/office/drawing/2014/main" id="{A945580E-7D25-455F-ABE2-6B1BD3F74F58}"/>
            </a:ext>
          </a:extLst>
        </xdr:cNvPr>
        <xdr:cNvCxnSpPr/>
      </xdr:nvCxnSpPr>
      <xdr:spPr>
        <a:xfrm>
          <a:off x="13935075" y="17423402"/>
          <a:ext cx="762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136434</xdr:rowOff>
    </xdr:from>
    <xdr:to>
      <xdr:col>76</xdr:col>
      <xdr:colOff>165100</xdr:colOff>
      <xdr:row>107</xdr:row>
      <xdr:rowOff>66584</xdr:rowOff>
    </xdr:to>
    <xdr:sp macro="" textlink="">
      <xdr:nvSpPr>
        <xdr:cNvPr id="888" name="楕円 887">
          <a:extLst>
            <a:ext uri="{FF2B5EF4-FFF2-40B4-BE49-F238E27FC236}">
              <a16:creationId xmlns:a16="http://schemas.microsoft.com/office/drawing/2014/main" id="{2748A63F-1E3E-45EC-A9C6-1319847DBACE}"/>
            </a:ext>
          </a:extLst>
        </xdr:cNvPr>
        <xdr:cNvSpPr/>
      </xdr:nvSpPr>
      <xdr:spPr>
        <a:xfrm>
          <a:off x="13096875" y="1730048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15784</xdr:rowOff>
    </xdr:from>
    <xdr:to>
      <xdr:col>81</xdr:col>
      <xdr:colOff>50800</xdr:colOff>
      <xdr:row>107</xdr:row>
      <xdr:rowOff>97427</xdr:rowOff>
    </xdr:to>
    <xdr:cxnSp macro="">
      <xdr:nvCxnSpPr>
        <xdr:cNvPr id="889" name="直線コネクタ 888">
          <a:extLst>
            <a:ext uri="{FF2B5EF4-FFF2-40B4-BE49-F238E27FC236}">
              <a16:creationId xmlns:a16="http://schemas.microsoft.com/office/drawing/2014/main" id="{D6E255F2-2F55-4A6C-B955-AE4ABCE4177D}"/>
            </a:ext>
          </a:extLst>
        </xdr:cNvPr>
        <xdr:cNvCxnSpPr/>
      </xdr:nvCxnSpPr>
      <xdr:spPr>
        <a:xfrm>
          <a:off x="13144500" y="17338584"/>
          <a:ext cx="790575" cy="8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139700</xdr:rowOff>
    </xdr:from>
    <xdr:to>
      <xdr:col>72</xdr:col>
      <xdr:colOff>38100</xdr:colOff>
      <xdr:row>107</xdr:row>
      <xdr:rowOff>69850</xdr:rowOff>
    </xdr:to>
    <xdr:sp macro="" textlink="">
      <xdr:nvSpPr>
        <xdr:cNvPr id="890" name="楕円 889">
          <a:extLst>
            <a:ext uri="{FF2B5EF4-FFF2-40B4-BE49-F238E27FC236}">
              <a16:creationId xmlns:a16="http://schemas.microsoft.com/office/drawing/2014/main" id="{82A2C12B-D4CA-4A05-999C-1866AFB7E05B}"/>
            </a:ext>
          </a:extLst>
        </xdr:cNvPr>
        <xdr:cNvSpPr/>
      </xdr:nvSpPr>
      <xdr:spPr>
        <a:xfrm>
          <a:off x="12296775" y="173069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15784</xdr:rowOff>
    </xdr:from>
    <xdr:to>
      <xdr:col>76</xdr:col>
      <xdr:colOff>114300</xdr:colOff>
      <xdr:row>107</xdr:row>
      <xdr:rowOff>19050</xdr:rowOff>
    </xdr:to>
    <xdr:cxnSp macro="">
      <xdr:nvCxnSpPr>
        <xdr:cNvPr id="891" name="直線コネクタ 890">
          <a:extLst>
            <a:ext uri="{FF2B5EF4-FFF2-40B4-BE49-F238E27FC236}">
              <a16:creationId xmlns:a16="http://schemas.microsoft.com/office/drawing/2014/main" id="{6E6E6213-EBC5-4E38-9DF2-D4DF8CF49C35}"/>
            </a:ext>
          </a:extLst>
        </xdr:cNvPr>
        <xdr:cNvCxnSpPr/>
      </xdr:nvCxnSpPr>
      <xdr:spPr>
        <a:xfrm flipV="1">
          <a:off x="12344400" y="17338584"/>
          <a:ext cx="800100" cy="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80918</xdr:rowOff>
    </xdr:from>
    <xdr:to>
      <xdr:col>67</xdr:col>
      <xdr:colOff>101600</xdr:colOff>
      <xdr:row>107</xdr:row>
      <xdr:rowOff>11068</xdr:rowOff>
    </xdr:to>
    <xdr:sp macro="" textlink="">
      <xdr:nvSpPr>
        <xdr:cNvPr id="892" name="楕円 891">
          <a:extLst>
            <a:ext uri="{FF2B5EF4-FFF2-40B4-BE49-F238E27FC236}">
              <a16:creationId xmlns:a16="http://schemas.microsoft.com/office/drawing/2014/main" id="{E8B71C2A-5DBB-4799-9936-EFBB287260AC}"/>
            </a:ext>
          </a:extLst>
        </xdr:cNvPr>
        <xdr:cNvSpPr/>
      </xdr:nvSpPr>
      <xdr:spPr>
        <a:xfrm>
          <a:off x="11487150" y="17248143"/>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131718</xdr:rowOff>
    </xdr:from>
    <xdr:to>
      <xdr:col>71</xdr:col>
      <xdr:colOff>177800</xdr:colOff>
      <xdr:row>107</xdr:row>
      <xdr:rowOff>19050</xdr:rowOff>
    </xdr:to>
    <xdr:cxnSp macro="">
      <xdr:nvCxnSpPr>
        <xdr:cNvPr id="893" name="直線コネクタ 892">
          <a:extLst>
            <a:ext uri="{FF2B5EF4-FFF2-40B4-BE49-F238E27FC236}">
              <a16:creationId xmlns:a16="http://schemas.microsoft.com/office/drawing/2014/main" id="{EB7AF646-B664-4244-B0BD-4F236BEE6DEF}"/>
            </a:ext>
          </a:extLst>
        </xdr:cNvPr>
        <xdr:cNvCxnSpPr/>
      </xdr:nvCxnSpPr>
      <xdr:spPr>
        <a:xfrm>
          <a:off x="11534775" y="17295768"/>
          <a:ext cx="809625" cy="4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120666</xdr:rowOff>
    </xdr:from>
    <xdr:ext cx="405111" cy="259045"/>
    <xdr:sp macro="" textlink="">
      <xdr:nvSpPr>
        <xdr:cNvPr id="894" name="n_1aveValue【庁舎】&#10;有形固定資産減価償却率">
          <a:extLst>
            <a:ext uri="{FF2B5EF4-FFF2-40B4-BE49-F238E27FC236}">
              <a16:creationId xmlns:a16="http://schemas.microsoft.com/office/drawing/2014/main" id="{1F1526E2-E111-420E-BA39-A6BBC0ED75BB}"/>
            </a:ext>
          </a:extLst>
        </xdr:cNvPr>
        <xdr:cNvSpPr txBox="1"/>
      </xdr:nvSpPr>
      <xdr:spPr>
        <a:xfrm>
          <a:off x="13745219" y="1696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150058</xdr:rowOff>
    </xdr:from>
    <xdr:ext cx="405111" cy="259045"/>
    <xdr:sp macro="" textlink="">
      <xdr:nvSpPr>
        <xdr:cNvPr id="895" name="n_2aveValue【庁舎】&#10;有形固定資産減価償却率">
          <a:extLst>
            <a:ext uri="{FF2B5EF4-FFF2-40B4-BE49-F238E27FC236}">
              <a16:creationId xmlns:a16="http://schemas.microsoft.com/office/drawing/2014/main" id="{A26AE8F2-7B20-4871-A9D1-018804532B2B}"/>
            </a:ext>
          </a:extLst>
        </xdr:cNvPr>
        <xdr:cNvSpPr txBox="1"/>
      </xdr:nvSpPr>
      <xdr:spPr>
        <a:xfrm>
          <a:off x="12964169" y="16990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123933</xdr:rowOff>
    </xdr:from>
    <xdr:ext cx="405111" cy="259045"/>
    <xdr:sp macro="" textlink="">
      <xdr:nvSpPr>
        <xdr:cNvPr id="896" name="n_3aveValue【庁舎】&#10;有形固定資産減価償却率">
          <a:extLst>
            <a:ext uri="{FF2B5EF4-FFF2-40B4-BE49-F238E27FC236}">
              <a16:creationId xmlns:a16="http://schemas.microsoft.com/office/drawing/2014/main" id="{181028CD-35CD-4C1E-B48A-87A7DC74900E}"/>
            </a:ext>
          </a:extLst>
        </xdr:cNvPr>
        <xdr:cNvSpPr txBox="1"/>
      </xdr:nvSpPr>
      <xdr:spPr>
        <a:xfrm>
          <a:off x="12164069" y="16960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68415</xdr:rowOff>
    </xdr:from>
    <xdr:ext cx="405111" cy="259045"/>
    <xdr:sp macro="" textlink="">
      <xdr:nvSpPr>
        <xdr:cNvPr id="897" name="n_4aveValue【庁舎】&#10;有形固定資産減価償却率">
          <a:extLst>
            <a:ext uri="{FF2B5EF4-FFF2-40B4-BE49-F238E27FC236}">
              <a16:creationId xmlns:a16="http://schemas.microsoft.com/office/drawing/2014/main" id="{660ACE52-08D7-48FF-B179-121677A02256}"/>
            </a:ext>
          </a:extLst>
        </xdr:cNvPr>
        <xdr:cNvSpPr txBox="1"/>
      </xdr:nvSpPr>
      <xdr:spPr>
        <a:xfrm>
          <a:off x="11354444" y="16905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139354</xdr:rowOff>
    </xdr:from>
    <xdr:ext cx="405111" cy="259045"/>
    <xdr:sp macro="" textlink="">
      <xdr:nvSpPr>
        <xdr:cNvPr id="898" name="n_1mainValue【庁舎】&#10;有形固定資産減価償却率">
          <a:extLst>
            <a:ext uri="{FF2B5EF4-FFF2-40B4-BE49-F238E27FC236}">
              <a16:creationId xmlns:a16="http://schemas.microsoft.com/office/drawing/2014/main" id="{7F36AB9F-9FBB-4296-902C-999D8D2B3105}"/>
            </a:ext>
          </a:extLst>
        </xdr:cNvPr>
        <xdr:cNvSpPr txBox="1"/>
      </xdr:nvSpPr>
      <xdr:spPr>
        <a:xfrm>
          <a:off x="13745219" y="17468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57711</xdr:rowOff>
    </xdr:from>
    <xdr:ext cx="405111" cy="259045"/>
    <xdr:sp macro="" textlink="">
      <xdr:nvSpPr>
        <xdr:cNvPr id="899" name="n_2mainValue【庁舎】&#10;有形固定資産減価償却率">
          <a:extLst>
            <a:ext uri="{FF2B5EF4-FFF2-40B4-BE49-F238E27FC236}">
              <a16:creationId xmlns:a16="http://schemas.microsoft.com/office/drawing/2014/main" id="{F88FA943-08EA-4FE7-B2F4-996FF1363602}"/>
            </a:ext>
          </a:extLst>
        </xdr:cNvPr>
        <xdr:cNvSpPr txBox="1"/>
      </xdr:nvSpPr>
      <xdr:spPr>
        <a:xfrm>
          <a:off x="12964169" y="17383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60977</xdr:rowOff>
    </xdr:from>
    <xdr:ext cx="405111" cy="259045"/>
    <xdr:sp macro="" textlink="">
      <xdr:nvSpPr>
        <xdr:cNvPr id="900" name="n_3mainValue【庁舎】&#10;有形固定資産減価償却率">
          <a:extLst>
            <a:ext uri="{FF2B5EF4-FFF2-40B4-BE49-F238E27FC236}">
              <a16:creationId xmlns:a16="http://schemas.microsoft.com/office/drawing/2014/main" id="{46D85FDF-BCDF-4C97-B112-CED867037C2F}"/>
            </a:ext>
          </a:extLst>
        </xdr:cNvPr>
        <xdr:cNvSpPr txBox="1"/>
      </xdr:nvSpPr>
      <xdr:spPr>
        <a:xfrm>
          <a:off x="12164069" y="17390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2195</xdr:rowOff>
    </xdr:from>
    <xdr:ext cx="405111" cy="259045"/>
    <xdr:sp macro="" textlink="">
      <xdr:nvSpPr>
        <xdr:cNvPr id="901" name="n_4mainValue【庁舎】&#10;有形固定資産減価償却率">
          <a:extLst>
            <a:ext uri="{FF2B5EF4-FFF2-40B4-BE49-F238E27FC236}">
              <a16:creationId xmlns:a16="http://schemas.microsoft.com/office/drawing/2014/main" id="{7B53C8E8-9E72-4A2E-AAB0-CB04D426A195}"/>
            </a:ext>
          </a:extLst>
        </xdr:cNvPr>
        <xdr:cNvSpPr txBox="1"/>
      </xdr:nvSpPr>
      <xdr:spPr>
        <a:xfrm>
          <a:off x="11354444" y="17328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a:extLst>
            <a:ext uri="{FF2B5EF4-FFF2-40B4-BE49-F238E27FC236}">
              <a16:creationId xmlns:a16="http://schemas.microsoft.com/office/drawing/2014/main" id="{EFD48970-A366-4EA8-9536-025EA3B91D6C}"/>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a:extLst>
            <a:ext uri="{FF2B5EF4-FFF2-40B4-BE49-F238E27FC236}">
              <a16:creationId xmlns:a16="http://schemas.microsoft.com/office/drawing/2014/main" id="{CA0B288C-0D8E-4C79-82CA-B24D93508347}"/>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a:extLst>
            <a:ext uri="{FF2B5EF4-FFF2-40B4-BE49-F238E27FC236}">
              <a16:creationId xmlns:a16="http://schemas.microsoft.com/office/drawing/2014/main" id="{ABC4070E-A1B5-4471-A045-50996396BB8C}"/>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a:extLst>
            <a:ext uri="{FF2B5EF4-FFF2-40B4-BE49-F238E27FC236}">
              <a16:creationId xmlns:a16="http://schemas.microsoft.com/office/drawing/2014/main" id="{DF29F3E2-6FAD-41F5-8A98-85C6EA2F8C29}"/>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a:extLst>
            <a:ext uri="{FF2B5EF4-FFF2-40B4-BE49-F238E27FC236}">
              <a16:creationId xmlns:a16="http://schemas.microsoft.com/office/drawing/2014/main" id="{40943AFE-3A75-4903-B92F-95DBA548575B}"/>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a:extLst>
            <a:ext uri="{FF2B5EF4-FFF2-40B4-BE49-F238E27FC236}">
              <a16:creationId xmlns:a16="http://schemas.microsoft.com/office/drawing/2014/main" id="{129AF2CB-7EE0-4870-81E6-83AF044F6C1B}"/>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a:extLst>
            <a:ext uri="{FF2B5EF4-FFF2-40B4-BE49-F238E27FC236}">
              <a16:creationId xmlns:a16="http://schemas.microsoft.com/office/drawing/2014/main" id="{A8BEA842-D88C-4EE2-863C-ECF9C590A29D}"/>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a:extLst>
            <a:ext uri="{FF2B5EF4-FFF2-40B4-BE49-F238E27FC236}">
              <a16:creationId xmlns:a16="http://schemas.microsoft.com/office/drawing/2014/main" id="{8BD78780-0208-469D-9FB7-A7157C95A7C5}"/>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a:extLst>
            <a:ext uri="{FF2B5EF4-FFF2-40B4-BE49-F238E27FC236}">
              <a16:creationId xmlns:a16="http://schemas.microsoft.com/office/drawing/2014/main" id="{8DDC6A28-4806-49AC-AB83-E2A23FF56E68}"/>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a:extLst>
            <a:ext uri="{FF2B5EF4-FFF2-40B4-BE49-F238E27FC236}">
              <a16:creationId xmlns:a16="http://schemas.microsoft.com/office/drawing/2014/main" id="{7D3B96EC-1666-4AB5-BD8A-E78E4CC47497}"/>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2" name="テキスト ボックス 911">
          <a:extLst>
            <a:ext uri="{FF2B5EF4-FFF2-40B4-BE49-F238E27FC236}">
              <a16:creationId xmlns:a16="http://schemas.microsoft.com/office/drawing/2014/main" id="{D7AB60BF-5BF9-49D7-817D-E2C3836B865B}"/>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3" name="直線コネクタ 912">
          <a:extLst>
            <a:ext uri="{FF2B5EF4-FFF2-40B4-BE49-F238E27FC236}">
              <a16:creationId xmlns:a16="http://schemas.microsoft.com/office/drawing/2014/main" id="{95FE6E34-CA87-4D61-9ED8-2531F650FC23}"/>
            </a:ext>
          </a:extLst>
        </xdr:cNvPr>
        <xdr:cNvCxnSpPr/>
      </xdr:nvCxnSpPr>
      <xdr:spPr>
        <a:xfrm>
          <a:off x="16459200" y="17459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4" name="テキスト ボックス 913">
          <a:extLst>
            <a:ext uri="{FF2B5EF4-FFF2-40B4-BE49-F238E27FC236}">
              <a16:creationId xmlns:a16="http://schemas.microsoft.com/office/drawing/2014/main" id="{44A25E0C-CE48-4963-AACF-672652AEA0F6}"/>
            </a:ext>
          </a:extLst>
        </xdr:cNvPr>
        <xdr:cNvSpPr txBox="1"/>
      </xdr:nvSpPr>
      <xdr:spPr>
        <a:xfrm>
          <a:off x="16052346" y="17323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5" name="直線コネクタ 914">
          <a:extLst>
            <a:ext uri="{FF2B5EF4-FFF2-40B4-BE49-F238E27FC236}">
              <a16:creationId xmlns:a16="http://schemas.microsoft.com/office/drawing/2014/main" id="{891D132C-6D7C-4E74-A852-94E12D9EC2FD}"/>
            </a:ext>
          </a:extLst>
        </xdr:cNvPr>
        <xdr:cNvCxnSpPr/>
      </xdr:nvCxnSpPr>
      <xdr:spPr>
        <a:xfrm>
          <a:off x="164592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6" name="テキスト ボックス 915">
          <a:extLst>
            <a:ext uri="{FF2B5EF4-FFF2-40B4-BE49-F238E27FC236}">
              <a16:creationId xmlns:a16="http://schemas.microsoft.com/office/drawing/2014/main" id="{6AA1B29D-0110-455E-96A7-D41A131DC627}"/>
            </a:ext>
          </a:extLst>
        </xdr:cNvPr>
        <xdr:cNvSpPr txBox="1"/>
      </xdr:nvSpPr>
      <xdr:spPr>
        <a:xfrm>
          <a:off x="16052346"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7" name="直線コネクタ 916">
          <a:extLst>
            <a:ext uri="{FF2B5EF4-FFF2-40B4-BE49-F238E27FC236}">
              <a16:creationId xmlns:a16="http://schemas.microsoft.com/office/drawing/2014/main" id="{FD3200C3-C904-4364-9E7B-BA2BC06F630E}"/>
            </a:ext>
          </a:extLst>
        </xdr:cNvPr>
        <xdr:cNvCxnSpPr/>
      </xdr:nvCxnSpPr>
      <xdr:spPr>
        <a:xfrm>
          <a:off x="16459200" y="16373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8" name="テキスト ボックス 917">
          <a:extLst>
            <a:ext uri="{FF2B5EF4-FFF2-40B4-BE49-F238E27FC236}">
              <a16:creationId xmlns:a16="http://schemas.microsoft.com/office/drawing/2014/main" id="{136EF15A-4FC7-49EF-97E7-7AA383E9B761}"/>
            </a:ext>
          </a:extLst>
        </xdr:cNvPr>
        <xdr:cNvSpPr txBox="1"/>
      </xdr:nvSpPr>
      <xdr:spPr>
        <a:xfrm>
          <a:off x="16052346" y="16237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id="{F980338F-BF2B-41DA-8AC5-6DE532FBF742}"/>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a:extLst>
            <a:ext uri="{FF2B5EF4-FFF2-40B4-BE49-F238E27FC236}">
              <a16:creationId xmlns:a16="http://schemas.microsoft.com/office/drawing/2014/main" id="{3793FCBA-1BF1-4193-BB71-2BBCBCFA1E58}"/>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a:extLst>
            <a:ext uri="{FF2B5EF4-FFF2-40B4-BE49-F238E27FC236}">
              <a16:creationId xmlns:a16="http://schemas.microsoft.com/office/drawing/2014/main" id="{27BEBB4F-6CCC-4F82-A66A-33187EBC2F64}"/>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47625</xdr:rowOff>
    </xdr:from>
    <xdr:to>
      <xdr:col>116</xdr:col>
      <xdr:colOff>62864</xdr:colOff>
      <xdr:row>108</xdr:row>
      <xdr:rowOff>93345</xdr:rowOff>
    </xdr:to>
    <xdr:cxnSp macro="">
      <xdr:nvCxnSpPr>
        <xdr:cNvPr id="922" name="直線コネクタ 921">
          <a:extLst>
            <a:ext uri="{FF2B5EF4-FFF2-40B4-BE49-F238E27FC236}">
              <a16:creationId xmlns:a16="http://schemas.microsoft.com/office/drawing/2014/main" id="{3B1F8824-3B35-44A3-8849-4BF3CEB11733}"/>
            </a:ext>
          </a:extLst>
        </xdr:cNvPr>
        <xdr:cNvCxnSpPr/>
      </xdr:nvCxnSpPr>
      <xdr:spPr>
        <a:xfrm flipV="1">
          <a:off x="19954239" y="16236950"/>
          <a:ext cx="0" cy="1344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97172</xdr:rowOff>
    </xdr:from>
    <xdr:ext cx="469744" cy="259045"/>
    <xdr:sp macro="" textlink="">
      <xdr:nvSpPr>
        <xdr:cNvPr id="923" name="【庁舎】&#10;一人当たり面積最小値テキスト">
          <a:extLst>
            <a:ext uri="{FF2B5EF4-FFF2-40B4-BE49-F238E27FC236}">
              <a16:creationId xmlns:a16="http://schemas.microsoft.com/office/drawing/2014/main" id="{562E0196-C6EE-4F18-982B-3B3D1A9994FE}"/>
            </a:ext>
          </a:extLst>
        </xdr:cNvPr>
        <xdr:cNvSpPr txBox="1"/>
      </xdr:nvSpPr>
      <xdr:spPr>
        <a:xfrm>
          <a:off x="19992975" y="1758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93345</xdr:rowOff>
    </xdr:from>
    <xdr:to>
      <xdr:col>116</xdr:col>
      <xdr:colOff>152400</xdr:colOff>
      <xdr:row>108</xdr:row>
      <xdr:rowOff>93345</xdr:rowOff>
    </xdr:to>
    <xdr:cxnSp macro="">
      <xdr:nvCxnSpPr>
        <xdr:cNvPr id="924" name="直線コネクタ 923">
          <a:extLst>
            <a:ext uri="{FF2B5EF4-FFF2-40B4-BE49-F238E27FC236}">
              <a16:creationId xmlns:a16="http://schemas.microsoft.com/office/drawing/2014/main" id="{4C00CE96-F6DD-4446-92F3-3E186D9A4ACC}"/>
            </a:ext>
          </a:extLst>
        </xdr:cNvPr>
        <xdr:cNvCxnSpPr/>
      </xdr:nvCxnSpPr>
      <xdr:spPr>
        <a:xfrm>
          <a:off x="19878675" y="175812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165752</xdr:rowOff>
    </xdr:from>
    <xdr:ext cx="469744" cy="259045"/>
    <xdr:sp macro="" textlink="">
      <xdr:nvSpPr>
        <xdr:cNvPr id="925" name="【庁舎】&#10;一人当たり面積最大値テキスト">
          <a:extLst>
            <a:ext uri="{FF2B5EF4-FFF2-40B4-BE49-F238E27FC236}">
              <a16:creationId xmlns:a16="http://schemas.microsoft.com/office/drawing/2014/main" id="{ACE47EE0-2839-4E21-BCB8-06D8F191B63A}"/>
            </a:ext>
          </a:extLst>
        </xdr:cNvPr>
        <xdr:cNvSpPr txBox="1"/>
      </xdr:nvSpPr>
      <xdr:spPr>
        <a:xfrm>
          <a:off x="19992975" y="1603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47625</xdr:rowOff>
    </xdr:from>
    <xdr:to>
      <xdr:col>116</xdr:col>
      <xdr:colOff>152400</xdr:colOff>
      <xdr:row>100</xdr:row>
      <xdr:rowOff>47625</xdr:rowOff>
    </xdr:to>
    <xdr:cxnSp macro="">
      <xdr:nvCxnSpPr>
        <xdr:cNvPr id="926" name="直線コネクタ 925">
          <a:extLst>
            <a:ext uri="{FF2B5EF4-FFF2-40B4-BE49-F238E27FC236}">
              <a16:creationId xmlns:a16="http://schemas.microsoft.com/office/drawing/2014/main" id="{E7918315-97D3-4CEA-B1C9-55559E0EF363}"/>
            </a:ext>
          </a:extLst>
        </xdr:cNvPr>
        <xdr:cNvCxnSpPr/>
      </xdr:nvCxnSpPr>
      <xdr:spPr>
        <a:xfrm>
          <a:off x="19878675" y="16236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76852</xdr:rowOff>
    </xdr:from>
    <xdr:ext cx="469744" cy="259045"/>
    <xdr:sp macro="" textlink="">
      <xdr:nvSpPr>
        <xdr:cNvPr id="927" name="【庁舎】&#10;一人当たり面積平均値テキスト">
          <a:extLst>
            <a:ext uri="{FF2B5EF4-FFF2-40B4-BE49-F238E27FC236}">
              <a16:creationId xmlns:a16="http://schemas.microsoft.com/office/drawing/2014/main" id="{615D46B0-D46A-44A8-B087-9E8205F3B1C2}"/>
            </a:ext>
          </a:extLst>
        </xdr:cNvPr>
        <xdr:cNvSpPr txBox="1"/>
      </xdr:nvSpPr>
      <xdr:spPr>
        <a:xfrm>
          <a:off x="19992975" y="17078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53975</xdr:rowOff>
    </xdr:from>
    <xdr:to>
      <xdr:col>116</xdr:col>
      <xdr:colOff>114300</xdr:colOff>
      <xdr:row>106</xdr:row>
      <xdr:rowOff>155575</xdr:rowOff>
    </xdr:to>
    <xdr:sp macro="" textlink="">
      <xdr:nvSpPr>
        <xdr:cNvPr id="928" name="フローチャート: 判断 927">
          <a:extLst>
            <a:ext uri="{FF2B5EF4-FFF2-40B4-BE49-F238E27FC236}">
              <a16:creationId xmlns:a16="http://schemas.microsoft.com/office/drawing/2014/main" id="{C2118BB6-6FC4-493B-9D7E-558D81D2163C}"/>
            </a:ext>
          </a:extLst>
        </xdr:cNvPr>
        <xdr:cNvSpPr/>
      </xdr:nvSpPr>
      <xdr:spPr>
        <a:xfrm>
          <a:off x="19897725" y="17218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929" name="フローチャート: 判断 928">
          <a:extLst>
            <a:ext uri="{FF2B5EF4-FFF2-40B4-BE49-F238E27FC236}">
              <a16:creationId xmlns:a16="http://schemas.microsoft.com/office/drawing/2014/main" id="{B0314DCB-F04B-4A5A-9131-D8FCFB23A9B1}"/>
            </a:ext>
          </a:extLst>
        </xdr:cNvPr>
        <xdr:cNvSpPr/>
      </xdr:nvSpPr>
      <xdr:spPr>
        <a:xfrm>
          <a:off x="19154775" y="172580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930" name="フローチャート: 判断 929">
          <a:extLst>
            <a:ext uri="{FF2B5EF4-FFF2-40B4-BE49-F238E27FC236}">
              <a16:creationId xmlns:a16="http://schemas.microsoft.com/office/drawing/2014/main" id="{76E7EC08-3A64-4D00-B9D5-BB4A24DFF001}"/>
            </a:ext>
          </a:extLst>
        </xdr:cNvPr>
        <xdr:cNvSpPr/>
      </xdr:nvSpPr>
      <xdr:spPr>
        <a:xfrm>
          <a:off x="18345150" y="172580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99695</xdr:rowOff>
    </xdr:from>
    <xdr:to>
      <xdr:col>102</xdr:col>
      <xdr:colOff>165100</xdr:colOff>
      <xdr:row>107</xdr:row>
      <xdr:rowOff>29845</xdr:rowOff>
    </xdr:to>
    <xdr:sp macro="" textlink="">
      <xdr:nvSpPr>
        <xdr:cNvPr id="931" name="フローチャート: 判断 930">
          <a:extLst>
            <a:ext uri="{FF2B5EF4-FFF2-40B4-BE49-F238E27FC236}">
              <a16:creationId xmlns:a16="http://schemas.microsoft.com/office/drawing/2014/main" id="{76805F92-C231-4386-A875-B699351EE45B}"/>
            </a:ext>
          </a:extLst>
        </xdr:cNvPr>
        <xdr:cNvSpPr/>
      </xdr:nvSpPr>
      <xdr:spPr>
        <a:xfrm>
          <a:off x="17554575" y="1726692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133986</xdr:rowOff>
    </xdr:from>
    <xdr:to>
      <xdr:col>98</xdr:col>
      <xdr:colOff>38100</xdr:colOff>
      <xdr:row>107</xdr:row>
      <xdr:rowOff>64136</xdr:rowOff>
    </xdr:to>
    <xdr:sp macro="" textlink="">
      <xdr:nvSpPr>
        <xdr:cNvPr id="932" name="フローチャート: 判断 931">
          <a:extLst>
            <a:ext uri="{FF2B5EF4-FFF2-40B4-BE49-F238E27FC236}">
              <a16:creationId xmlns:a16="http://schemas.microsoft.com/office/drawing/2014/main" id="{B67C49E5-7A80-49BD-85C1-9CCDC9BBCE99}"/>
            </a:ext>
          </a:extLst>
        </xdr:cNvPr>
        <xdr:cNvSpPr/>
      </xdr:nvSpPr>
      <xdr:spPr>
        <a:xfrm>
          <a:off x="16754475" y="1729803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7B5FE9DB-3C9C-4006-B6B2-9AED5AAFA101}"/>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16E6B051-FEFF-4893-97C2-B73C7AF5E149}"/>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C4088D1-A911-4916-9AA3-9593082796D3}"/>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4BA41EB7-BBEC-4516-85E1-7BBB5BDBE88A}"/>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2ECA3442-0896-483F-94C2-00F25CDB7584}"/>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133986</xdr:rowOff>
    </xdr:from>
    <xdr:to>
      <xdr:col>116</xdr:col>
      <xdr:colOff>114300</xdr:colOff>
      <xdr:row>108</xdr:row>
      <xdr:rowOff>64136</xdr:rowOff>
    </xdr:to>
    <xdr:sp macro="" textlink="">
      <xdr:nvSpPr>
        <xdr:cNvPr id="938" name="楕円 937">
          <a:extLst>
            <a:ext uri="{FF2B5EF4-FFF2-40B4-BE49-F238E27FC236}">
              <a16:creationId xmlns:a16="http://schemas.microsoft.com/office/drawing/2014/main" id="{370AFACE-9AF9-4819-9054-21D7AE94F54F}"/>
            </a:ext>
          </a:extLst>
        </xdr:cNvPr>
        <xdr:cNvSpPr/>
      </xdr:nvSpPr>
      <xdr:spPr>
        <a:xfrm>
          <a:off x="19897725" y="1745996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48913</xdr:rowOff>
    </xdr:from>
    <xdr:ext cx="469744" cy="259045"/>
    <xdr:sp macro="" textlink="">
      <xdr:nvSpPr>
        <xdr:cNvPr id="939" name="【庁舎】&#10;一人当たり面積該当値テキスト">
          <a:extLst>
            <a:ext uri="{FF2B5EF4-FFF2-40B4-BE49-F238E27FC236}">
              <a16:creationId xmlns:a16="http://schemas.microsoft.com/office/drawing/2014/main" id="{2995453D-C4CA-42D6-BEB5-AAFB377B0349}"/>
            </a:ext>
          </a:extLst>
        </xdr:cNvPr>
        <xdr:cNvSpPr txBox="1"/>
      </xdr:nvSpPr>
      <xdr:spPr>
        <a:xfrm>
          <a:off x="19992975" y="1737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133986</xdr:rowOff>
    </xdr:from>
    <xdr:to>
      <xdr:col>112</xdr:col>
      <xdr:colOff>38100</xdr:colOff>
      <xdr:row>108</xdr:row>
      <xdr:rowOff>64136</xdr:rowOff>
    </xdr:to>
    <xdr:sp macro="" textlink="">
      <xdr:nvSpPr>
        <xdr:cNvPr id="940" name="楕円 939">
          <a:extLst>
            <a:ext uri="{FF2B5EF4-FFF2-40B4-BE49-F238E27FC236}">
              <a16:creationId xmlns:a16="http://schemas.microsoft.com/office/drawing/2014/main" id="{4610C97F-7A99-44E7-B7AC-9A96C5BEFCBD}"/>
            </a:ext>
          </a:extLst>
        </xdr:cNvPr>
        <xdr:cNvSpPr/>
      </xdr:nvSpPr>
      <xdr:spPr>
        <a:xfrm>
          <a:off x="19154775" y="1745996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13336</xdr:rowOff>
    </xdr:from>
    <xdr:to>
      <xdr:col>116</xdr:col>
      <xdr:colOff>63500</xdr:colOff>
      <xdr:row>108</xdr:row>
      <xdr:rowOff>13336</xdr:rowOff>
    </xdr:to>
    <xdr:cxnSp macro="">
      <xdr:nvCxnSpPr>
        <xdr:cNvPr id="941" name="直線コネクタ 940">
          <a:extLst>
            <a:ext uri="{FF2B5EF4-FFF2-40B4-BE49-F238E27FC236}">
              <a16:creationId xmlns:a16="http://schemas.microsoft.com/office/drawing/2014/main" id="{59B3D524-A706-4821-A42D-109931B38302}"/>
            </a:ext>
          </a:extLst>
        </xdr:cNvPr>
        <xdr:cNvCxnSpPr/>
      </xdr:nvCxnSpPr>
      <xdr:spPr>
        <a:xfrm>
          <a:off x="19202400" y="17498061"/>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151130</xdr:rowOff>
    </xdr:from>
    <xdr:to>
      <xdr:col>107</xdr:col>
      <xdr:colOff>101600</xdr:colOff>
      <xdr:row>108</xdr:row>
      <xdr:rowOff>81280</xdr:rowOff>
    </xdr:to>
    <xdr:sp macro="" textlink="">
      <xdr:nvSpPr>
        <xdr:cNvPr id="942" name="楕円 941">
          <a:extLst>
            <a:ext uri="{FF2B5EF4-FFF2-40B4-BE49-F238E27FC236}">
              <a16:creationId xmlns:a16="http://schemas.microsoft.com/office/drawing/2014/main" id="{E0759CB0-9369-4E94-9682-366032637750}"/>
            </a:ext>
          </a:extLst>
        </xdr:cNvPr>
        <xdr:cNvSpPr/>
      </xdr:nvSpPr>
      <xdr:spPr>
        <a:xfrm>
          <a:off x="18345150" y="174771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13336</xdr:rowOff>
    </xdr:from>
    <xdr:to>
      <xdr:col>111</xdr:col>
      <xdr:colOff>177800</xdr:colOff>
      <xdr:row>108</xdr:row>
      <xdr:rowOff>30480</xdr:rowOff>
    </xdr:to>
    <xdr:cxnSp macro="">
      <xdr:nvCxnSpPr>
        <xdr:cNvPr id="943" name="直線コネクタ 942">
          <a:extLst>
            <a:ext uri="{FF2B5EF4-FFF2-40B4-BE49-F238E27FC236}">
              <a16:creationId xmlns:a16="http://schemas.microsoft.com/office/drawing/2014/main" id="{91494ED9-1E7C-4D7A-86FF-2AC3AF80CB8B}"/>
            </a:ext>
          </a:extLst>
        </xdr:cNvPr>
        <xdr:cNvCxnSpPr/>
      </xdr:nvCxnSpPr>
      <xdr:spPr>
        <a:xfrm flipV="1">
          <a:off x="18392775" y="17498061"/>
          <a:ext cx="809625"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133986</xdr:rowOff>
    </xdr:from>
    <xdr:to>
      <xdr:col>102</xdr:col>
      <xdr:colOff>165100</xdr:colOff>
      <xdr:row>108</xdr:row>
      <xdr:rowOff>64136</xdr:rowOff>
    </xdr:to>
    <xdr:sp macro="" textlink="">
      <xdr:nvSpPr>
        <xdr:cNvPr id="944" name="楕円 943">
          <a:extLst>
            <a:ext uri="{FF2B5EF4-FFF2-40B4-BE49-F238E27FC236}">
              <a16:creationId xmlns:a16="http://schemas.microsoft.com/office/drawing/2014/main" id="{DB70CA93-E0FA-4D19-91CF-9AA00F7B5E84}"/>
            </a:ext>
          </a:extLst>
        </xdr:cNvPr>
        <xdr:cNvSpPr/>
      </xdr:nvSpPr>
      <xdr:spPr>
        <a:xfrm>
          <a:off x="17554575" y="1745996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13336</xdr:rowOff>
    </xdr:from>
    <xdr:to>
      <xdr:col>107</xdr:col>
      <xdr:colOff>50800</xdr:colOff>
      <xdr:row>108</xdr:row>
      <xdr:rowOff>30480</xdr:rowOff>
    </xdr:to>
    <xdr:cxnSp macro="">
      <xdr:nvCxnSpPr>
        <xdr:cNvPr id="945" name="直線コネクタ 944">
          <a:extLst>
            <a:ext uri="{FF2B5EF4-FFF2-40B4-BE49-F238E27FC236}">
              <a16:creationId xmlns:a16="http://schemas.microsoft.com/office/drawing/2014/main" id="{765D2C56-EA5F-4ADF-B623-28FD4F81790E}"/>
            </a:ext>
          </a:extLst>
        </xdr:cNvPr>
        <xdr:cNvCxnSpPr/>
      </xdr:nvCxnSpPr>
      <xdr:spPr>
        <a:xfrm>
          <a:off x="17602200" y="17498061"/>
          <a:ext cx="790575"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151130</xdr:rowOff>
    </xdr:from>
    <xdr:to>
      <xdr:col>98</xdr:col>
      <xdr:colOff>38100</xdr:colOff>
      <xdr:row>108</xdr:row>
      <xdr:rowOff>81280</xdr:rowOff>
    </xdr:to>
    <xdr:sp macro="" textlink="">
      <xdr:nvSpPr>
        <xdr:cNvPr id="946" name="楕円 945">
          <a:extLst>
            <a:ext uri="{FF2B5EF4-FFF2-40B4-BE49-F238E27FC236}">
              <a16:creationId xmlns:a16="http://schemas.microsoft.com/office/drawing/2014/main" id="{312A8BEB-93A1-4191-9696-C2DCF9E612BE}"/>
            </a:ext>
          </a:extLst>
        </xdr:cNvPr>
        <xdr:cNvSpPr/>
      </xdr:nvSpPr>
      <xdr:spPr>
        <a:xfrm>
          <a:off x="16754475" y="174771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13336</xdr:rowOff>
    </xdr:from>
    <xdr:to>
      <xdr:col>102</xdr:col>
      <xdr:colOff>114300</xdr:colOff>
      <xdr:row>108</xdr:row>
      <xdr:rowOff>30480</xdr:rowOff>
    </xdr:to>
    <xdr:cxnSp macro="">
      <xdr:nvCxnSpPr>
        <xdr:cNvPr id="947" name="直線コネクタ 946">
          <a:extLst>
            <a:ext uri="{FF2B5EF4-FFF2-40B4-BE49-F238E27FC236}">
              <a16:creationId xmlns:a16="http://schemas.microsoft.com/office/drawing/2014/main" id="{9D34DD92-69DF-4830-B99C-062DD4DEEA66}"/>
            </a:ext>
          </a:extLst>
        </xdr:cNvPr>
        <xdr:cNvCxnSpPr/>
      </xdr:nvCxnSpPr>
      <xdr:spPr>
        <a:xfrm flipV="1">
          <a:off x="16802100" y="17498061"/>
          <a:ext cx="8001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948" name="n_1aveValue【庁舎】&#10;一人当たり面積">
          <a:extLst>
            <a:ext uri="{FF2B5EF4-FFF2-40B4-BE49-F238E27FC236}">
              <a16:creationId xmlns:a16="http://schemas.microsoft.com/office/drawing/2014/main" id="{F442CAF5-3348-4DC0-8B22-7844100ABB8B}"/>
            </a:ext>
          </a:extLst>
        </xdr:cNvPr>
        <xdr:cNvSpPr txBox="1"/>
      </xdr:nvSpPr>
      <xdr:spPr>
        <a:xfrm>
          <a:off x="18983402" y="1704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949" name="n_2aveValue【庁舎】&#10;一人当たり面積">
          <a:extLst>
            <a:ext uri="{FF2B5EF4-FFF2-40B4-BE49-F238E27FC236}">
              <a16:creationId xmlns:a16="http://schemas.microsoft.com/office/drawing/2014/main" id="{C6FD22EE-0428-4427-BE56-50963DBF4408}"/>
            </a:ext>
          </a:extLst>
        </xdr:cNvPr>
        <xdr:cNvSpPr txBox="1"/>
      </xdr:nvSpPr>
      <xdr:spPr>
        <a:xfrm>
          <a:off x="18183302" y="1704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46372</xdr:rowOff>
    </xdr:from>
    <xdr:ext cx="469744" cy="259045"/>
    <xdr:sp macro="" textlink="">
      <xdr:nvSpPr>
        <xdr:cNvPr id="950" name="n_3aveValue【庁舎】&#10;一人当たり面積">
          <a:extLst>
            <a:ext uri="{FF2B5EF4-FFF2-40B4-BE49-F238E27FC236}">
              <a16:creationId xmlns:a16="http://schemas.microsoft.com/office/drawing/2014/main" id="{14612295-9815-4BE5-A1BD-D3D39C3CDFB6}"/>
            </a:ext>
          </a:extLst>
        </xdr:cNvPr>
        <xdr:cNvSpPr txBox="1"/>
      </xdr:nvSpPr>
      <xdr:spPr>
        <a:xfrm>
          <a:off x="17383202" y="1705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80663</xdr:rowOff>
    </xdr:from>
    <xdr:ext cx="469744" cy="259045"/>
    <xdr:sp macro="" textlink="">
      <xdr:nvSpPr>
        <xdr:cNvPr id="951" name="n_4aveValue【庁舎】&#10;一人当たり面積">
          <a:extLst>
            <a:ext uri="{FF2B5EF4-FFF2-40B4-BE49-F238E27FC236}">
              <a16:creationId xmlns:a16="http://schemas.microsoft.com/office/drawing/2014/main" id="{49B989ED-AA59-46E0-8745-F6828DF051E8}"/>
            </a:ext>
          </a:extLst>
        </xdr:cNvPr>
        <xdr:cNvSpPr txBox="1"/>
      </xdr:nvSpPr>
      <xdr:spPr>
        <a:xfrm>
          <a:off x="16592627" y="170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55263</xdr:rowOff>
    </xdr:from>
    <xdr:ext cx="469744" cy="259045"/>
    <xdr:sp macro="" textlink="">
      <xdr:nvSpPr>
        <xdr:cNvPr id="952" name="n_1mainValue【庁舎】&#10;一人当たり面積">
          <a:extLst>
            <a:ext uri="{FF2B5EF4-FFF2-40B4-BE49-F238E27FC236}">
              <a16:creationId xmlns:a16="http://schemas.microsoft.com/office/drawing/2014/main" id="{C0ACC8A1-89A6-4A2F-8A55-A282D622C138}"/>
            </a:ext>
          </a:extLst>
        </xdr:cNvPr>
        <xdr:cNvSpPr txBox="1"/>
      </xdr:nvSpPr>
      <xdr:spPr>
        <a:xfrm>
          <a:off x="18983402" y="1754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72407</xdr:rowOff>
    </xdr:from>
    <xdr:ext cx="469744" cy="259045"/>
    <xdr:sp macro="" textlink="">
      <xdr:nvSpPr>
        <xdr:cNvPr id="953" name="n_2mainValue【庁舎】&#10;一人当たり面積">
          <a:extLst>
            <a:ext uri="{FF2B5EF4-FFF2-40B4-BE49-F238E27FC236}">
              <a16:creationId xmlns:a16="http://schemas.microsoft.com/office/drawing/2014/main" id="{5AF4B0D8-ABD8-4123-AD57-92303F231440}"/>
            </a:ext>
          </a:extLst>
        </xdr:cNvPr>
        <xdr:cNvSpPr txBox="1"/>
      </xdr:nvSpPr>
      <xdr:spPr>
        <a:xfrm>
          <a:off x="18183302" y="1755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55263</xdr:rowOff>
    </xdr:from>
    <xdr:ext cx="469744" cy="259045"/>
    <xdr:sp macro="" textlink="">
      <xdr:nvSpPr>
        <xdr:cNvPr id="954" name="n_3mainValue【庁舎】&#10;一人当たり面積">
          <a:extLst>
            <a:ext uri="{FF2B5EF4-FFF2-40B4-BE49-F238E27FC236}">
              <a16:creationId xmlns:a16="http://schemas.microsoft.com/office/drawing/2014/main" id="{DA799E13-A96C-4B31-A82D-E9D55B2ECC2E}"/>
            </a:ext>
          </a:extLst>
        </xdr:cNvPr>
        <xdr:cNvSpPr txBox="1"/>
      </xdr:nvSpPr>
      <xdr:spPr>
        <a:xfrm>
          <a:off x="17383202" y="1754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72407</xdr:rowOff>
    </xdr:from>
    <xdr:ext cx="469744" cy="259045"/>
    <xdr:sp macro="" textlink="">
      <xdr:nvSpPr>
        <xdr:cNvPr id="955" name="n_4mainValue【庁舎】&#10;一人当たり面積">
          <a:extLst>
            <a:ext uri="{FF2B5EF4-FFF2-40B4-BE49-F238E27FC236}">
              <a16:creationId xmlns:a16="http://schemas.microsoft.com/office/drawing/2014/main" id="{EEE1738D-FD0C-48C8-9AB3-2A9A3B4A6C3C}"/>
            </a:ext>
          </a:extLst>
        </xdr:cNvPr>
        <xdr:cNvSpPr txBox="1"/>
      </xdr:nvSpPr>
      <xdr:spPr>
        <a:xfrm>
          <a:off x="16592627" y="1755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id="{39CC55E5-6B87-4E13-A025-46A35CE0E0FD}"/>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id="{CFA18BBC-1BA1-4D08-AB35-9AD1775B63EA}"/>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id="{106C09D9-4255-429B-A765-4AE8A290B355}"/>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特に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高くなっている施設は、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図書館、体育館・プール、福祉施設、市民会館、消防施設及び庁舎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有形固定資産減価償却率が高くなっている要因は、これまで予防保全としての修繕、補修が多く、固定資産額の増額に繋がっていないことがあげられる。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令和元年度に策定した庁舎等の一般建築物の長寿命化計画に基づき、今後、計画的な老朽化対策等に取り組む。</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718,601
702,672
328.91
391,464,488
380,200,171
10,089,124
175,892,022
273,802,240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令和２年度においては、社会福祉費等の増加により基準財政需要額が増加した一方、地方消費税交付金の増収等により基準財政収入額についても増加したことにより、単年度の財政力指数は前年度と同様の</a:t>
          </a:r>
          <a:r>
            <a:rPr kumimoji="1" lang="en-US" altLang="ja-JP" sz="1200">
              <a:latin typeface="ＭＳ Ｐゴシック" panose="020B0600070205080204" pitchFamily="50" charset="-128"/>
              <a:ea typeface="ＭＳ Ｐゴシック" panose="020B0600070205080204" pitchFamily="50" charset="-128"/>
            </a:rPr>
            <a:t>0.88</a:t>
          </a:r>
          <a:r>
            <a:rPr kumimoji="1" lang="ja-JP" altLang="en-US" sz="1200">
              <a:latin typeface="ＭＳ Ｐゴシック" panose="020B0600070205080204" pitchFamily="50" charset="-128"/>
              <a:ea typeface="ＭＳ Ｐゴシック" panose="020B0600070205080204" pitchFamily="50" charset="-128"/>
            </a:rPr>
            <a:t>となっている。また、</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年平均では前年度に比べ</a:t>
          </a:r>
          <a:r>
            <a:rPr kumimoji="1" lang="en-US" altLang="ja-JP" sz="1200">
              <a:latin typeface="ＭＳ Ｐゴシック" panose="020B0600070205080204" pitchFamily="50" charset="-128"/>
              <a:ea typeface="ＭＳ Ｐゴシック" panose="020B0600070205080204" pitchFamily="50" charset="-128"/>
            </a:rPr>
            <a:t>0.01</a:t>
          </a:r>
          <a:r>
            <a:rPr kumimoji="1" lang="ja-JP" altLang="en-US" sz="1200">
              <a:latin typeface="ＭＳ Ｐゴシック" panose="020B0600070205080204" pitchFamily="50" charset="-128"/>
              <a:ea typeface="ＭＳ Ｐゴシック" panose="020B0600070205080204" pitchFamily="50" charset="-128"/>
            </a:rPr>
            <a:t>ポイント低下の</a:t>
          </a:r>
          <a:r>
            <a:rPr kumimoji="1" lang="en-US" altLang="ja-JP" sz="1200">
              <a:latin typeface="ＭＳ Ｐゴシック" panose="020B0600070205080204" pitchFamily="50" charset="-128"/>
              <a:ea typeface="ＭＳ Ｐゴシック" panose="020B0600070205080204" pitchFamily="50" charset="-128"/>
            </a:rPr>
            <a:t>0.88</a:t>
          </a:r>
          <a:r>
            <a:rPr kumimoji="1" lang="ja-JP" altLang="en-US" sz="1200">
              <a:latin typeface="ＭＳ Ｐゴシック" panose="020B0600070205080204" pitchFamily="50" charset="-128"/>
              <a:ea typeface="ＭＳ Ｐゴシック" panose="020B0600070205080204" pitchFamily="50" charset="-128"/>
            </a:rPr>
            <a:t>となっている。</a:t>
          </a:r>
        </a:p>
        <a:p>
          <a:r>
            <a:rPr kumimoji="1" lang="ja-JP" altLang="en-US" sz="1200">
              <a:latin typeface="ＭＳ Ｐゴシック" panose="020B0600070205080204" pitchFamily="50" charset="-128"/>
              <a:ea typeface="ＭＳ Ｐゴシック" panose="020B0600070205080204" pitchFamily="50" charset="-128"/>
            </a:rPr>
            <a:t>　直近の</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間の類似団体の推移を見ると、類似団体平均を上回っているものの、低下傾向が続いている状況にあることから、持続可能な行財政構造の構築に向けた市税収入の確保策の検討や債権回収の強化等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118533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62183"/>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33460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118533</xdr:rowOff>
    </xdr:from>
    <xdr:to>
      <xdr:col>24</xdr:col>
      <xdr:colOff>12700</xdr:colOff>
      <xdr:row>37</xdr:row>
      <xdr:rowOff>118533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41</xdr:row>
      <xdr:rowOff>35983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252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167217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127000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045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46567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643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経費充当一般財源は、扶助費、物件費及び補助費等が減少したことにより、前年度と比べると０．７％減少となっている。一方、経常一般財源等は、地方消費税交付金が増加したこと等により、前年度と比べると０．９％増加となっている。</a:t>
          </a:r>
        </a:p>
        <a:p>
          <a:r>
            <a:rPr kumimoji="1" lang="ja-JP" altLang="en-US" sz="1100">
              <a:latin typeface="ＭＳ Ｐゴシック" panose="020B0600070205080204" pitchFamily="50" charset="-128"/>
              <a:ea typeface="ＭＳ Ｐゴシック" panose="020B0600070205080204" pitchFamily="50" charset="-128"/>
            </a:rPr>
            <a:t>　これらにより、経常収支比率は、前年度から１．６ポイント改善したものの依然として高い数値であり、財政構造の硬直化が続いている状況である。</a:t>
          </a:r>
        </a:p>
        <a:p>
          <a:r>
            <a:rPr kumimoji="1" lang="ja-JP" altLang="en-US" sz="1100">
              <a:latin typeface="ＭＳ Ｐゴシック" panose="020B0600070205080204" pitchFamily="50" charset="-128"/>
              <a:ea typeface="ＭＳ Ｐゴシック" panose="020B0600070205080204" pitchFamily="50" charset="-128"/>
            </a:rPr>
            <a:t>　こうした状況等を踏まえ、令和３年４月に「相模原市行財政構造改革プラン」を策定し、持続可能な行財政基盤を築くこととしていることから、同プランに基づいて経常収支比率を改善し、財政構造の弾力化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122767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7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94844</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122767</xdr:rowOff>
    </xdr:from>
    <xdr:to>
      <xdr:col>24</xdr:col>
      <xdr:colOff>12700</xdr:colOff>
      <xdr:row>66</xdr:row>
      <xdr:rowOff>122767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117122</xdr:rowOff>
    </xdr:from>
    <xdr:to>
      <xdr:col>23</xdr:col>
      <xdr:colOff>133350</xdr:colOff>
      <xdr:row>65</xdr:row>
      <xdr:rowOff>160161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1089922"/>
          <a:ext cx="8382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133649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6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103717</xdr:rowOff>
    </xdr:from>
    <xdr:to>
      <xdr:col>19</xdr:col>
      <xdr:colOff>133350</xdr:colOff>
      <xdr:row>65</xdr:row>
      <xdr:rowOff>160161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076517"/>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117122</xdr:rowOff>
    </xdr:from>
    <xdr:to>
      <xdr:col>19</xdr:col>
      <xdr:colOff>184150</xdr:colOff>
      <xdr:row>64</xdr:row>
      <xdr:rowOff>47272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57449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8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103717</xdr:rowOff>
    </xdr:from>
    <xdr:to>
      <xdr:col>15</xdr:col>
      <xdr:colOff>82550</xdr:colOff>
      <xdr:row>64</xdr:row>
      <xdr:rowOff>143933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07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36689</xdr:rowOff>
    </xdr:from>
    <xdr:to>
      <xdr:col>15</xdr:col>
      <xdr:colOff>133350</xdr:colOff>
      <xdr:row>63</xdr:row>
      <xdr:rowOff>138289</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148466</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0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143933</xdr:rowOff>
    </xdr:from>
    <xdr:to>
      <xdr:col>11</xdr:col>
      <xdr:colOff>31750</xdr:colOff>
      <xdr:row>68</xdr:row>
      <xdr:rowOff>7761</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116733"/>
          <a:ext cx="889000" cy="54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157339</xdr:rowOff>
    </xdr:from>
    <xdr:to>
      <xdr:col>7</xdr:col>
      <xdr:colOff>31750</xdr:colOff>
      <xdr:row>64</xdr:row>
      <xdr:rowOff>87489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97666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66322</xdr:rowOff>
    </xdr:from>
    <xdr:to>
      <xdr:col>23</xdr:col>
      <xdr:colOff>184150</xdr:colOff>
      <xdr:row>64</xdr:row>
      <xdr:rowOff>167922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03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38399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01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109361</xdr:rowOff>
    </xdr:from>
    <xdr:to>
      <xdr:col>19</xdr:col>
      <xdr:colOff>184150</xdr:colOff>
      <xdr:row>66</xdr:row>
      <xdr:rowOff>39511</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2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24288</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33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52917</xdr:rowOff>
    </xdr:from>
    <xdr:to>
      <xdr:col>15</xdr:col>
      <xdr:colOff>133350</xdr:colOff>
      <xdr:row>64</xdr:row>
      <xdr:rowOff>154517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93133</xdr:rowOff>
    </xdr:from>
    <xdr:to>
      <xdr:col>11</xdr:col>
      <xdr:colOff>82550</xdr:colOff>
      <xdr:row>65</xdr:row>
      <xdr:rowOff>23283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8060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128411</xdr:rowOff>
    </xdr:from>
    <xdr:to>
      <xdr:col>7</xdr:col>
      <xdr:colOff>31750</xdr:colOff>
      <xdr:row>68</xdr:row>
      <xdr:rowOff>58561</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6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68</xdr:row>
      <xdr:rowOff>43338</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70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[156,539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人当たり人件費・物件費等決算額は、前年度から６，７３０円増加となる１５６，５３９円で、類似団体平均を下回っている。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直近</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年間の推移は、概ね類似団体平均と同じ動きをしており、人件費及び維持補修費は類似団体平均を下回り、物件費が類似団体平均を上回る状況が続いている。</a:t>
          </a:r>
        </a:p>
        <a:p>
          <a:r>
            <a:rPr kumimoji="1" lang="ja-JP" altLang="en-US" sz="1300">
              <a:latin typeface="ＭＳ Ｐゴシック" panose="020B0600070205080204" pitchFamily="50" charset="-128"/>
              <a:ea typeface="ＭＳ Ｐゴシック" panose="020B0600070205080204" pitchFamily="50" charset="-128"/>
            </a:rPr>
            <a:t>　物件費については、委託事業の見直しや庁舎等施設の維持管理に係る委託料の見直しにより縮減に努める。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121072</xdr:rowOff>
    </xdr:from>
    <xdr:to>
      <xdr:col>23</xdr:col>
      <xdr:colOff>133350</xdr:colOff>
      <xdr:row>89</xdr:row>
      <xdr:rowOff>4113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4522872"/>
          <a:ext cx="0" cy="740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147640</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3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4113</xdr:rowOff>
    </xdr:from>
    <xdr:to>
      <xdr:col>24</xdr:col>
      <xdr:colOff>12700</xdr:colOff>
      <xdr:row>89</xdr:row>
      <xdr:rowOff>4113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63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35999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426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121072</xdr:rowOff>
    </xdr:from>
    <xdr:to>
      <xdr:col>24</xdr:col>
      <xdr:colOff>12700</xdr:colOff>
      <xdr:row>84</xdr:row>
      <xdr:rowOff>121072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452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28459</xdr:rowOff>
    </xdr:from>
    <xdr:to>
      <xdr:col>23</xdr:col>
      <xdr:colOff>133350</xdr:colOff>
      <xdr:row>85</xdr:row>
      <xdr:rowOff>144455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601709"/>
          <a:ext cx="838200" cy="11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130951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704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158874</xdr:rowOff>
    </xdr:from>
    <xdr:to>
      <xdr:col>23</xdr:col>
      <xdr:colOff>184150</xdr:colOff>
      <xdr:row>86</xdr:row>
      <xdr:rowOff>89024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73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118590</xdr:rowOff>
    </xdr:from>
    <xdr:to>
      <xdr:col>19</xdr:col>
      <xdr:colOff>133350</xdr:colOff>
      <xdr:row>85</xdr:row>
      <xdr:rowOff>28459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520390"/>
          <a:ext cx="889000" cy="8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32260</xdr:rowOff>
    </xdr:from>
    <xdr:to>
      <xdr:col>19</xdr:col>
      <xdr:colOff>184150</xdr:colOff>
      <xdr:row>85</xdr:row>
      <xdr:rowOff>133860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60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118637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691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83928</xdr:rowOff>
    </xdr:from>
    <xdr:to>
      <xdr:col>15</xdr:col>
      <xdr:colOff>82550</xdr:colOff>
      <xdr:row>84</xdr:row>
      <xdr:rowOff>118590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485728"/>
          <a:ext cx="889000" cy="3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164517</xdr:rowOff>
    </xdr:from>
    <xdr:to>
      <xdr:col>15</xdr:col>
      <xdr:colOff>133350</xdr:colOff>
      <xdr:row>85</xdr:row>
      <xdr:rowOff>94667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56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79444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652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7215</xdr:rowOff>
    </xdr:from>
    <xdr:to>
      <xdr:col>11</xdr:col>
      <xdr:colOff>31750</xdr:colOff>
      <xdr:row>84</xdr:row>
      <xdr:rowOff>83928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94665"/>
          <a:ext cx="889000" cy="59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163827</xdr:rowOff>
    </xdr:from>
    <xdr:to>
      <xdr:col>11</xdr:col>
      <xdr:colOff>82550</xdr:colOff>
      <xdr:row>85</xdr:row>
      <xdr:rowOff>93977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56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78754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65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22944</xdr:rowOff>
    </xdr:from>
    <xdr:to>
      <xdr:col>7</xdr:col>
      <xdr:colOff>31750</xdr:colOff>
      <xdr:row>81</xdr:row>
      <xdr:rowOff>124544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109321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9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93655</xdr:rowOff>
    </xdr:from>
    <xdr:to>
      <xdr:col>23</xdr:col>
      <xdr:colOff>184150</xdr:colOff>
      <xdr:row>86</xdr:row>
      <xdr:rowOff>23805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66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110182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511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149109</xdr:rowOff>
    </xdr:from>
    <xdr:to>
      <xdr:col>19</xdr:col>
      <xdr:colOff>184150</xdr:colOff>
      <xdr:row>85</xdr:row>
      <xdr:rowOff>79259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55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89436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319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67790</xdr:rowOff>
    </xdr:from>
    <xdr:to>
      <xdr:col>15</xdr:col>
      <xdr:colOff>133350</xdr:colOff>
      <xdr:row>84</xdr:row>
      <xdr:rowOff>169390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46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8117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3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33128</xdr:rowOff>
    </xdr:from>
    <xdr:to>
      <xdr:col>11</xdr:col>
      <xdr:colOff>82550</xdr:colOff>
      <xdr:row>84</xdr:row>
      <xdr:rowOff>134728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43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144905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0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127865</xdr:rowOff>
    </xdr:from>
    <xdr:to>
      <xdr:col>7</xdr:col>
      <xdr:colOff>31750</xdr:colOff>
      <xdr:row>81</xdr:row>
      <xdr:rowOff>58015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4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68192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1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平成２７年度に給与制度の総合的見直しを実施し、給料表の引下げ改定を行ったことにより、平成２７年度以降、ラスパイレス指数は、１００を下回る水準で推移している。</a:t>
          </a:r>
        </a:p>
        <a:p>
          <a:r>
            <a:rPr kumimoji="1" lang="ja-JP" altLang="en-US" sz="1300">
              <a:latin typeface="ＭＳ Ｐゴシック" panose="020B0600070205080204" pitchFamily="50" charset="-128"/>
              <a:ea typeface="ＭＳ Ｐゴシック" panose="020B0600070205080204" pitchFamily="50" charset="-128"/>
            </a:rPr>
            <a:t>　令和２年度の数値（令和３年４月１日現在）は、前年度より０．３ポイント減少となっている。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162561</xdr:rowOff>
    </xdr:from>
    <xdr:to>
      <xdr:col>81</xdr:col>
      <xdr:colOff>44450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4050011"/>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77488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162561</xdr:rowOff>
    </xdr:from>
    <xdr:to>
      <xdr:col>81</xdr:col>
      <xdr:colOff>133350</xdr:colOff>
      <xdr:row>81</xdr:row>
      <xdr:rowOff>162561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104139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605000"/>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121938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9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104139</xdr:rowOff>
    </xdr:from>
    <xdr:to>
      <xdr:col>77</xdr:col>
      <xdr:colOff>44450</xdr:colOff>
      <xdr:row>85</xdr:row>
      <xdr:rowOff>104139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6773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113047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104139</xdr:rowOff>
    </xdr:from>
    <xdr:to>
      <xdr:col>72</xdr:col>
      <xdr:colOff>203200</xdr:colOff>
      <xdr:row>85</xdr:row>
      <xdr:rowOff>152400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67738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77470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7256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123189</xdr:rowOff>
    </xdr:from>
    <xdr:to>
      <xdr:col>68</xdr:col>
      <xdr:colOff>203200</xdr:colOff>
      <xdr:row>87</xdr:row>
      <xdr:rowOff>53339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38116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138447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53339</xdr:rowOff>
    </xdr:from>
    <xdr:to>
      <xdr:col>77</xdr:col>
      <xdr:colOff>95250</xdr:colOff>
      <xdr:row>85</xdr:row>
      <xdr:rowOff>154939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53339</xdr:rowOff>
    </xdr:from>
    <xdr:to>
      <xdr:col>73</xdr:col>
      <xdr:colOff>44450</xdr:colOff>
      <xdr:row>85</xdr:row>
      <xdr:rowOff>154939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165116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113047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平成２８年度に策定した職員定数管理計画</a:t>
          </a:r>
          <a:r>
            <a:rPr kumimoji="1" lang="en-US" altLang="ja-JP" sz="1150">
              <a:latin typeface="ＭＳ Ｐゴシック" panose="020B0600070205080204" pitchFamily="50" charset="-128"/>
              <a:ea typeface="ＭＳ Ｐゴシック" panose="020B0600070205080204" pitchFamily="50" charset="-128"/>
            </a:rPr>
            <a:t>(</a:t>
          </a:r>
          <a:r>
            <a:rPr kumimoji="1" lang="ja-JP" altLang="en-US" sz="1150">
              <a:latin typeface="ＭＳ Ｐゴシック" panose="020B0600070205080204" pitchFamily="50" charset="-128"/>
              <a:ea typeface="ＭＳ Ｐゴシック" panose="020B0600070205080204" pitchFamily="50" charset="-128"/>
            </a:rPr>
            <a:t>計画期間：平成２９年度～令和元年度</a:t>
          </a:r>
          <a:r>
            <a:rPr kumimoji="1" lang="en-US" altLang="ja-JP" sz="1150">
              <a:latin typeface="ＭＳ Ｐゴシック" panose="020B0600070205080204" pitchFamily="50" charset="-128"/>
              <a:ea typeface="ＭＳ Ｐゴシック" panose="020B0600070205080204" pitchFamily="50" charset="-128"/>
            </a:rPr>
            <a:t>)</a:t>
          </a:r>
          <a:r>
            <a:rPr kumimoji="1" lang="ja-JP" altLang="en-US" sz="1150">
              <a:latin typeface="ＭＳ Ｐゴシック" panose="020B0600070205080204" pitchFamily="50" charset="-128"/>
              <a:ea typeface="ＭＳ Ｐゴシック" panose="020B0600070205080204" pitchFamily="50" charset="-128"/>
            </a:rPr>
            <a:t>においては、２９年度当初の職員定数を３年間維持することとしており、職員数も変動していないことから、前年度とほぼ同数となっているが、令和２年度から定員管理の対象に臨時的任用職員の一部が加えられたため、令和２年度は微増となっている。</a:t>
          </a:r>
        </a:p>
        <a:p>
          <a:r>
            <a:rPr kumimoji="1" lang="ja-JP" altLang="en-US" sz="1150">
              <a:latin typeface="ＭＳ Ｐゴシック" panose="020B0600070205080204" pitchFamily="50" charset="-128"/>
              <a:ea typeface="ＭＳ Ｐゴシック" panose="020B0600070205080204" pitchFamily="50" charset="-128"/>
            </a:rPr>
            <a:t>　平成２７年度以降、類似団体平均を下回っているが、引き続き、事務執行体制及び事務事業の見直しや民間活力の導入を推進するとともに、必要度・重要度の高い事務事業に対しては重点的に職員を配分するなど、適切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73914</xdr:rowOff>
    </xdr:from>
    <xdr:to>
      <xdr:col>81</xdr:col>
      <xdr:colOff>44450</xdr:colOff>
      <xdr:row>65</xdr:row>
      <xdr:rowOff>133350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18014"/>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105427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24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133350</xdr:rowOff>
    </xdr:from>
    <xdr:to>
      <xdr:col>81</xdr:col>
      <xdr:colOff>133350</xdr:colOff>
      <xdr:row>65</xdr:row>
      <xdr:rowOff>133350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27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160291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6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73914</xdr:rowOff>
    </xdr:from>
    <xdr:to>
      <xdr:col>81</xdr:col>
      <xdr:colOff>133350</xdr:colOff>
      <xdr:row>58</xdr:row>
      <xdr:rowOff>73914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1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25400</xdr:rowOff>
    </xdr:from>
    <xdr:to>
      <xdr:col>81</xdr:col>
      <xdr:colOff>44450</xdr:colOff>
      <xdr:row>60</xdr:row>
      <xdr:rowOff>141224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312400"/>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151655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1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8128</xdr:rowOff>
    </xdr:from>
    <xdr:to>
      <xdr:col>81</xdr:col>
      <xdr:colOff>95250</xdr:colOff>
      <xdr:row>62</xdr:row>
      <xdr:rowOff>109728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90678</xdr:rowOff>
    </xdr:from>
    <xdr:to>
      <xdr:col>77</xdr:col>
      <xdr:colOff>44450</xdr:colOff>
      <xdr:row>60</xdr:row>
      <xdr:rowOff>25400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20622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162814</xdr:rowOff>
    </xdr:from>
    <xdr:to>
      <xdr:col>77</xdr:col>
      <xdr:colOff>95250</xdr:colOff>
      <xdr:row>61</xdr:row>
      <xdr:rowOff>92964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77741</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536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90678</xdr:rowOff>
    </xdr:from>
    <xdr:to>
      <xdr:col>72</xdr:col>
      <xdr:colOff>203200</xdr:colOff>
      <xdr:row>59</xdr:row>
      <xdr:rowOff>95504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20622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90424</xdr:rowOff>
    </xdr:from>
    <xdr:to>
      <xdr:col>73</xdr:col>
      <xdr:colOff>44450</xdr:colOff>
      <xdr:row>61</xdr:row>
      <xdr:rowOff>20574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5351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95504</xdr:rowOff>
    </xdr:from>
    <xdr:to>
      <xdr:col>68</xdr:col>
      <xdr:colOff>152400</xdr:colOff>
      <xdr:row>59</xdr:row>
      <xdr:rowOff>109982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21105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80772</xdr:rowOff>
    </xdr:from>
    <xdr:to>
      <xdr:col>68</xdr:col>
      <xdr:colOff>203200</xdr:colOff>
      <xdr:row>61</xdr:row>
      <xdr:rowOff>10922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167149</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90424</xdr:rowOff>
    </xdr:from>
    <xdr:to>
      <xdr:col>81</xdr:col>
      <xdr:colOff>95250</xdr:colOff>
      <xdr:row>61</xdr:row>
      <xdr:rowOff>20574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106951</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2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146050</xdr:rowOff>
    </xdr:from>
    <xdr:to>
      <xdr:col>77</xdr:col>
      <xdr:colOff>95250</xdr:colOff>
      <xdr:row>60</xdr:row>
      <xdr:rowOff>76200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86377</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39878</xdr:rowOff>
    </xdr:from>
    <xdr:to>
      <xdr:col>73</xdr:col>
      <xdr:colOff>44450</xdr:colOff>
      <xdr:row>59</xdr:row>
      <xdr:rowOff>141478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1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151655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92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44704</xdr:rowOff>
    </xdr:from>
    <xdr:to>
      <xdr:col>68</xdr:col>
      <xdr:colOff>203200</xdr:colOff>
      <xdr:row>59</xdr:row>
      <xdr:rowOff>146304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156481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92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59182</xdr:rowOff>
    </xdr:from>
    <xdr:to>
      <xdr:col>64</xdr:col>
      <xdr:colOff>152400</xdr:colOff>
      <xdr:row>59</xdr:row>
      <xdr:rowOff>160782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170959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94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実質公債費比率については、Ｒ</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単年度で見た場合、分母である標準財政規模が地方消費税交付金の増収等により増加した一方で、分子において元利償還金等から控除する特定財源が増加したことにより、分子が減少したことで、前年度（Ｒ</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年度単年度）と比較すると</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ポイント減少の</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％となり、３か年平均では前年度から</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ポイント減少の</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％となった。</a:t>
          </a:r>
        </a:p>
        <a:p>
          <a:r>
            <a:rPr kumimoji="1" lang="ja-JP" altLang="en-US" sz="1200">
              <a:latin typeface="ＭＳ Ｐゴシック" panose="020B0600070205080204" pitchFamily="50" charset="-128"/>
              <a:ea typeface="ＭＳ Ｐゴシック" panose="020B0600070205080204" pitchFamily="50" charset="-128"/>
            </a:rPr>
            <a:t>　類似団体平均を大きく下回っている主な要因としては、市債の発行に当たっては、元利償還金に対する地方交付税措置のある有利な起債を活用してきたことがあげられるが、引き続き、将来にわたり持続可能な財政運営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54428</xdr:rowOff>
    </xdr:from>
    <xdr:to>
      <xdr:col>81</xdr:col>
      <xdr:colOff>44450</xdr:colOff>
      <xdr:row>36</xdr:row>
      <xdr:rowOff>71664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226628"/>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99984</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5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127907</xdr:rowOff>
    </xdr:from>
    <xdr:to>
      <xdr:col>81</xdr:col>
      <xdr:colOff>95250</xdr:colOff>
      <xdr:row>41</xdr:row>
      <xdr:rowOff>58057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71664</xdr:rowOff>
    </xdr:from>
    <xdr:to>
      <xdr:col>77</xdr:col>
      <xdr:colOff>44450</xdr:colOff>
      <xdr:row>36</xdr:row>
      <xdr:rowOff>71664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2438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127907</xdr:rowOff>
    </xdr:from>
    <xdr:to>
      <xdr:col>77</xdr:col>
      <xdr:colOff>95250</xdr:colOff>
      <xdr:row>41</xdr:row>
      <xdr:rowOff>58057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42834</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07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71664</xdr:rowOff>
    </xdr:from>
    <xdr:to>
      <xdr:col>72</xdr:col>
      <xdr:colOff>203200</xdr:colOff>
      <xdr:row>36</xdr:row>
      <xdr:rowOff>106136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2438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77107</xdr:rowOff>
    </xdr:from>
    <xdr:to>
      <xdr:col>73</xdr:col>
      <xdr:colOff>44450</xdr:colOff>
      <xdr:row>42</xdr:row>
      <xdr:rowOff>7257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163484</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106136</xdr:rowOff>
    </xdr:from>
    <xdr:to>
      <xdr:col>68</xdr:col>
      <xdr:colOff>152400</xdr:colOff>
      <xdr:row>36</xdr:row>
      <xdr:rowOff>106136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278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78015</xdr:rowOff>
    </xdr:from>
    <xdr:to>
      <xdr:col>68</xdr:col>
      <xdr:colOff>203200</xdr:colOff>
      <xdr:row>43</xdr:row>
      <xdr:rowOff>8165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164392</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130628</xdr:rowOff>
    </xdr:from>
    <xdr:to>
      <xdr:col>64</xdr:col>
      <xdr:colOff>152400</xdr:colOff>
      <xdr:row>44</xdr:row>
      <xdr:rowOff>60778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45555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3628</xdr:rowOff>
    </xdr:from>
    <xdr:to>
      <xdr:col>81</xdr:col>
      <xdr:colOff>95250</xdr:colOff>
      <xdr:row>36</xdr:row>
      <xdr:rowOff>105228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96355</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20864</xdr:rowOff>
    </xdr:from>
    <xdr:to>
      <xdr:col>77</xdr:col>
      <xdr:colOff>95250</xdr:colOff>
      <xdr:row>36</xdr:row>
      <xdr:rowOff>122464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1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132641</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596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20864</xdr:rowOff>
    </xdr:from>
    <xdr:to>
      <xdr:col>73</xdr:col>
      <xdr:colOff>44450</xdr:colOff>
      <xdr:row>36</xdr:row>
      <xdr:rowOff>122464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1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132641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596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55336</xdr:rowOff>
    </xdr:from>
    <xdr:to>
      <xdr:col>68</xdr:col>
      <xdr:colOff>203200</xdr:colOff>
      <xdr:row>36</xdr:row>
      <xdr:rowOff>156936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167113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599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55336</xdr:rowOff>
    </xdr:from>
    <xdr:to>
      <xdr:col>64</xdr:col>
      <xdr:colOff>152400</xdr:colOff>
      <xdr:row>36</xdr:row>
      <xdr:rowOff>156936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167113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599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比率については、分母である標準財政規模が地方消費税交付金の増収等により増加した一方で、分子について、債務負担行為に基づく支出予定額や土地開発公社等の負債の負担見込額の減少による将来負担額の減少や、財政調整基金等充当可能基金の増加、基準財政需要額の増加により、分子全体が減少したため、前年度と比較すると</a:t>
          </a:r>
          <a:r>
            <a:rPr kumimoji="1" lang="en-US" altLang="ja-JP" sz="1200">
              <a:latin typeface="ＭＳ Ｐゴシック" panose="020B0600070205080204" pitchFamily="50" charset="-128"/>
              <a:ea typeface="ＭＳ Ｐゴシック" panose="020B0600070205080204" pitchFamily="50" charset="-128"/>
            </a:rPr>
            <a:t>7.4</a:t>
          </a:r>
          <a:r>
            <a:rPr kumimoji="1" lang="ja-JP" altLang="en-US" sz="1200">
              <a:latin typeface="ＭＳ Ｐゴシック" panose="020B0600070205080204" pitchFamily="50" charset="-128"/>
              <a:ea typeface="ＭＳ Ｐゴシック" panose="020B0600070205080204" pitchFamily="50" charset="-128"/>
            </a:rPr>
            <a:t>ポイント低下の</a:t>
          </a:r>
          <a:r>
            <a:rPr kumimoji="1" lang="en-US" altLang="ja-JP" sz="1200">
              <a:latin typeface="ＭＳ Ｐゴシック" panose="020B0600070205080204" pitchFamily="50" charset="-128"/>
              <a:ea typeface="ＭＳ Ｐゴシック" panose="020B0600070205080204" pitchFamily="50" charset="-128"/>
            </a:rPr>
            <a:t>23.9</a:t>
          </a:r>
          <a:r>
            <a:rPr kumimoji="1" lang="ja-JP" altLang="en-US" sz="1200">
              <a:latin typeface="ＭＳ Ｐゴシック" panose="020B0600070205080204" pitchFamily="50" charset="-128"/>
              <a:ea typeface="ＭＳ Ｐゴシック" panose="020B0600070205080204" pitchFamily="50" charset="-128"/>
            </a:rPr>
            <a:t>％となった。</a:t>
          </a:r>
        </a:p>
        <a:p>
          <a:r>
            <a:rPr kumimoji="1" lang="ja-JP" altLang="en-US" sz="1200">
              <a:latin typeface="ＭＳ Ｐゴシック" panose="020B0600070205080204" pitchFamily="50" charset="-128"/>
              <a:ea typeface="ＭＳ Ｐゴシック" panose="020B0600070205080204" pitchFamily="50" charset="-128"/>
            </a:rPr>
            <a:t>　類似団体平均を大きく下回っている主な要因としては、市債の発行に当たっては、元利償還金に対する地方交付税措置のある有利な起債を活用してきたことがあげられるが、引き続き、将来にわたり持続可能な財政運営に努め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154347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555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126424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8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154347</xdr:rowOff>
    </xdr:from>
    <xdr:to>
      <xdr:col>81</xdr:col>
      <xdr:colOff>133350</xdr:colOff>
      <xdr:row>22</xdr:row>
      <xdr:rowOff>154347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162602</xdr:rowOff>
    </xdr:from>
    <xdr:to>
      <xdr:col>81</xdr:col>
      <xdr:colOff>44450</xdr:colOff>
      <xdr:row>15</xdr:row>
      <xdr:rowOff>50673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562902"/>
          <a:ext cx="8382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69020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98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96943</xdr:rowOff>
    </xdr:from>
    <xdr:to>
      <xdr:col>81</xdr:col>
      <xdr:colOff>95250</xdr:colOff>
      <xdr:row>18</xdr:row>
      <xdr:rowOff>27093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50673</xdr:rowOff>
    </xdr:from>
    <xdr:to>
      <xdr:col>77</xdr:col>
      <xdr:colOff>44450</xdr:colOff>
      <xdr:row>15</xdr:row>
      <xdr:rowOff>66760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6224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141986</xdr:rowOff>
    </xdr:from>
    <xdr:to>
      <xdr:col>77</xdr:col>
      <xdr:colOff>95250</xdr:colOff>
      <xdr:row>18</xdr:row>
      <xdr:rowOff>72136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305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56913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314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66760</xdr:rowOff>
    </xdr:from>
    <xdr:to>
      <xdr:col>72</xdr:col>
      <xdr:colOff>203200</xdr:colOff>
      <xdr:row>15</xdr:row>
      <xdr:rowOff>112607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638510"/>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18796</xdr:rowOff>
    </xdr:from>
    <xdr:to>
      <xdr:col>73</xdr:col>
      <xdr:colOff>44450</xdr:colOff>
      <xdr:row>18</xdr:row>
      <xdr:rowOff>120396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105173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31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92498</xdr:rowOff>
    </xdr:from>
    <xdr:to>
      <xdr:col>68</xdr:col>
      <xdr:colOff>152400</xdr:colOff>
      <xdr:row>15</xdr:row>
      <xdr:rowOff>112607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66424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86360</xdr:rowOff>
    </xdr:from>
    <xdr:to>
      <xdr:col>68</xdr:col>
      <xdr:colOff>203200</xdr:colOff>
      <xdr:row>19</xdr:row>
      <xdr:rowOff>16510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1287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32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164380</xdr:rowOff>
    </xdr:from>
    <xdr:to>
      <xdr:col>64</xdr:col>
      <xdr:colOff>152400</xdr:colOff>
      <xdr:row>19</xdr:row>
      <xdr:rowOff>94530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79307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33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111802</xdr:rowOff>
    </xdr:from>
    <xdr:to>
      <xdr:col>81</xdr:col>
      <xdr:colOff>95250</xdr:colOff>
      <xdr:row>15</xdr:row>
      <xdr:rowOff>41952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51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128329</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357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171323</xdr:rowOff>
    </xdr:from>
    <xdr:to>
      <xdr:col>77</xdr:col>
      <xdr:colOff>95250</xdr:colOff>
      <xdr:row>15</xdr:row>
      <xdr:rowOff>101473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5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15960</xdr:rowOff>
    </xdr:from>
    <xdr:to>
      <xdr:col>73</xdr:col>
      <xdr:colOff>44450</xdr:colOff>
      <xdr:row>15</xdr:row>
      <xdr:rowOff>117560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5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127737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35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61807</xdr:rowOff>
    </xdr:from>
    <xdr:to>
      <xdr:col>68</xdr:col>
      <xdr:colOff>203200</xdr:colOff>
      <xdr:row>15</xdr:row>
      <xdr:rowOff>163407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6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2134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41698</xdr:rowOff>
    </xdr:from>
    <xdr:to>
      <xdr:col>64</xdr:col>
      <xdr:colOff>152400</xdr:colOff>
      <xdr:row>15</xdr:row>
      <xdr:rowOff>143298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6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153475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38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718,601
702,672
328.91
391,464,488
380,200,171
10,089,124
175,892,022
273,802,240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人件費に係る経常収支比率は、３４．８％で前年度と比べると０．５ポイント上昇し、類似団体平均と比べると３．０ポイント上回っている。</a:t>
          </a:r>
        </a:p>
        <a:p>
          <a:r>
            <a:rPr kumimoji="1" lang="ja-JP" altLang="en-US" sz="1100">
              <a:latin typeface="ＭＳ Ｐゴシック" panose="020B0600070205080204" pitchFamily="50" charset="-128"/>
              <a:ea typeface="ＭＳ Ｐゴシック" panose="020B0600070205080204" pitchFamily="50" charset="-128"/>
            </a:rPr>
            <a:t>　人口１人当たりの人件費、人口１，０００人当たり職員数及びラスパイレス指数は類似団体平均を下回っているが、普通建設事業費が類似団体の中で最も低く、事業費支弁人件費の割合が低いことが類似団体平均を上回る要因となっている。</a:t>
          </a:r>
        </a:p>
        <a:p>
          <a:r>
            <a:rPr kumimoji="1" lang="ja-JP" altLang="en-US" sz="1100">
              <a:latin typeface="ＭＳ Ｐゴシック" panose="020B0600070205080204" pitchFamily="50" charset="-128"/>
              <a:ea typeface="ＭＳ Ｐゴシック" panose="020B0600070205080204" pitchFamily="50" charset="-128"/>
            </a:rPr>
            <a:t>　引き続き、職員定数管理計画に基づいて適切な職員規模や給与水準の維持に努める。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76200</xdr:rowOff>
    </xdr:from>
    <xdr:to>
      <xdr:col>24</xdr:col>
      <xdr:colOff>25400</xdr:colOff>
      <xdr:row>41</xdr:row>
      <xdr:rowOff>120650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9055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2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120650</xdr:rowOff>
    </xdr:from>
    <xdr:to>
      <xdr:col>24</xdr:col>
      <xdr:colOff>114300</xdr:colOff>
      <xdr:row>41</xdr:row>
      <xdr:rowOff>120650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5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162577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76200</xdr:rowOff>
    </xdr:from>
    <xdr:to>
      <xdr:col>24</xdr:col>
      <xdr:colOff>114300</xdr:colOff>
      <xdr:row>34</xdr:row>
      <xdr:rowOff>76200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101600</xdr:rowOff>
    </xdr:from>
    <xdr:to>
      <xdr:col>24</xdr:col>
      <xdr:colOff>25400</xdr:colOff>
      <xdr:row>40</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959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43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101600</xdr:rowOff>
    </xdr:from>
    <xdr:to>
      <xdr:col>19</xdr:col>
      <xdr:colOff>187325</xdr:colOff>
      <xdr:row>40</xdr:row>
      <xdr:rowOff>114300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95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25400</xdr:rowOff>
    </xdr:from>
    <xdr:to>
      <xdr:col>20</xdr:col>
      <xdr:colOff>38100</xdr:colOff>
      <xdr:row>38</xdr:row>
      <xdr:rowOff>127000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137177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0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114300</xdr:rowOff>
    </xdr:from>
    <xdr:to>
      <xdr:col>15</xdr:col>
      <xdr:colOff>98425</xdr:colOff>
      <xdr:row>41</xdr:row>
      <xdr:rowOff>44450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972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25400</xdr:rowOff>
    </xdr:from>
    <xdr:to>
      <xdr:col>15</xdr:col>
      <xdr:colOff>149225</xdr:colOff>
      <xdr:row>38</xdr:row>
      <xdr:rowOff>127000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137177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158750</xdr:rowOff>
    </xdr:from>
    <xdr:to>
      <xdr:col>11</xdr:col>
      <xdr:colOff>9525</xdr:colOff>
      <xdr:row>41</xdr:row>
      <xdr:rowOff>44450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59500"/>
          <a:ext cx="8890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50800</xdr:rowOff>
    </xdr:from>
    <xdr:to>
      <xdr:col>11</xdr:col>
      <xdr:colOff>60325</xdr:colOff>
      <xdr:row>38</xdr:row>
      <xdr:rowOff>152400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63500</xdr:rowOff>
    </xdr:from>
    <xdr:to>
      <xdr:col>6</xdr:col>
      <xdr:colOff>171450</xdr:colOff>
      <xdr:row>32</xdr:row>
      <xdr:rowOff>165100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3827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114300</xdr:rowOff>
    </xdr:from>
    <xdr:to>
      <xdr:col>24</xdr:col>
      <xdr:colOff>76200</xdr:colOff>
      <xdr:row>41</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86377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50800</xdr:rowOff>
    </xdr:from>
    <xdr:to>
      <xdr:col>20</xdr:col>
      <xdr:colOff>38100</xdr:colOff>
      <xdr:row>40</xdr:row>
      <xdr:rowOff>152400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137177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9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63500</xdr:rowOff>
    </xdr:from>
    <xdr:to>
      <xdr:col>15</xdr:col>
      <xdr:colOff>149225</xdr:colOff>
      <xdr:row>40</xdr:row>
      <xdr:rowOff>165100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149877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165100</xdr:rowOff>
    </xdr:from>
    <xdr:to>
      <xdr:col>11</xdr:col>
      <xdr:colOff>60325</xdr:colOff>
      <xdr:row>41</xdr:row>
      <xdr:rowOff>95250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70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80027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22877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物件費に係る経常収支比率は、１５．３％で前年度と比べると１．６ポイント低下し、類似団体平均と比べると３．２ポイント上回っている。</a:t>
          </a:r>
        </a:p>
        <a:p>
          <a:r>
            <a:rPr kumimoji="1" lang="ja-JP" altLang="en-US" sz="1300">
              <a:latin typeface="ＭＳ Ｐゴシック" panose="020B0600070205080204" pitchFamily="50" charset="-128"/>
              <a:ea typeface="ＭＳ Ｐゴシック" panose="020B0600070205080204" pitchFamily="50" charset="-128"/>
            </a:rPr>
            <a:t>　最低賃金が類似団体より高く、委託料が割高であることが類似団体平均を上回る要因となっている。</a:t>
          </a:r>
        </a:p>
        <a:p>
          <a:r>
            <a:rPr kumimoji="1" lang="ja-JP" altLang="en-US" sz="1300">
              <a:latin typeface="ＭＳ Ｐゴシック" panose="020B0600070205080204" pitchFamily="50" charset="-128"/>
              <a:ea typeface="ＭＳ Ｐゴシック" panose="020B0600070205080204" pitchFamily="50" charset="-128"/>
            </a:rPr>
            <a:t>　今後、委託事業の見直しや庁舎等施設の維持管理に係る委託料の見直しにより、物件費の縮減に努める。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20</xdr:row>
      <xdr:rowOff>155575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9870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127652</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55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155575</xdr:rowOff>
    </xdr:from>
    <xdr:to>
      <xdr:col>82</xdr:col>
      <xdr:colOff>196850</xdr:colOff>
      <xdr:row>20</xdr:row>
      <xdr:rowOff>155575</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58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84138</xdr:rowOff>
    </xdr:from>
    <xdr:to>
      <xdr:col>82</xdr:col>
      <xdr:colOff>107950</xdr:colOff>
      <xdr:row>19</xdr:row>
      <xdr:rowOff>141288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3170238"/>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107015</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507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90488</xdr:rowOff>
    </xdr:from>
    <xdr:to>
      <xdr:col>82</xdr:col>
      <xdr:colOff>158750</xdr:colOff>
      <xdr:row>16</xdr:row>
      <xdr:rowOff>20638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66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55563</xdr:rowOff>
    </xdr:from>
    <xdr:to>
      <xdr:col>78</xdr:col>
      <xdr:colOff>69850</xdr:colOff>
      <xdr:row>19</xdr:row>
      <xdr:rowOff>141288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3313113"/>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76200</xdr:rowOff>
    </xdr:from>
    <xdr:to>
      <xdr:col>78</xdr:col>
      <xdr:colOff>120650</xdr:colOff>
      <xdr:row>16</xdr:row>
      <xdr:rowOff>6350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16527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41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169863</xdr:rowOff>
    </xdr:from>
    <xdr:to>
      <xdr:col>73</xdr:col>
      <xdr:colOff>180975</xdr:colOff>
      <xdr:row>19</xdr:row>
      <xdr:rowOff>55563</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325596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47625</xdr:rowOff>
    </xdr:from>
    <xdr:to>
      <xdr:col>74</xdr:col>
      <xdr:colOff>31750</xdr:colOff>
      <xdr:row>15</xdr:row>
      <xdr:rowOff>149225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159402</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38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169863</xdr:rowOff>
    </xdr:from>
    <xdr:to>
      <xdr:col>69</xdr:col>
      <xdr:colOff>92075</xdr:colOff>
      <xdr:row>21</xdr:row>
      <xdr:rowOff>41275</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3255963"/>
          <a:ext cx="889000" cy="38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33338</xdr:rowOff>
    </xdr:from>
    <xdr:to>
      <xdr:col>69</xdr:col>
      <xdr:colOff>142875</xdr:colOff>
      <xdr:row>15</xdr:row>
      <xdr:rowOff>134938</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60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145115</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37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33338</xdr:rowOff>
    </xdr:from>
    <xdr:to>
      <xdr:col>82</xdr:col>
      <xdr:colOff>158750</xdr:colOff>
      <xdr:row>18</xdr:row>
      <xdr:rowOff>134938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11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5415</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091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90488</xdr:rowOff>
    </xdr:from>
    <xdr:to>
      <xdr:col>78</xdr:col>
      <xdr:colOff>120650</xdr:colOff>
      <xdr:row>20</xdr:row>
      <xdr:rowOff>20638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34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5415</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434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4763</xdr:rowOff>
    </xdr:from>
    <xdr:to>
      <xdr:col>74</xdr:col>
      <xdr:colOff>31750</xdr:colOff>
      <xdr:row>19</xdr:row>
      <xdr:rowOff>106363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26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91140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348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119063</xdr:rowOff>
    </xdr:from>
    <xdr:to>
      <xdr:col>69</xdr:col>
      <xdr:colOff>142875</xdr:colOff>
      <xdr:row>19</xdr:row>
      <xdr:rowOff>49213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2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33990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29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161925</xdr:rowOff>
    </xdr:from>
    <xdr:to>
      <xdr:col>65</xdr:col>
      <xdr:colOff>53975</xdr:colOff>
      <xdr:row>21</xdr:row>
      <xdr:rowOff>92075</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59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76852</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67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扶助費に係る経常収支比率は、１７．６％で前年度と比べると０．５ポイント低下し、類似団体平均と比べると１．６ポイント上回っている。</a:t>
          </a:r>
        </a:p>
        <a:p>
          <a:r>
            <a:rPr kumimoji="1" lang="ja-JP" altLang="en-US" sz="1300">
              <a:latin typeface="ＭＳ Ｐゴシック" panose="020B0600070205080204" pitchFamily="50" charset="-128"/>
              <a:ea typeface="ＭＳ Ｐゴシック" panose="020B0600070205080204" pitchFamily="50" charset="-128"/>
            </a:rPr>
            <a:t>　市民１人当たりの市単独事業の扶助費が高いことが類似団体平均を上回る要因となっていることから、今後、市単独事業の段階的な削減・廃止を図っていく。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135165</xdr:rowOff>
    </xdr:from>
    <xdr:to>
      <xdr:col>24</xdr:col>
      <xdr:colOff>25400</xdr:colOff>
      <xdr:row>61</xdr:row>
      <xdr:rowOff>20865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2220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50092</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135165</xdr:rowOff>
    </xdr:from>
    <xdr:to>
      <xdr:col>24</xdr:col>
      <xdr:colOff>114300</xdr:colOff>
      <xdr:row>53</xdr:row>
      <xdr:rowOff>135165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151493</xdr:rowOff>
    </xdr:from>
    <xdr:to>
      <xdr:col>24</xdr:col>
      <xdr:colOff>25400</xdr:colOff>
      <xdr:row>60</xdr:row>
      <xdr:rowOff>61685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102670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27412</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800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xdr:rowOff>
    </xdr:from>
    <xdr:to>
      <xdr:col>24</xdr:col>
      <xdr:colOff>76200</xdr:colOff>
      <xdr:row>58</xdr:row>
      <xdr:rowOff>112485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86178</xdr:rowOff>
    </xdr:from>
    <xdr:to>
      <xdr:col>19</xdr:col>
      <xdr:colOff>187325</xdr:colOff>
      <xdr:row>60</xdr:row>
      <xdr:rowOff>61685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102017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20865</xdr:rowOff>
    </xdr:from>
    <xdr:to>
      <xdr:col>15</xdr:col>
      <xdr:colOff>98425</xdr:colOff>
      <xdr:row>59</xdr:row>
      <xdr:rowOff>86178</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101364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149678</xdr:rowOff>
    </xdr:from>
    <xdr:to>
      <xdr:col>15</xdr:col>
      <xdr:colOff>149225</xdr:colOff>
      <xdr:row>58</xdr:row>
      <xdr:rowOff>79828</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90005</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20865</xdr:rowOff>
    </xdr:from>
    <xdr:to>
      <xdr:col>11</xdr:col>
      <xdr:colOff>9525</xdr:colOff>
      <xdr:row>61</xdr:row>
      <xdr:rowOff>135165</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flipV="1">
          <a:off x="1320800" y="10136415"/>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84365</xdr:rowOff>
    </xdr:from>
    <xdr:to>
      <xdr:col>11</xdr:col>
      <xdr:colOff>60325</xdr:colOff>
      <xdr:row>58</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24692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100693</xdr:rowOff>
    </xdr:from>
    <xdr:to>
      <xdr:col>24</xdr:col>
      <xdr:colOff>76200</xdr:colOff>
      <xdr:row>60</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72770</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10885</xdr:rowOff>
    </xdr:from>
    <xdr:to>
      <xdr:col>20</xdr:col>
      <xdr:colOff>38100</xdr:colOff>
      <xdr:row>60</xdr:row>
      <xdr:rowOff>112485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97262</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1038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35378</xdr:rowOff>
    </xdr:from>
    <xdr:to>
      <xdr:col>15</xdr:col>
      <xdr:colOff>149225</xdr:colOff>
      <xdr:row>59</xdr:row>
      <xdr:rowOff>136978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121755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141515</xdr:rowOff>
    </xdr:from>
    <xdr:to>
      <xdr:col>11</xdr:col>
      <xdr:colOff>60325</xdr:colOff>
      <xdr:row>59</xdr:row>
      <xdr:rowOff>71665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56442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84365</xdr:rowOff>
    </xdr:from>
    <xdr:to>
      <xdr:col>6</xdr:col>
      <xdr:colOff>171450</xdr:colOff>
      <xdr:row>62</xdr:row>
      <xdr:rowOff>14515</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170742</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1062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その他の経費に係る経常収支比率は、１０．２％で前年度と比べると０．２ポイント上昇し、類似団体平均と比べると１．１ポイント下回っている。</a:t>
          </a:r>
        </a:p>
        <a:p>
          <a:r>
            <a:rPr kumimoji="1" lang="ja-JP" altLang="en-US" sz="1200">
              <a:latin typeface="ＭＳ Ｐゴシック" panose="020B0600070205080204" pitchFamily="50" charset="-128"/>
              <a:ea typeface="ＭＳ Ｐゴシック" panose="020B0600070205080204" pitchFamily="50" charset="-128"/>
            </a:rPr>
            <a:t>　繰出金に係る経常収支比率が後期高齢者医療事業特別会計への操出金の増加等により前年度と比べ０．２ポイント上昇しているものの、類似団体平均を下回る状況が続いている。</a:t>
          </a:r>
        </a:p>
        <a:p>
          <a:r>
            <a:rPr kumimoji="1" lang="ja-JP" altLang="en-US" sz="1200">
              <a:latin typeface="ＭＳ Ｐゴシック" panose="020B0600070205080204" pitchFamily="50" charset="-128"/>
              <a:ea typeface="ＭＳ Ｐゴシック" panose="020B0600070205080204" pitchFamily="50" charset="-128"/>
            </a:rPr>
            <a:t>　引き続き、特別会計の経営健全化や公共施設の適正な管理に努める。</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50800</xdr:rowOff>
    </xdr:from>
    <xdr:to>
      <xdr:col>82</xdr:col>
      <xdr:colOff>107950</xdr:colOff>
      <xdr:row>61</xdr:row>
      <xdr:rowOff>107950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376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137177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50800</xdr:rowOff>
    </xdr:from>
    <xdr:to>
      <xdr:col>82</xdr:col>
      <xdr:colOff>196850</xdr:colOff>
      <xdr:row>53</xdr:row>
      <xdr:rowOff>50800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55</xdr:row>
      <xdr:rowOff>69850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46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29227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107950</xdr:rowOff>
    </xdr:from>
    <xdr:to>
      <xdr:col>78</xdr:col>
      <xdr:colOff>69850</xdr:colOff>
      <xdr:row>55</xdr:row>
      <xdr:rowOff>31750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366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152400</xdr:rowOff>
    </xdr:from>
    <xdr:to>
      <xdr:col>78</xdr:col>
      <xdr:colOff>120650</xdr:colOff>
      <xdr:row>56</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67327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88900</xdr:rowOff>
    </xdr:from>
    <xdr:to>
      <xdr:col>73</xdr:col>
      <xdr:colOff>180975</xdr:colOff>
      <xdr:row>54</xdr:row>
      <xdr:rowOff>107950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34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133350</xdr:rowOff>
    </xdr:from>
    <xdr:to>
      <xdr:col>74</xdr:col>
      <xdr:colOff>31750</xdr:colOff>
      <xdr:row>56</xdr:row>
      <xdr:rowOff>63500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48277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88900</xdr:rowOff>
    </xdr:from>
    <xdr:to>
      <xdr:col>69</xdr:col>
      <xdr:colOff>92075</xdr:colOff>
      <xdr:row>56</xdr:row>
      <xdr:rowOff>88900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3472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95250</xdr:rowOff>
    </xdr:from>
    <xdr:to>
      <xdr:col>69</xdr:col>
      <xdr:colOff>142875</xdr:colOff>
      <xdr:row>56</xdr:row>
      <xdr:rowOff>25400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0</xdr:rowOff>
    </xdr:from>
    <xdr:to>
      <xdr:col>65</xdr:col>
      <xdr:colOff>53975</xdr:colOff>
      <xdr:row>57</xdr:row>
      <xdr:rowOff>101600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86377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57150</xdr:rowOff>
    </xdr:from>
    <xdr:to>
      <xdr:col>74</xdr:col>
      <xdr:colOff>31750</xdr:colOff>
      <xdr:row>54</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168927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38100</xdr:rowOff>
    </xdr:from>
    <xdr:to>
      <xdr:col>69</xdr:col>
      <xdr:colOff>142875</xdr:colOff>
      <xdr:row>54</xdr:row>
      <xdr:rowOff>139700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補助費等に係る経常収支比率は、５．４％で前年度と比べると０．６ポイント低下し、類似団体平均と比べると２．４ポイント下回っている。</a:t>
          </a:r>
        </a:p>
        <a:p>
          <a:r>
            <a:rPr kumimoji="1" lang="ja-JP" altLang="en-US" sz="1300">
              <a:latin typeface="ＭＳ Ｐゴシック" panose="020B0600070205080204" pitchFamily="50" charset="-128"/>
              <a:ea typeface="ＭＳ Ｐゴシック" panose="020B0600070205080204" pitchFamily="50" charset="-128"/>
            </a:rPr>
            <a:t>　補助金については、補助金の見直し指針に基づいて公益性、公平性及び透明性の確保を図ってきたところであり、今後も引き続き同指針に基づいた見直しを行う。</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31750</xdr:rowOff>
    </xdr:from>
    <xdr:to>
      <xdr:col>82</xdr:col>
      <xdr:colOff>107950</xdr:colOff>
      <xdr:row>40</xdr:row>
      <xdr:rowOff>107950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896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80027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107950</xdr:rowOff>
    </xdr:from>
    <xdr:to>
      <xdr:col>82</xdr:col>
      <xdr:colOff>196850</xdr:colOff>
      <xdr:row>40</xdr:row>
      <xdr:rowOff>107950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696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118127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31750</xdr:rowOff>
    </xdr:from>
    <xdr:to>
      <xdr:col>82</xdr:col>
      <xdr:colOff>196850</xdr:colOff>
      <xdr:row>33</xdr:row>
      <xdr:rowOff>31750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88900</xdr:rowOff>
    </xdr:from>
    <xdr:to>
      <xdr:col>82</xdr:col>
      <xdr:colOff>107950</xdr:colOff>
      <xdr:row>35</xdr:row>
      <xdr:rowOff>31750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5918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124477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152400</xdr:rowOff>
    </xdr:from>
    <xdr:to>
      <xdr:col>82</xdr:col>
      <xdr:colOff>158750</xdr:colOff>
      <xdr:row>37</xdr:row>
      <xdr:rowOff>82550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31750</xdr:rowOff>
    </xdr:from>
    <xdr:to>
      <xdr:col>78</xdr:col>
      <xdr:colOff>69850</xdr:colOff>
      <xdr:row>35</xdr:row>
      <xdr:rowOff>88900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032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38100</xdr:rowOff>
    </xdr:from>
    <xdr:to>
      <xdr:col>78</xdr:col>
      <xdr:colOff>120650</xdr:colOff>
      <xdr:row>37</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124477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6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88900</xdr:rowOff>
    </xdr:from>
    <xdr:to>
      <xdr:col>73</xdr:col>
      <xdr:colOff>180975</xdr:colOff>
      <xdr:row>35</xdr:row>
      <xdr:rowOff>146050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089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76200</xdr:rowOff>
    </xdr:from>
    <xdr:to>
      <xdr:col>74</xdr:col>
      <xdr:colOff>31750</xdr:colOff>
      <xdr:row>38</xdr:row>
      <xdr:rowOff>6350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162577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146050</xdr:rowOff>
    </xdr:from>
    <xdr:to>
      <xdr:col>69</xdr:col>
      <xdr:colOff>92075</xdr:colOff>
      <xdr:row>37</xdr:row>
      <xdr:rowOff>127000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1468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114300</xdr:rowOff>
    </xdr:from>
    <xdr:to>
      <xdr:col>69</xdr:col>
      <xdr:colOff>142875</xdr:colOff>
      <xdr:row>38</xdr:row>
      <xdr:rowOff>44450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29227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0</xdr:rowOff>
    </xdr:from>
    <xdr:to>
      <xdr:col>65</xdr:col>
      <xdr:colOff>53975</xdr:colOff>
      <xdr:row>39</xdr:row>
      <xdr:rowOff>101600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86377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38100</xdr:rowOff>
    </xdr:from>
    <xdr:to>
      <xdr:col>82</xdr:col>
      <xdr:colOff>158750</xdr:colOff>
      <xdr:row>34</xdr:row>
      <xdr:rowOff>139700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54627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152400</xdr:rowOff>
    </xdr:from>
    <xdr:to>
      <xdr:col>78</xdr:col>
      <xdr:colOff>120650</xdr:colOff>
      <xdr:row>35</xdr:row>
      <xdr:rowOff>82550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92727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38100</xdr:rowOff>
    </xdr:from>
    <xdr:to>
      <xdr:col>74</xdr:col>
      <xdr:colOff>31750</xdr:colOff>
      <xdr:row>35</xdr:row>
      <xdr:rowOff>139700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95250</xdr:rowOff>
    </xdr:from>
    <xdr:to>
      <xdr:col>69</xdr:col>
      <xdr:colOff>142875</xdr:colOff>
      <xdr:row>36</xdr:row>
      <xdr:rowOff>25400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35577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76200</xdr:rowOff>
    </xdr:from>
    <xdr:to>
      <xdr:col>65</xdr:col>
      <xdr:colOff>53975</xdr:colOff>
      <xdr:row>38</xdr:row>
      <xdr:rowOff>6350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16527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公債費に係る経常収支比率は、１４．９％で前年度と比べると０．４ポイント上昇し、類似団体平均と比べると３．４ポイント下回っている。</a:t>
          </a:r>
        </a:p>
        <a:p>
          <a:r>
            <a:rPr kumimoji="1" lang="ja-JP" altLang="en-US" sz="1300">
              <a:latin typeface="ＭＳ Ｐゴシック" panose="020B0600070205080204" pitchFamily="50" charset="-128"/>
              <a:ea typeface="ＭＳ Ｐゴシック" panose="020B0600070205080204" pitchFamily="50" charset="-128"/>
            </a:rPr>
            <a:t>　これまで市債の発行抑制目標等に留意し、適切な市債発行に努めてきたこと等が類似団体平均を下回る要因となっている。</a:t>
          </a:r>
        </a:p>
        <a:p>
          <a:r>
            <a:rPr kumimoji="1" lang="ja-JP" altLang="en-US" sz="1300">
              <a:latin typeface="ＭＳ Ｐゴシック" panose="020B0600070205080204" pitchFamily="50" charset="-128"/>
              <a:ea typeface="ＭＳ Ｐゴシック" panose="020B0600070205080204" pitchFamily="50" charset="-128"/>
            </a:rPr>
            <a:t>　引き続き、元利償還金に対する交付税措置のある有利な起債を発行するなど適切な運営に努める。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88900</xdr:rowOff>
    </xdr:from>
    <xdr:to>
      <xdr:col>24</xdr:col>
      <xdr:colOff>25400</xdr:colOff>
      <xdr:row>73</xdr:row>
      <xdr:rowOff>165100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987800" y="126047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48277</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76200</xdr:rowOff>
    </xdr:from>
    <xdr:to>
      <xdr:col>24</xdr:col>
      <xdr:colOff>76200</xdr:colOff>
      <xdr:row>78</xdr:row>
      <xdr:rowOff>6350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69850</xdr:rowOff>
    </xdr:from>
    <xdr:to>
      <xdr:col>19</xdr:col>
      <xdr:colOff>187325</xdr:colOff>
      <xdr:row>73</xdr:row>
      <xdr:rowOff>88900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3098800" y="12585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114300</xdr:rowOff>
    </xdr:from>
    <xdr:to>
      <xdr:col>20</xdr:col>
      <xdr:colOff>38100</xdr:colOff>
      <xdr:row>78</xdr:row>
      <xdr:rowOff>44450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29227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69850</xdr:rowOff>
    </xdr:from>
    <xdr:to>
      <xdr:col>15</xdr:col>
      <xdr:colOff>98425</xdr:colOff>
      <xdr:row>73</xdr:row>
      <xdr:rowOff>88900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2585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133350</xdr:rowOff>
    </xdr:from>
    <xdr:to>
      <xdr:col>15</xdr:col>
      <xdr:colOff>149225</xdr:colOff>
      <xdr:row>78</xdr:row>
      <xdr:rowOff>63500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88900</xdr:rowOff>
    </xdr:from>
    <xdr:to>
      <xdr:col>11</xdr:col>
      <xdr:colOff>9525</xdr:colOff>
      <xdr:row>76</xdr:row>
      <xdr:rowOff>12700</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flipV="1">
          <a:off x="1320800" y="1260475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57150</xdr:rowOff>
    </xdr:from>
    <xdr:to>
      <xdr:col>11</xdr:col>
      <xdr:colOff>60325</xdr:colOff>
      <xdr:row>78</xdr:row>
      <xdr:rowOff>158750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143527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114300</xdr:rowOff>
    </xdr:from>
    <xdr:to>
      <xdr:col>6</xdr:col>
      <xdr:colOff>171450</xdr:colOff>
      <xdr:row>82</xdr:row>
      <xdr:rowOff>44450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29227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408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114300</xdr:rowOff>
    </xdr:from>
    <xdr:to>
      <xdr:col>24</xdr:col>
      <xdr:colOff>76200</xdr:colOff>
      <xdr:row>74</xdr:row>
      <xdr:rowOff>44450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263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130827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247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38100</xdr:rowOff>
    </xdr:from>
    <xdr:to>
      <xdr:col>20</xdr:col>
      <xdr:colOff>38100</xdr:colOff>
      <xdr:row>73</xdr:row>
      <xdr:rowOff>139700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25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149877</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232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19050</xdr:rowOff>
    </xdr:from>
    <xdr:to>
      <xdr:col>15</xdr:col>
      <xdr:colOff>149225</xdr:colOff>
      <xdr:row>73</xdr:row>
      <xdr:rowOff>120650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38100</xdr:rowOff>
    </xdr:from>
    <xdr:to>
      <xdr:col>11</xdr:col>
      <xdr:colOff>60325</xdr:colOff>
      <xdr:row>73</xdr:row>
      <xdr:rowOff>139700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25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149877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232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公債費以外に係る経常収支比率は、８３．３％で前年度と比べると２．０ポイント上昇し、類似団体平均と比べると４．３ポイント上回っている。</a:t>
          </a:r>
        </a:p>
        <a:p>
          <a:r>
            <a:rPr kumimoji="1" lang="ja-JP" altLang="en-US" sz="1300">
              <a:latin typeface="ＭＳ Ｐゴシック" panose="020B0600070205080204" pitchFamily="50" charset="-128"/>
              <a:ea typeface="ＭＳ Ｐゴシック" panose="020B0600070205080204" pitchFamily="50" charset="-128"/>
            </a:rPr>
            <a:t>　人件費及び扶助費に係る経常収支比率が類似団体平均を上回っていることが要因となっている。</a:t>
          </a:r>
        </a:p>
        <a:p>
          <a:r>
            <a:rPr kumimoji="1" lang="ja-JP" altLang="en-US" sz="1300">
              <a:latin typeface="ＭＳ Ｐゴシック" panose="020B0600070205080204" pitchFamily="50" charset="-128"/>
              <a:ea typeface="ＭＳ Ｐゴシック" panose="020B0600070205080204" pitchFamily="50" charset="-128"/>
            </a:rPr>
            <a:t>　「相模原市行財政構造改革プラン」に基づき、市単独事業の扶助費を縮減するなどして、持続可能な行財政基盤を築く。</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a:extLst>
            <a:ext uri="{FF2B5EF4-FFF2-40B4-BE49-F238E27FC236}">
              <a16:creationId xmlns:a16="http://schemas.microsoft.com/office/drawing/2014/main" id="{00000000-0008-0000-0400-0000B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26307</xdr:rowOff>
    </xdr:from>
    <xdr:to>
      <xdr:col>82</xdr:col>
      <xdr:colOff>107950</xdr:colOff>
      <xdr:row>80</xdr:row>
      <xdr:rowOff>23586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6510000" y="12542157"/>
          <a:ext cx="0" cy="1197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167113</xdr:rowOff>
    </xdr:from>
    <xdr:ext cx="762000" cy="259045"/>
    <xdr:sp macro="" textlink="">
      <xdr:nvSpPr>
        <xdr:cNvPr id="436" name="公債費以外最小値テキスト">
          <a:extLst>
            <a:ext uri="{FF2B5EF4-FFF2-40B4-BE49-F238E27FC236}">
              <a16:creationId xmlns:a16="http://schemas.microsoft.com/office/drawing/2014/main" id="{00000000-0008-0000-0400-0000B4010000}"/>
            </a:ext>
          </a:extLst>
        </xdr:cNvPr>
        <xdr:cNvSpPr txBox="1"/>
      </xdr:nvSpPr>
      <xdr:spPr>
        <a:xfrm>
          <a:off x="16598900" y="1371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23586</xdr:rowOff>
    </xdr:from>
    <xdr:to>
      <xdr:col>82</xdr:col>
      <xdr:colOff>196850</xdr:colOff>
      <xdr:row>80</xdr:row>
      <xdr:rowOff>23586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373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112684</xdr:rowOff>
    </xdr:from>
    <xdr:ext cx="762000" cy="259045"/>
    <xdr:sp macro="" textlink="">
      <xdr:nvSpPr>
        <xdr:cNvPr id="438" name="公債費以外最大値テキスト">
          <a:extLst>
            <a:ext uri="{FF2B5EF4-FFF2-40B4-BE49-F238E27FC236}">
              <a16:creationId xmlns:a16="http://schemas.microsoft.com/office/drawing/2014/main" id="{00000000-0008-0000-0400-0000B6010000}"/>
            </a:ext>
          </a:extLst>
        </xdr:cNvPr>
        <xdr:cNvSpPr txBox="1"/>
      </xdr:nvSpPr>
      <xdr:spPr>
        <a:xfrm>
          <a:off x="16598900" y="1228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26307</xdr:rowOff>
    </xdr:from>
    <xdr:to>
      <xdr:col>82</xdr:col>
      <xdr:colOff>196850</xdr:colOff>
      <xdr:row>73</xdr:row>
      <xdr:rowOff>26307</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254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140607</xdr:rowOff>
    </xdr:from>
    <xdr:to>
      <xdr:col>82</xdr:col>
      <xdr:colOff>107950</xdr:colOff>
      <xdr:row>81</xdr:row>
      <xdr:rowOff>15421</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5671800" y="13685157"/>
          <a:ext cx="8382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152598</xdr:rowOff>
    </xdr:from>
    <xdr:ext cx="762000" cy="259045"/>
    <xdr:sp macro="" textlink="">
      <xdr:nvSpPr>
        <xdr:cNvPr id="441" name="公債費以外平均値テキスト">
          <a:extLst>
            <a:ext uri="{FF2B5EF4-FFF2-40B4-BE49-F238E27FC236}">
              <a16:creationId xmlns:a16="http://schemas.microsoft.com/office/drawing/2014/main" id="{00000000-0008-0000-0400-0000B9010000}"/>
            </a:ext>
          </a:extLst>
        </xdr:cNvPr>
        <xdr:cNvSpPr txBox="1"/>
      </xdr:nvSpPr>
      <xdr:spPr>
        <a:xfrm>
          <a:off x="16598900" y="1301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136071</xdr:rowOff>
    </xdr:from>
    <xdr:to>
      <xdr:col>82</xdr:col>
      <xdr:colOff>158750</xdr:colOff>
      <xdr:row>77</xdr:row>
      <xdr:rowOff>66221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64592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12700</xdr:rowOff>
    </xdr:from>
    <xdr:to>
      <xdr:col>78</xdr:col>
      <xdr:colOff>69850</xdr:colOff>
      <xdr:row>81</xdr:row>
      <xdr:rowOff>15421</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4782800" y="13728700"/>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54627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12700</xdr:rowOff>
    </xdr:from>
    <xdr:to>
      <xdr:col>73</xdr:col>
      <xdr:colOff>180975</xdr:colOff>
      <xdr:row>80</xdr:row>
      <xdr:rowOff>34471</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flipV="1">
          <a:off x="13893800" y="137287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38100</xdr:rowOff>
    </xdr:from>
    <xdr:to>
      <xdr:col>74</xdr:col>
      <xdr:colOff>31750</xdr:colOff>
      <xdr:row>76</xdr:row>
      <xdr:rowOff>139700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4732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149877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34471</xdr:rowOff>
    </xdr:from>
    <xdr:to>
      <xdr:col>69</xdr:col>
      <xdr:colOff>92075</xdr:colOff>
      <xdr:row>81</xdr:row>
      <xdr:rowOff>58964</xdr:rowOff>
    </xdr:to>
    <xdr:cxnSp macro="">
      <xdr:nvCxnSpPr>
        <xdr:cNvPr id="449" name="直線コネクタ 448">
          <a:extLst>
            <a:ext uri="{FF2B5EF4-FFF2-40B4-BE49-F238E27FC236}">
              <a16:creationId xmlns:a16="http://schemas.microsoft.com/office/drawing/2014/main" id="{00000000-0008-0000-0400-0000C1010000}"/>
            </a:ext>
          </a:extLst>
        </xdr:cNvPr>
        <xdr:cNvCxnSpPr/>
      </xdr:nvCxnSpPr>
      <xdr:spPr>
        <a:xfrm flipV="1">
          <a:off x="13004800" y="13750471"/>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5443</xdr:rowOff>
    </xdr:from>
    <xdr:to>
      <xdr:col>69</xdr:col>
      <xdr:colOff>142875</xdr:colOff>
      <xdr:row>76</xdr:row>
      <xdr:rowOff>107043</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3843000" y="1303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117220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97972</xdr:rowOff>
    </xdr:from>
    <xdr:to>
      <xdr:col>65</xdr:col>
      <xdr:colOff>53975</xdr:colOff>
      <xdr:row>75</xdr:row>
      <xdr:rowOff>28122</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2954000" y="1278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38299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5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89807</xdr:rowOff>
    </xdr:from>
    <xdr:to>
      <xdr:col>82</xdr:col>
      <xdr:colOff>158750</xdr:colOff>
      <xdr:row>80</xdr:row>
      <xdr:rowOff>19957</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6459200" y="1363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169834</xdr:rowOff>
    </xdr:from>
    <xdr:ext cx="762000" cy="259045"/>
    <xdr:sp macro="" textlink="">
      <xdr:nvSpPr>
        <xdr:cNvPr id="460" name="公債費以外該当値テキスト">
          <a:extLst>
            <a:ext uri="{FF2B5EF4-FFF2-40B4-BE49-F238E27FC236}">
              <a16:creationId xmlns:a16="http://schemas.microsoft.com/office/drawing/2014/main" id="{00000000-0008-0000-0400-0000CC010000}"/>
            </a:ext>
          </a:extLst>
        </xdr:cNvPr>
        <xdr:cNvSpPr txBox="1"/>
      </xdr:nvSpPr>
      <xdr:spPr>
        <a:xfrm>
          <a:off x="16598900" y="1354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136071</xdr:rowOff>
    </xdr:from>
    <xdr:to>
      <xdr:col>78</xdr:col>
      <xdr:colOff>120650</xdr:colOff>
      <xdr:row>81</xdr:row>
      <xdr:rowOff>66221</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5621000" y="138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50998</xdr:rowOff>
    </xdr:from>
    <xdr:ext cx="7366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5290800" y="13938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133350</xdr:rowOff>
    </xdr:from>
    <xdr:to>
      <xdr:col>74</xdr:col>
      <xdr:colOff>31750</xdr:colOff>
      <xdr:row>80</xdr:row>
      <xdr:rowOff>63500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4732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48277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4401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155121</xdr:rowOff>
    </xdr:from>
    <xdr:to>
      <xdr:col>69</xdr:col>
      <xdr:colOff>142875</xdr:colOff>
      <xdr:row>80</xdr:row>
      <xdr:rowOff>85271</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3843000" y="1369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70048</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35128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8164</xdr:rowOff>
    </xdr:from>
    <xdr:to>
      <xdr:col>65</xdr:col>
      <xdr:colOff>53975</xdr:colOff>
      <xdr:row>81</xdr:row>
      <xdr:rowOff>109764</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2954000" y="1389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94541</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2623800" y="1398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88831</xdr:rowOff>
    </xdr:from>
    <xdr:to>
      <xdr:col>29</xdr:col>
      <xdr:colOff>127000</xdr:colOff>
      <xdr:row>17</xdr:row>
      <xdr:rowOff>18994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93856"/>
          <a:ext cx="0" cy="7874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162521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295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18994</xdr:rowOff>
    </xdr:from>
    <xdr:to>
      <xdr:col>30</xdr:col>
      <xdr:colOff>25400</xdr:colOff>
      <xdr:row>17</xdr:row>
      <xdr:rowOff>18994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9812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3758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3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88831</xdr:rowOff>
    </xdr:from>
    <xdr:to>
      <xdr:col>30</xdr:col>
      <xdr:colOff>25400</xdr:colOff>
      <xdr:row>12</xdr:row>
      <xdr:rowOff>88831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93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4981</xdr:rowOff>
    </xdr:from>
    <xdr:to>
      <xdr:col>29</xdr:col>
      <xdr:colOff>127000</xdr:colOff>
      <xdr:row>15</xdr:row>
      <xdr:rowOff>32390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624356"/>
          <a:ext cx="647700" cy="27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31790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308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15263</xdr:rowOff>
    </xdr:from>
    <xdr:to>
      <xdr:col>29</xdr:col>
      <xdr:colOff>177800</xdr:colOff>
      <xdr:row>14</xdr:row>
      <xdr:rowOff>116863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463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32390</xdr:rowOff>
    </xdr:from>
    <xdr:to>
      <xdr:col>26</xdr:col>
      <xdr:colOff>50800</xdr:colOff>
      <xdr:row>15</xdr:row>
      <xdr:rowOff>70955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651765"/>
          <a:ext cx="698500" cy="38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35151</xdr:rowOff>
    </xdr:from>
    <xdr:to>
      <xdr:col>26</xdr:col>
      <xdr:colOff>101600</xdr:colOff>
      <xdr:row>14</xdr:row>
      <xdr:rowOff>136751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483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146928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251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60234</xdr:rowOff>
    </xdr:from>
    <xdr:to>
      <xdr:col>22</xdr:col>
      <xdr:colOff>114300</xdr:colOff>
      <xdr:row>15</xdr:row>
      <xdr:rowOff>70955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679609"/>
          <a:ext cx="698500" cy="10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38992</xdr:rowOff>
    </xdr:from>
    <xdr:to>
      <xdr:col>22</xdr:col>
      <xdr:colOff>165100</xdr:colOff>
      <xdr:row>14</xdr:row>
      <xdr:rowOff>140592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150769</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25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60234</xdr:rowOff>
    </xdr:from>
    <xdr:to>
      <xdr:col>18</xdr:col>
      <xdr:colOff>177800</xdr:colOff>
      <xdr:row>19</xdr:row>
      <xdr:rowOff>165893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679609"/>
          <a:ext cx="698500" cy="791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43769</xdr:rowOff>
    </xdr:from>
    <xdr:to>
      <xdr:col>19</xdr:col>
      <xdr:colOff>38100</xdr:colOff>
      <xdr:row>14</xdr:row>
      <xdr:rowOff>145369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155546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26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42763</xdr:rowOff>
    </xdr:from>
    <xdr:to>
      <xdr:col>15</xdr:col>
      <xdr:colOff>101600</xdr:colOff>
      <xdr:row>19</xdr:row>
      <xdr:rowOff>144363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154540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1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125631</xdr:rowOff>
    </xdr:from>
    <xdr:to>
      <xdr:col>29</xdr:col>
      <xdr:colOff>177800</xdr:colOff>
      <xdr:row>15</xdr:row>
      <xdr:rowOff>55781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573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97708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54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153040</xdr:rowOff>
    </xdr:from>
    <xdr:to>
      <xdr:col>26</xdr:col>
      <xdr:colOff>101600</xdr:colOff>
      <xdr:row>15</xdr:row>
      <xdr:rowOff>83190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600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67967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87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20155</xdr:rowOff>
    </xdr:from>
    <xdr:to>
      <xdr:col>22</xdr:col>
      <xdr:colOff>165100</xdr:colOff>
      <xdr:row>15</xdr:row>
      <xdr:rowOff>121755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639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106532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7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9434</xdr:rowOff>
    </xdr:from>
    <xdr:to>
      <xdr:col>19</xdr:col>
      <xdr:colOff>38100</xdr:colOff>
      <xdr:row>15</xdr:row>
      <xdr:rowOff>111034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628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95811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71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115093</xdr:rowOff>
    </xdr:from>
    <xdr:to>
      <xdr:col>15</xdr:col>
      <xdr:colOff>101600</xdr:colOff>
      <xdr:row>20</xdr:row>
      <xdr:rowOff>45243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20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30020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50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171303</xdr:rowOff>
    </xdr:from>
    <xdr:to>
      <xdr:col>29</xdr:col>
      <xdr:colOff>127000</xdr:colOff>
      <xdr:row>37</xdr:row>
      <xdr:rowOff>126131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95853"/>
          <a:ext cx="0" cy="11549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98208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2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126131</xdr:rowOff>
    </xdr:from>
    <xdr:to>
      <xdr:col>30</xdr:col>
      <xdr:colOff>25400</xdr:colOff>
      <xdr:row>37</xdr:row>
      <xdr:rowOff>126131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2508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86230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3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171303</xdr:rowOff>
    </xdr:from>
    <xdr:to>
      <xdr:col>30</xdr:col>
      <xdr:colOff>25400</xdr:colOff>
      <xdr:row>33</xdr:row>
      <xdr:rowOff>171303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95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69164</xdr:rowOff>
    </xdr:from>
    <xdr:to>
      <xdr:col>29</xdr:col>
      <xdr:colOff>127000</xdr:colOff>
      <xdr:row>37</xdr:row>
      <xdr:rowOff>86995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7193864"/>
          <a:ext cx="647700" cy="17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199712</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6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11735</xdr:rowOff>
    </xdr:from>
    <xdr:to>
      <xdr:col>29</xdr:col>
      <xdr:colOff>177800</xdr:colOff>
      <xdr:row>35</xdr:row>
      <xdr:rowOff>113335</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2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69164</xdr:rowOff>
    </xdr:from>
    <xdr:to>
      <xdr:col>26</xdr:col>
      <xdr:colOff>50800</xdr:colOff>
      <xdr:row>37</xdr:row>
      <xdr:rowOff>114702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193864"/>
          <a:ext cx="698500" cy="45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30069</xdr:rowOff>
    </xdr:from>
    <xdr:to>
      <xdr:col>26</xdr:col>
      <xdr:colOff>101600</xdr:colOff>
      <xdr:row>35</xdr:row>
      <xdr:rowOff>131669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141846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409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88321</xdr:rowOff>
    </xdr:from>
    <xdr:to>
      <xdr:col>22</xdr:col>
      <xdr:colOff>114300</xdr:colOff>
      <xdr:row>37</xdr:row>
      <xdr:rowOff>114702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7213021"/>
          <a:ext cx="698500" cy="26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16718</xdr:rowOff>
    </xdr:from>
    <xdr:to>
      <xdr:col>22</xdr:col>
      <xdr:colOff>165100</xdr:colOff>
      <xdr:row>35</xdr:row>
      <xdr:rowOff>118318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128495</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39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88321</xdr:rowOff>
    </xdr:from>
    <xdr:to>
      <xdr:col>18</xdr:col>
      <xdr:colOff>177800</xdr:colOff>
      <xdr:row>37</xdr:row>
      <xdr:rowOff>119502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213021"/>
          <a:ext cx="698500" cy="31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48082</xdr:rowOff>
    </xdr:from>
    <xdr:to>
      <xdr:col>19</xdr:col>
      <xdr:colOff>38100</xdr:colOff>
      <xdr:row>35</xdr:row>
      <xdr:rowOff>149682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159859</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42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292319</xdr:rowOff>
    </xdr:from>
    <xdr:to>
      <xdr:col>15</xdr:col>
      <xdr:colOff>101600</xdr:colOff>
      <xdr:row>35</xdr:row>
      <xdr:rowOff>51019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61196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36195</xdr:rowOff>
    </xdr:from>
    <xdr:to>
      <xdr:col>29</xdr:col>
      <xdr:colOff>177800</xdr:colOff>
      <xdr:row>37</xdr:row>
      <xdr:rowOff>137795</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160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116222</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06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18364</xdr:rowOff>
    </xdr:from>
    <xdr:to>
      <xdr:col>26</xdr:col>
      <xdr:colOff>101600</xdr:colOff>
      <xdr:row>37</xdr:row>
      <xdr:rowOff>119964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143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104741</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22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63902</xdr:rowOff>
    </xdr:from>
    <xdr:to>
      <xdr:col>22</xdr:col>
      <xdr:colOff>165100</xdr:colOff>
      <xdr:row>37</xdr:row>
      <xdr:rowOff>165502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188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150279</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2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37521</xdr:rowOff>
    </xdr:from>
    <xdr:to>
      <xdr:col>19</xdr:col>
      <xdr:colOff>38100</xdr:colOff>
      <xdr:row>37</xdr:row>
      <xdr:rowOff>139121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162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123898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24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68702</xdr:rowOff>
    </xdr:from>
    <xdr:to>
      <xdr:col>15</xdr:col>
      <xdr:colOff>101600</xdr:colOff>
      <xdr:row>37</xdr:row>
      <xdr:rowOff>170302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193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155079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27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718,601
702,672
328.91
391,464,488
380,200,171
10,089,124
175,892,022
273,802,240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106850</xdr:rowOff>
    </xdr:from>
    <xdr:to>
      <xdr:col>24</xdr:col>
      <xdr:colOff>62865</xdr:colOff>
      <xdr:row>35</xdr:row>
      <xdr:rowOff>83441</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50350"/>
          <a:ext cx="1270" cy="83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87268</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08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83441</xdr:rowOff>
    </xdr:from>
    <xdr:to>
      <xdr:col>24</xdr:col>
      <xdr:colOff>152400</xdr:colOff>
      <xdr:row>35</xdr:row>
      <xdr:rowOff>83441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084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53527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2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106850</xdr:rowOff>
    </xdr:from>
    <xdr:to>
      <xdr:col>24</xdr:col>
      <xdr:colOff>152400</xdr:colOff>
      <xdr:row>30</xdr:row>
      <xdr:rowOff>106850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5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64193</xdr:rowOff>
    </xdr:from>
    <xdr:to>
      <xdr:col>24</xdr:col>
      <xdr:colOff>63500</xdr:colOff>
      <xdr:row>33</xdr:row>
      <xdr:rowOff>157119</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722043"/>
          <a:ext cx="838200" cy="9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108622</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423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85745</xdr:rowOff>
    </xdr:from>
    <xdr:to>
      <xdr:col>24</xdr:col>
      <xdr:colOff>114300</xdr:colOff>
      <xdr:row>33</xdr:row>
      <xdr:rowOff>15895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5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157119</xdr:rowOff>
    </xdr:from>
    <xdr:to>
      <xdr:col>19</xdr:col>
      <xdr:colOff>177800</xdr:colOff>
      <xdr:row>34</xdr:row>
      <xdr:rowOff>2311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814969"/>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128608</xdr:rowOff>
    </xdr:from>
    <xdr:to>
      <xdr:col>20</xdr:col>
      <xdr:colOff>38100</xdr:colOff>
      <xdr:row>33</xdr:row>
      <xdr:rowOff>58758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6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75285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5390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148547</xdr:rowOff>
    </xdr:from>
    <xdr:to>
      <xdr:col>15</xdr:col>
      <xdr:colOff>50800</xdr:colOff>
      <xdr:row>34</xdr:row>
      <xdr:rowOff>2311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5806397"/>
          <a:ext cx="889000" cy="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131808</xdr:rowOff>
    </xdr:from>
    <xdr:to>
      <xdr:col>15</xdr:col>
      <xdr:colOff>101600</xdr:colOff>
      <xdr:row>33</xdr:row>
      <xdr:rowOff>61958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78485</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39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148547</xdr:rowOff>
    </xdr:from>
    <xdr:to>
      <xdr:col>10</xdr:col>
      <xdr:colOff>114300</xdr:colOff>
      <xdr:row>38</xdr:row>
      <xdr:rowOff>148753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806397"/>
          <a:ext cx="889000" cy="85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129156</xdr:rowOff>
    </xdr:from>
    <xdr:to>
      <xdr:col>10</xdr:col>
      <xdr:colOff>165100</xdr:colOff>
      <xdr:row>33</xdr:row>
      <xdr:rowOff>59306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75833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53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32848</xdr:rowOff>
    </xdr:from>
    <xdr:to>
      <xdr:col>6</xdr:col>
      <xdr:colOff>38100</xdr:colOff>
      <xdr:row>38</xdr:row>
      <xdr:rowOff>134448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150974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13393</xdr:rowOff>
    </xdr:from>
    <xdr:to>
      <xdr:col>24</xdr:col>
      <xdr:colOff>114300</xdr:colOff>
      <xdr:row>33</xdr:row>
      <xdr:rowOff>114993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67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163270</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64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106319</xdr:rowOff>
    </xdr:from>
    <xdr:to>
      <xdr:col>20</xdr:col>
      <xdr:colOff>38100</xdr:colOff>
      <xdr:row>34</xdr:row>
      <xdr:rowOff>36469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76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27596</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85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122961</xdr:rowOff>
    </xdr:from>
    <xdr:to>
      <xdr:col>15</xdr:col>
      <xdr:colOff>101600</xdr:colOff>
      <xdr:row>34</xdr:row>
      <xdr:rowOff>53111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78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44238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87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97747</xdr:rowOff>
    </xdr:from>
    <xdr:to>
      <xdr:col>10</xdr:col>
      <xdr:colOff>165100</xdr:colOff>
      <xdr:row>34</xdr:row>
      <xdr:rowOff>27897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75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19024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84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97953</xdr:rowOff>
    </xdr:from>
    <xdr:to>
      <xdr:col>6</xdr:col>
      <xdr:colOff>38100</xdr:colOff>
      <xdr:row>39</xdr:row>
      <xdr:rowOff>28103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61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19230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7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75555</xdr:rowOff>
    </xdr:from>
    <xdr:to>
      <xdr:col>24</xdr:col>
      <xdr:colOff>62865</xdr:colOff>
      <xdr:row>56</xdr:row>
      <xdr:rowOff>169327</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819505"/>
          <a:ext cx="1270" cy="95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1704</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7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169327</xdr:rowOff>
    </xdr:from>
    <xdr:to>
      <xdr:col>24</xdr:col>
      <xdr:colOff>152400</xdr:colOff>
      <xdr:row>56</xdr:row>
      <xdr:rowOff>169327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770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22232</xdr:rowOff>
    </xdr:from>
    <xdr:ext cx="534377"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9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75555</xdr:rowOff>
    </xdr:from>
    <xdr:to>
      <xdr:col>24</xdr:col>
      <xdr:colOff>152400</xdr:colOff>
      <xdr:row>51</xdr:row>
      <xdr:rowOff>75555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819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126167</xdr:rowOff>
    </xdr:from>
    <xdr:to>
      <xdr:col>24</xdr:col>
      <xdr:colOff>63500</xdr:colOff>
      <xdr:row>55</xdr:row>
      <xdr:rowOff>43917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384467"/>
          <a:ext cx="838200" cy="8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117528</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375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139101</xdr:rowOff>
    </xdr:from>
    <xdr:to>
      <xdr:col>24</xdr:col>
      <xdr:colOff>114300</xdr:colOff>
      <xdr:row>55</xdr:row>
      <xdr:rowOff>69251</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397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43917</xdr:rowOff>
    </xdr:from>
    <xdr:to>
      <xdr:col>19</xdr:col>
      <xdr:colOff>177800</xdr:colOff>
      <xdr:row>56</xdr:row>
      <xdr:rowOff>23571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473667"/>
          <a:ext cx="889000" cy="15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5324</xdr:rowOff>
    </xdr:from>
    <xdr:to>
      <xdr:col>20</xdr:col>
      <xdr:colOff>38100</xdr:colOff>
      <xdr:row>56</xdr:row>
      <xdr:rowOff>106924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98051</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69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23571</xdr:rowOff>
    </xdr:from>
    <xdr:to>
      <xdr:col>15</xdr:col>
      <xdr:colOff>50800</xdr:colOff>
      <xdr:row>56</xdr:row>
      <xdr:rowOff>85888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624771"/>
          <a:ext cx="889000" cy="6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105725</xdr:rowOff>
    </xdr:from>
    <xdr:to>
      <xdr:col>15</xdr:col>
      <xdr:colOff>101600</xdr:colOff>
      <xdr:row>57</xdr:row>
      <xdr:rowOff>35875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0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27002</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79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85888</xdr:rowOff>
    </xdr:from>
    <xdr:to>
      <xdr:col>10</xdr:col>
      <xdr:colOff>114300</xdr:colOff>
      <xdr:row>56</xdr:row>
      <xdr:rowOff>117572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687088"/>
          <a:ext cx="889000" cy="3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78110</xdr:rowOff>
    </xdr:from>
    <xdr:to>
      <xdr:col>10</xdr:col>
      <xdr:colOff>165100</xdr:colOff>
      <xdr:row>57</xdr:row>
      <xdr:rowOff>8260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7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170837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77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90866</xdr:rowOff>
    </xdr:from>
    <xdr:to>
      <xdr:col>6</xdr:col>
      <xdr:colOff>38100</xdr:colOff>
      <xdr:row>57</xdr:row>
      <xdr:rowOff>21016</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69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12143</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7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75367</xdr:rowOff>
    </xdr:from>
    <xdr:to>
      <xdr:col>24</xdr:col>
      <xdr:colOff>114300</xdr:colOff>
      <xdr:row>55</xdr:row>
      <xdr:rowOff>5517</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33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98244</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18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164567</xdr:rowOff>
    </xdr:from>
    <xdr:to>
      <xdr:col>20</xdr:col>
      <xdr:colOff>38100</xdr:colOff>
      <xdr:row>55</xdr:row>
      <xdr:rowOff>94717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42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111244</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19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144221</xdr:rowOff>
    </xdr:from>
    <xdr:to>
      <xdr:col>15</xdr:col>
      <xdr:colOff>101600</xdr:colOff>
      <xdr:row>56</xdr:row>
      <xdr:rowOff>74371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57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90898</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34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35088</xdr:rowOff>
    </xdr:from>
    <xdr:to>
      <xdr:col>10</xdr:col>
      <xdr:colOff>165100</xdr:colOff>
      <xdr:row>56</xdr:row>
      <xdr:rowOff>136688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63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153215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41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66772</xdr:rowOff>
    </xdr:from>
    <xdr:to>
      <xdr:col>6</xdr:col>
      <xdr:colOff>38100</xdr:colOff>
      <xdr:row>56</xdr:row>
      <xdr:rowOff>168372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66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13449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44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62738</xdr:rowOff>
    </xdr:from>
    <xdr:to>
      <xdr:col>24</xdr:col>
      <xdr:colOff>62865</xdr:colOff>
      <xdr:row>79</xdr:row>
      <xdr:rowOff>73406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064238"/>
          <a:ext cx="1270" cy="15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77233</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2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73406</xdr:rowOff>
    </xdr:from>
    <xdr:to>
      <xdr:col>24</xdr:col>
      <xdr:colOff>152400</xdr:colOff>
      <xdr:row>79</xdr:row>
      <xdr:rowOff>73406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1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9415</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83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62738</xdr:rowOff>
    </xdr:from>
    <xdr:to>
      <xdr:col>24</xdr:col>
      <xdr:colOff>152400</xdr:colOff>
      <xdr:row>70</xdr:row>
      <xdr:rowOff>62738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0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128053</xdr:rowOff>
    </xdr:from>
    <xdr:to>
      <xdr:col>24</xdr:col>
      <xdr:colOff>63500</xdr:colOff>
      <xdr:row>78</xdr:row>
      <xdr:rowOff>15712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329703"/>
          <a:ext cx="838200" cy="5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106987</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2965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84110</xdr:rowOff>
    </xdr:from>
    <xdr:to>
      <xdr:col>24</xdr:col>
      <xdr:colOff>114300</xdr:colOff>
      <xdr:row>77</xdr:row>
      <xdr:rowOff>14260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11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128053</xdr:rowOff>
    </xdr:from>
    <xdr:to>
      <xdr:col>19</xdr:col>
      <xdr:colOff>177800</xdr:colOff>
      <xdr:row>78</xdr:row>
      <xdr:rowOff>6567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329703"/>
          <a:ext cx="889000" cy="4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130048</xdr:rowOff>
    </xdr:from>
    <xdr:to>
      <xdr:col>20</xdr:col>
      <xdr:colOff>38100</xdr:colOff>
      <xdr:row>77</xdr:row>
      <xdr:rowOff>60198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76725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293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6567</xdr:rowOff>
    </xdr:from>
    <xdr:to>
      <xdr:col>15</xdr:col>
      <xdr:colOff>50800</xdr:colOff>
      <xdr:row>78</xdr:row>
      <xdr:rowOff>84074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379667"/>
          <a:ext cx="889000" cy="7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117856</xdr:rowOff>
    </xdr:from>
    <xdr:to>
      <xdr:col>15</xdr:col>
      <xdr:colOff>101600</xdr:colOff>
      <xdr:row>77</xdr:row>
      <xdr:rowOff>48006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64533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292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138937</xdr:rowOff>
    </xdr:from>
    <xdr:to>
      <xdr:col>10</xdr:col>
      <xdr:colOff>114300</xdr:colOff>
      <xdr:row>78</xdr:row>
      <xdr:rowOff>84074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340587"/>
          <a:ext cx="889000" cy="11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158242</xdr:rowOff>
    </xdr:from>
    <xdr:to>
      <xdr:col>10</xdr:col>
      <xdr:colOff>165100</xdr:colOff>
      <xdr:row>77</xdr:row>
      <xdr:rowOff>88392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104919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296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16619</xdr:rowOff>
    </xdr:from>
    <xdr:to>
      <xdr:col>6</xdr:col>
      <xdr:colOff>38100</xdr:colOff>
      <xdr:row>77</xdr:row>
      <xdr:rowOff>118219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134746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29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136362</xdr:rowOff>
    </xdr:from>
    <xdr:to>
      <xdr:col>24</xdr:col>
      <xdr:colOff>114300</xdr:colOff>
      <xdr:row>78</xdr:row>
      <xdr:rowOff>66512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114789</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1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77253</xdr:rowOff>
    </xdr:from>
    <xdr:to>
      <xdr:col>20</xdr:col>
      <xdr:colOff>38100</xdr:colOff>
      <xdr:row>78</xdr:row>
      <xdr:rowOff>7403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27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169980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37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127217</xdr:rowOff>
    </xdr:from>
    <xdr:to>
      <xdr:col>15</xdr:col>
      <xdr:colOff>101600</xdr:colOff>
      <xdr:row>78</xdr:row>
      <xdr:rowOff>57367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2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48494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33274</xdr:rowOff>
    </xdr:from>
    <xdr:to>
      <xdr:col>10</xdr:col>
      <xdr:colOff>165100</xdr:colOff>
      <xdr:row>78</xdr:row>
      <xdr:rowOff>134874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126001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49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88137</xdr:rowOff>
    </xdr:from>
    <xdr:to>
      <xdr:col>6</xdr:col>
      <xdr:colOff>38100</xdr:colOff>
      <xdr:row>78</xdr:row>
      <xdr:rowOff>18287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28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9414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38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170193</xdr:rowOff>
    </xdr:from>
    <xdr:to>
      <xdr:col>24</xdr:col>
      <xdr:colOff>62865</xdr:colOff>
      <xdr:row>98</xdr:row>
      <xdr:rowOff>141351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29243"/>
          <a:ext cx="1270" cy="1514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145178</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4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141351</xdr:rowOff>
    </xdr:from>
    <xdr:to>
      <xdr:col>24</xdr:col>
      <xdr:colOff>152400</xdr:colOff>
      <xdr:row>98</xdr:row>
      <xdr:rowOff>141351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116870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0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170193</xdr:rowOff>
    </xdr:from>
    <xdr:to>
      <xdr:col>24</xdr:col>
      <xdr:colOff>152400</xdr:colOff>
      <xdr:row>89</xdr:row>
      <xdr:rowOff>170193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72073</xdr:rowOff>
    </xdr:from>
    <xdr:to>
      <xdr:col>24</xdr:col>
      <xdr:colOff>63500</xdr:colOff>
      <xdr:row>96</xdr:row>
      <xdr:rowOff>152806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31273"/>
          <a:ext cx="838200" cy="8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17315</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33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165888</xdr:rowOff>
    </xdr:from>
    <xdr:to>
      <xdr:col>24</xdr:col>
      <xdr:colOff>114300</xdr:colOff>
      <xdr:row>95</xdr:row>
      <xdr:rowOff>96038</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8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152806</xdr:rowOff>
    </xdr:from>
    <xdr:to>
      <xdr:col>19</xdr:col>
      <xdr:colOff>177800</xdr:colOff>
      <xdr:row>97</xdr:row>
      <xdr:rowOff>70816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12006"/>
          <a:ext cx="889000" cy="8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60706</xdr:rowOff>
    </xdr:from>
    <xdr:to>
      <xdr:col>20</xdr:col>
      <xdr:colOff>38100</xdr:colOff>
      <xdr:row>95</xdr:row>
      <xdr:rowOff>162306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3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7383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12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70816</xdr:rowOff>
    </xdr:from>
    <xdr:to>
      <xdr:col>15</xdr:col>
      <xdr:colOff>50800</xdr:colOff>
      <xdr:row>97</xdr:row>
      <xdr:rowOff>114909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701466"/>
          <a:ext cx="889000" cy="4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134671</xdr:rowOff>
    </xdr:from>
    <xdr:to>
      <xdr:col>15</xdr:col>
      <xdr:colOff>101600</xdr:colOff>
      <xdr:row>96</xdr:row>
      <xdr:rowOff>64821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81348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1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114909</xdr:rowOff>
    </xdr:from>
    <xdr:to>
      <xdr:col>10</xdr:col>
      <xdr:colOff>114300</xdr:colOff>
      <xdr:row>97</xdr:row>
      <xdr:rowOff>166370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745559"/>
          <a:ext cx="889000" cy="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154978</xdr:rowOff>
    </xdr:from>
    <xdr:to>
      <xdr:col>10</xdr:col>
      <xdr:colOff>165100</xdr:colOff>
      <xdr:row>96</xdr:row>
      <xdr:rowOff>85128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101655</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19795" y="1621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15811</xdr:rowOff>
    </xdr:from>
    <xdr:to>
      <xdr:col>6</xdr:col>
      <xdr:colOff>38100</xdr:colOff>
      <xdr:row>96</xdr:row>
      <xdr:rowOff>117411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133938</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30795" y="1625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21273</xdr:rowOff>
    </xdr:from>
    <xdr:to>
      <xdr:col>24</xdr:col>
      <xdr:colOff>114300</xdr:colOff>
      <xdr:row>96</xdr:row>
      <xdr:rowOff>122873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8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171150</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5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102006</xdr:rowOff>
    </xdr:from>
    <xdr:to>
      <xdr:col>20</xdr:col>
      <xdr:colOff>38100</xdr:colOff>
      <xdr:row>97</xdr:row>
      <xdr:rowOff>32156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6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23283</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6653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20016</xdr:rowOff>
    </xdr:from>
    <xdr:to>
      <xdr:col>15</xdr:col>
      <xdr:colOff>101600</xdr:colOff>
      <xdr:row>97</xdr:row>
      <xdr:rowOff>121616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5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112743</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74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64109</xdr:rowOff>
    </xdr:from>
    <xdr:to>
      <xdr:col>10</xdr:col>
      <xdr:colOff>165100</xdr:colOff>
      <xdr:row>97</xdr:row>
      <xdr:rowOff>165709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9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156836</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6787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115570</xdr:rowOff>
    </xdr:from>
    <xdr:to>
      <xdr:col>6</xdr:col>
      <xdr:colOff>38100</xdr:colOff>
      <xdr:row>98</xdr:row>
      <xdr:rowOff>45720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4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36847</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683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161093</xdr:rowOff>
    </xdr:from>
    <xdr:to>
      <xdr:col>54</xdr:col>
      <xdr:colOff>189865</xdr:colOff>
      <xdr:row>33</xdr:row>
      <xdr:rowOff>9589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04593"/>
          <a:ext cx="1270" cy="362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13416</xdr:rowOff>
    </xdr:from>
    <xdr:ext cx="599010"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5671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9589</xdr:rowOff>
    </xdr:from>
    <xdr:to>
      <xdr:col>55</xdr:col>
      <xdr:colOff>88900</xdr:colOff>
      <xdr:row>33</xdr:row>
      <xdr:rowOff>9589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66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107770</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079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161093</xdr:rowOff>
    </xdr:from>
    <xdr:to>
      <xdr:col>55</xdr:col>
      <xdr:colOff>88900</xdr:colOff>
      <xdr:row>30</xdr:row>
      <xdr:rowOff>161093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0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9589</xdr:rowOff>
    </xdr:from>
    <xdr:to>
      <xdr:col>55</xdr:col>
      <xdr:colOff>0</xdr:colOff>
      <xdr:row>38</xdr:row>
      <xdr:rowOff>127241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5667439"/>
          <a:ext cx="838200" cy="97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130036</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52735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107159</xdr:rowOff>
    </xdr:from>
    <xdr:to>
      <xdr:col>55</xdr:col>
      <xdr:colOff>50800</xdr:colOff>
      <xdr:row>32</xdr:row>
      <xdr:rowOff>37309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54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120774</xdr:rowOff>
    </xdr:from>
    <xdr:to>
      <xdr:col>50</xdr:col>
      <xdr:colOff>114300</xdr:colOff>
      <xdr:row>38</xdr:row>
      <xdr:rowOff>127241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635874"/>
          <a:ext cx="889000" cy="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90529</xdr:rowOff>
    </xdr:from>
    <xdr:to>
      <xdr:col>50</xdr:col>
      <xdr:colOff>165100</xdr:colOff>
      <xdr:row>38</xdr:row>
      <xdr:rowOff>20679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43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37206</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20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101371</xdr:rowOff>
    </xdr:from>
    <xdr:to>
      <xdr:col>45</xdr:col>
      <xdr:colOff>177800</xdr:colOff>
      <xdr:row>38</xdr:row>
      <xdr:rowOff>120774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7861300" y="6616471"/>
          <a:ext cx="889000" cy="1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94986</xdr:rowOff>
    </xdr:from>
    <xdr:to>
      <xdr:col>46</xdr:col>
      <xdr:colOff>38100</xdr:colOff>
      <xdr:row>38</xdr:row>
      <xdr:rowOff>25136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43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41663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21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84189</xdr:rowOff>
    </xdr:from>
    <xdr:to>
      <xdr:col>41</xdr:col>
      <xdr:colOff>50800</xdr:colOff>
      <xdr:row>38</xdr:row>
      <xdr:rowOff>101371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599289"/>
          <a:ext cx="889000" cy="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98701</xdr:rowOff>
    </xdr:from>
    <xdr:to>
      <xdr:col>41</xdr:col>
      <xdr:colOff>101600</xdr:colOff>
      <xdr:row>38</xdr:row>
      <xdr:rowOff>28851</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44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45378</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21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95729</xdr:rowOff>
    </xdr:from>
    <xdr:to>
      <xdr:col>36</xdr:col>
      <xdr:colOff>165100</xdr:colOff>
      <xdr:row>38</xdr:row>
      <xdr:rowOff>25879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43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42406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21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130239</xdr:rowOff>
    </xdr:from>
    <xdr:to>
      <xdr:col>55</xdr:col>
      <xdr:colOff>50800</xdr:colOff>
      <xdr:row>33</xdr:row>
      <xdr:rowOff>60389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561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45166</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531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76441</xdr:rowOff>
    </xdr:from>
    <xdr:to>
      <xdr:col>50</xdr:col>
      <xdr:colOff>165100</xdr:colOff>
      <xdr:row>39</xdr:row>
      <xdr:rowOff>6591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59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169168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68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69974</xdr:rowOff>
    </xdr:from>
    <xdr:to>
      <xdr:col>46</xdr:col>
      <xdr:colOff>38100</xdr:colOff>
      <xdr:row>39</xdr:row>
      <xdr:rowOff>124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58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162701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67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50571</xdr:rowOff>
    </xdr:from>
    <xdr:to>
      <xdr:col>41</xdr:col>
      <xdr:colOff>101600</xdr:colOff>
      <xdr:row>38</xdr:row>
      <xdr:rowOff>152171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56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143298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65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33389</xdr:rowOff>
    </xdr:from>
    <xdr:to>
      <xdr:col>36</xdr:col>
      <xdr:colOff>165100</xdr:colOff>
      <xdr:row>38</xdr:row>
      <xdr:rowOff>134989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54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126116</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64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5604</xdr:rowOff>
    </xdr:from>
    <xdr:to>
      <xdr:col>54</xdr:col>
      <xdr:colOff>189865</xdr:colOff>
      <xdr:row>57</xdr:row>
      <xdr:rowOff>93545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49554"/>
          <a:ext cx="1270" cy="11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97372</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87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93545</xdr:rowOff>
    </xdr:from>
    <xdr:to>
      <xdr:col>55</xdr:col>
      <xdr:colOff>88900</xdr:colOff>
      <xdr:row>57</xdr:row>
      <xdr:rowOff>93545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8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123731</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2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5604</xdr:rowOff>
    </xdr:from>
    <xdr:to>
      <xdr:col>55</xdr:col>
      <xdr:colOff>88900</xdr:colOff>
      <xdr:row>51</xdr:row>
      <xdr:rowOff>5604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4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68651</xdr:rowOff>
    </xdr:from>
    <xdr:to>
      <xdr:col>55</xdr:col>
      <xdr:colOff>0</xdr:colOff>
      <xdr:row>57</xdr:row>
      <xdr:rowOff>93545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841301"/>
          <a:ext cx="838200" cy="2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82836</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899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59959</xdr:rowOff>
    </xdr:from>
    <xdr:to>
      <xdr:col>55</xdr:col>
      <xdr:colOff>50800</xdr:colOff>
      <xdr:row>53</xdr:row>
      <xdr:rowOff>161559</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43756</xdr:rowOff>
    </xdr:from>
    <xdr:to>
      <xdr:col>50</xdr:col>
      <xdr:colOff>114300</xdr:colOff>
      <xdr:row>57</xdr:row>
      <xdr:rowOff>68651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816406"/>
          <a:ext cx="8890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97313</xdr:rowOff>
    </xdr:from>
    <xdr:to>
      <xdr:col>50</xdr:col>
      <xdr:colOff>165100</xdr:colOff>
      <xdr:row>54</xdr:row>
      <xdr:rowOff>27463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43990</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895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43756</xdr:rowOff>
    </xdr:from>
    <xdr:to>
      <xdr:col>45</xdr:col>
      <xdr:colOff>177800</xdr:colOff>
      <xdr:row>57</xdr:row>
      <xdr:rowOff>155039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816406"/>
          <a:ext cx="889000" cy="1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147307</xdr:rowOff>
    </xdr:from>
    <xdr:to>
      <xdr:col>46</xdr:col>
      <xdr:colOff>38100</xdr:colOff>
      <xdr:row>54</xdr:row>
      <xdr:rowOff>77457</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93984</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00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155039</xdr:rowOff>
    </xdr:from>
    <xdr:to>
      <xdr:col>41</xdr:col>
      <xdr:colOff>50800</xdr:colOff>
      <xdr:row>58</xdr:row>
      <xdr:rowOff>45562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927689"/>
          <a:ext cx="889000" cy="6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22675</xdr:rowOff>
    </xdr:from>
    <xdr:to>
      <xdr:col>41</xdr:col>
      <xdr:colOff>101600</xdr:colOff>
      <xdr:row>54</xdr:row>
      <xdr:rowOff>124275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2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140802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05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50404</xdr:rowOff>
    </xdr:from>
    <xdr:to>
      <xdr:col>36</xdr:col>
      <xdr:colOff>165100</xdr:colOff>
      <xdr:row>54</xdr:row>
      <xdr:rowOff>152004</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30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168531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08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42745</xdr:rowOff>
    </xdr:from>
    <xdr:to>
      <xdr:col>55</xdr:col>
      <xdr:colOff>50800</xdr:colOff>
      <xdr:row>57</xdr:row>
      <xdr:rowOff>144345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81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129122</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3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17851</xdr:rowOff>
    </xdr:from>
    <xdr:to>
      <xdr:col>50</xdr:col>
      <xdr:colOff>165100</xdr:colOff>
      <xdr:row>57</xdr:row>
      <xdr:rowOff>119451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9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110578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88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164406</xdr:rowOff>
    </xdr:from>
    <xdr:to>
      <xdr:col>46</xdr:col>
      <xdr:colOff>38100</xdr:colOff>
      <xdr:row>57</xdr:row>
      <xdr:rowOff>94556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76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85683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85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104239</xdr:rowOff>
    </xdr:from>
    <xdr:to>
      <xdr:col>41</xdr:col>
      <xdr:colOff>101600</xdr:colOff>
      <xdr:row>58</xdr:row>
      <xdr:rowOff>34389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87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25516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166212</xdr:rowOff>
    </xdr:from>
    <xdr:to>
      <xdr:col>36</xdr:col>
      <xdr:colOff>165100</xdr:colOff>
      <xdr:row>58</xdr:row>
      <xdr:rowOff>96362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9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87489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1003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91511</xdr:rowOff>
    </xdr:from>
    <xdr:to>
      <xdr:col>54</xdr:col>
      <xdr:colOff>189865</xdr:colOff>
      <xdr:row>77</xdr:row>
      <xdr:rowOff>137002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64461"/>
          <a:ext cx="1270" cy="1074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140829</xdr:rowOff>
    </xdr:from>
    <xdr:ext cx="469744"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34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137002</xdr:rowOff>
    </xdr:from>
    <xdr:to>
      <xdr:col>55</xdr:col>
      <xdr:colOff>88900</xdr:colOff>
      <xdr:row>77</xdr:row>
      <xdr:rowOff>137002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33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38188</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3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91511</xdr:rowOff>
    </xdr:from>
    <xdr:to>
      <xdr:col>55</xdr:col>
      <xdr:colOff>88900</xdr:colOff>
      <xdr:row>71</xdr:row>
      <xdr:rowOff>91511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6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137002</xdr:rowOff>
    </xdr:from>
    <xdr:to>
      <xdr:col>55</xdr:col>
      <xdr:colOff>0</xdr:colOff>
      <xdr:row>78</xdr:row>
      <xdr:rowOff>2220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338652"/>
          <a:ext cx="838200" cy="3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64914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2580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42037</xdr:rowOff>
    </xdr:from>
    <xdr:to>
      <xdr:col>55</xdr:col>
      <xdr:colOff>50800</xdr:colOff>
      <xdr:row>74</xdr:row>
      <xdr:rowOff>143637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84379</xdr:rowOff>
    </xdr:from>
    <xdr:to>
      <xdr:col>50</xdr:col>
      <xdr:colOff>114300</xdr:colOff>
      <xdr:row>78</xdr:row>
      <xdr:rowOff>2220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286029"/>
          <a:ext cx="889000" cy="8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156017</xdr:rowOff>
    </xdr:from>
    <xdr:to>
      <xdr:col>50</xdr:col>
      <xdr:colOff>165100</xdr:colOff>
      <xdr:row>74</xdr:row>
      <xdr:rowOff>86167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102694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4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150673</xdr:rowOff>
    </xdr:from>
    <xdr:to>
      <xdr:col>45</xdr:col>
      <xdr:colOff>177800</xdr:colOff>
      <xdr:row>77</xdr:row>
      <xdr:rowOff>84379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180873"/>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109748</xdr:rowOff>
    </xdr:from>
    <xdr:to>
      <xdr:col>46</xdr:col>
      <xdr:colOff>38100</xdr:colOff>
      <xdr:row>74</xdr:row>
      <xdr:rowOff>39898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56425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4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150673</xdr:rowOff>
    </xdr:from>
    <xdr:to>
      <xdr:col>41</xdr:col>
      <xdr:colOff>50800</xdr:colOff>
      <xdr:row>78</xdr:row>
      <xdr:rowOff>41264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180873"/>
          <a:ext cx="889000" cy="23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166395</xdr:rowOff>
    </xdr:from>
    <xdr:to>
      <xdr:col>41</xdr:col>
      <xdr:colOff>101600</xdr:colOff>
      <xdr:row>74</xdr:row>
      <xdr:rowOff>96545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113072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45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61194</xdr:rowOff>
    </xdr:from>
    <xdr:to>
      <xdr:col>36</xdr:col>
      <xdr:colOff>165100</xdr:colOff>
      <xdr:row>74</xdr:row>
      <xdr:rowOff>162794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27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7871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5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86202</xdr:rowOff>
    </xdr:from>
    <xdr:to>
      <xdr:col>55</xdr:col>
      <xdr:colOff>50800</xdr:colOff>
      <xdr:row>78</xdr:row>
      <xdr:rowOff>16352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28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1129</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20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122870</xdr:rowOff>
    </xdr:from>
    <xdr:to>
      <xdr:col>50</xdr:col>
      <xdr:colOff>165100</xdr:colOff>
      <xdr:row>78</xdr:row>
      <xdr:rowOff>53020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32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44147</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41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33579</xdr:rowOff>
    </xdr:from>
    <xdr:to>
      <xdr:col>46</xdr:col>
      <xdr:colOff>38100</xdr:colOff>
      <xdr:row>77</xdr:row>
      <xdr:rowOff>135179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2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126306</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32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99873</xdr:rowOff>
    </xdr:from>
    <xdr:to>
      <xdr:col>41</xdr:col>
      <xdr:colOff>101600</xdr:colOff>
      <xdr:row>77</xdr:row>
      <xdr:rowOff>30023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1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21150</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22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161914</xdr:rowOff>
    </xdr:from>
    <xdr:to>
      <xdr:col>36</xdr:col>
      <xdr:colOff>165100</xdr:colOff>
      <xdr:row>78</xdr:row>
      <xdr:rowOff>92064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3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83191</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4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8941</xdr:rowOff>
    </xdr:from>
    <xdr:to>
      <xdr:col>54</xdr:col>
      <xdr:colOff>189865</xdr:colOff>
      <xdr:row>96</xdr:row>
      <xdr:rowOff>104822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39441"/>
          <a:ext cx="1270" cy="1124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108649</xdr:rowOff>
    </xdr:from>
    <xdr:ext cx="534377"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56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96</xdr:row>
      <xdr:rowOff>104822</xdr:rowOff>
    </xdr:from>
    <xdr:to>
      <xdr:col>55</xdr:col>
      <xdr:colOff>88900</xdr:colOff>
      <xdr:row>96</xdr:row>
      <xdr:rowOff>104822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56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127068</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1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8941</xdr:rowOff>
    </xdr:from>
    <xdr:to>
      <xdr:col>55</xdr:col>
      <xdr:colOff>88900</xdr:colOff>
      <xdr:row>90</xdr:row>
      <xdr:rowOff>8941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3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63316</xdr:rowOff>
    </xdr:from>
    <xdr:to>
      <xdr:col>55</xdr:col>
      <xdr:colOff>0</xdr:colOff>
      <xdr:row>96</xdr:row>
      <xdr:rowOff>104822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522516"/>
          <a:ext cx="838200" cy="4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103058</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58764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80181</xdr:rowOff>
    </xdr:from>
    <xdr:to>
      <xdr:col>55</xdr:col>
      <xdr:colOff>50800</xdr:colOff>
      <xdr:row>94</xdr:row>
      <xdr:rowOff>10331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02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63316</xdr:rowOff>
    </xdr:from>
    <xdr:to>
      <xdr:col>50</xdr:col>
      <xdr:colOff>114300</xdr:colOff>
      <xdr:row>96</xdr:row>
      <xdr:rowOff>106324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522516"/>
          <a:ext cx="889000" cy="4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154933</xdr:rowOff>
    </xdr:from>
    <xdr:to>
      <xdr:col>50</xdr:col>
      <xdr:colOff>165100</xdr:colOff>
      <xdr:row>94</xdr:row>
      <xdr:rowOff>85083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09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101610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587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106324</xdr:rowOff>
    </xdr:from>
    <xdr:to>
      <xdr:col>45</xdr:col>
      <xdr:colOff>177800</xdr:colOff>
      <xdr:row>98</xdr:row>
      <xdr:rowOff>35818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565524"/>
          <a:ext cx="889000" cy="27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81324</xdr:rowOff>
    </xdr:from>
    <xdr:to>
      <xdr:col>46</xdr:col>
      <xdr:colOff>38100</xdr:colOff>
      <xdr:row>95</xdr:row>
      <xdr:rowOff>11474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19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28001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597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114162</xdr:rowOff>
    </xdr:from>
    <xdr:to>
      <xdr:col>41</xdr:col>
      <xdr:colOff>50800</xdr:colOff>
      <xdr:row>98</xdr:row>
      <xdr:rowOff>35818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744812"/>
          <a:ext cx="889000" cy="9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138801</xdr:rowOff>
    </xdr:from>
    <xdr:to>
      <xdr:col>41</xdr:col>
      <xdr:colOff>101600</xdr:colOff>
      <xdr:row>95</xdr:row>
      <xdr:rowOff>68951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25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85478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03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167049</xdr:rowOff>
    </xdr:from>
    <xdr:to>
      <xdr:col>36</xdr:col>
      <xdr:colOff>165100</xdr:colOff>
      <xdr:row>95</xdr:row>
      <xdr:rowOff>97199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28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113726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05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54022</xdr:rowOff>
    </xdr:from>
    <xdr:to>
      <xdr:col>55</xdr:col>
      <xdr:colOff>50800</xdr:colOff>
      <xdr:row>96</xdr:row>
      <xdr:rowOff>155622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51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140399</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4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12516</xdr:rowOff>
    </xdr:from>
    <xdr:to>
      <xdr:col>50</xdr:col>
      <xdr:colOff>165100</xdr:colOff>
      <xdr:row>96</xdr:row>
      <xdr:rowOff>114116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47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105243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56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55524</xdr:rowOff>
    </xdr:from>
    <xdr:to>
      <xdr:col>46</xdr:col>
      <xdr:colOff>38100</xdr:colOff>
      <xdr:row>96</xdr:row>
      <xdr:rowOff>157124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51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148251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60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156468</xdr:rowOff>
    </xdr:from>
    <xdr:to>
      <xdr:col>41</xdr:col>
      <xdr:colOff>101600</xdr:colOff>
      <xdr:row>98</xdr:row>
      <xdr:rowOff>86618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78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77745</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626428" y="1687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63362</xdr:rowOff>
    </xdr:from>
    <xdr:to>
      <xdr:col>36</xdr:col>
      <xdr:colOff>165100</xdr:colOff>
      <xdr:row>97</xdr:row>
      <xdr:rowOff>164962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69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156089</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78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20257</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335207"/>
          <a:ext cx="1269" cy="139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138384</xdr:rowOff>
    </xdr:from>
    <xdr:ext cx="469744"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11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20257</xdr:rowOff>
    </xdr:from>
    <xdr:to>
      <xdr:col>86</xdr:col>
      <xdr:colOff>25400</xdr:colOff>
      <xdr:row>31</xdr:row>
      <xdr:rowOff>20257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33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9398</xdr:rowOff>
    </xdr:from>
    <xdr:to>
      <xdr:col>85</xdr:col>
      <xdr:colOff>127000</xdr:colOff>
      <xdr:row>36</xdr:row>
      <xdr:rowOff>79692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181598"/>
          <a:ext cx="838200" cy="7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59517</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0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81090</xdr:rowOff>
    </xdr:from>
    <xdr:to>
      <xdr:col>85</xdr:col>
      <xdr:colOff>177800</xdr:colOff>
      <xdr:row>38</xdr:row>
      <xdr:rowOff>11240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4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79692</xdr:rowOff>
    </xdr:from>
    <xdr:to>
      <xdr:col>81</xdr:col>
      <xdr:colOff>50800</xdr:colOff>
      <xdr:row>38</xdr:row>
      <xdr:rowOff>91122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251892"/>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18605</xdr:rowOff>
    </xdr:from>
    <xdr:to>
      <xdr:col>81</xdr:col>
      <xdr:colOff>101600</xdr:colOff>
      <xdr:row>37</xdr:row>
      <xdr:rowOff>120205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111332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5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91122</xdr:rowOff>
    </xdr:from>
    <xdr:to>
      <xdr:col>76</xdr:col>
      <xdr:colOff>114300</xdr:colOff>
      <xdr:row>39</xdr:row>
      <xdr:rowOff>4635</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606222"/>
          <a:ext cx="889000" cy="8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60706</xdr:rowOff>
    </xdr:from>
    <xdr:to>
      <xdr:col>76</xdr:col>
      <xdr:colOff>165100</xdr:colOff>
      <xdr:row>37</xdr:row>
      <xdr:rowOff>162306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40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7383</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17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4635</xdr:rowOff>
    </xdr:from>
    <xdr:to>
      <xdr:col>71</xdr:col>
      <xdr:colOff>177800</xdr:colOff>
      <xdr:row>39</xdr:row>
      <xdr:rowOff>37211</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691185"/>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10223</xdr:rowOff>
    </xdr:from>
    <xdr:to>
      <xdr:col>72</xdr:col>
      <xdr:colOff>38100</xdr:colOff>
      <xdr:row>38</xdr:row>
      <xdr:rowOff>111823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52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128350</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30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10985</xdr:rowOff>
    </xdr:from>
    <xdr:to>
      <xdr:col>67</xdr:col>
      <xdr:colOff>101600</xdr:colOff>
      <xdr:row>38</xdr:row>
      <xdr:rowOff>112585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5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129112</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30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130048</xdr:rowOff>
    </xdr:from>
    <xdr:to>
      <xdr:col>85</xdr:col>
      <xdr:colOff>177800</xdr:colOff>
      <xdr:row>36</xdr:row>
      <xdr:rowOff>60198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13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152925</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598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28892</xdr:rowOff>
    </xdr:from>
    <xdr:to>
      <xdr:col>81</xdr:col>
      <xdr:colOff>101600</xdr:colOff>
      <xdr:row>36</xdr:row>
      <xdr:rowOff>130492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20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147019</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597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40322</xdr:rowOff>
    </xdr:from>
    <xdr:to>
      <xdr:col>76</xdr:col>
      <xdr:colOff>165100</xdr:colOff>
      <xdr:row>38</xdr:row>
      <xdr:rowOff>141922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55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133049</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3017" y="6648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125285</xdr:rowOff>
    </xdr:from>
    <xdr:to>
      <xdr:col>72</xdr:col>
      <xdr:colOff>38100</xdr:colOff>
      <xdr:row>39</xdr:row>
      <xdr:rowOff>55435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4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46562</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4017" y="6733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157861</xdr:rowOff>
    </xdr:from>
    <xdr:to>
      <xdr:col>67</xdr:col>
      <xdr:colOff>101600</xdr:colOff>
      <xdr:row>39</xdr:row>
      <xdr:rowOff>88011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79138</xdr:rowOff>
    </xdr:from>
    <xdr:ext cx="313932"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57333" y="6765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163017</xdr:rowOff>
    </xdr:from>
    <xdr:to>
      <xdr:col>85</xdr:col>
      <xdr:colOff>126364</xdr:colOff>
      <xdr:row>78</xdr:row>
      <xdr:rowOff>31474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64517"/>
          <a:ext cx="1269" cy="1240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35301</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0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31474</xdr:rowOff>
    </xdr:from>
    <xdr:to>
      <xdr:col>86</xdr:col>
      <xdr:colOff>25400</xdr:colOff>
      <xdr:row>78</xdr:row>
      <xdr:rowOff>31474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0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109694</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93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163017</xdr:rowOff>
    </xdr:from>
    <xdr:to>
      <xdr:col>86</xdr:col>
      <xdr:colOff>25400</xdr:colOff>
      <xdr:row>70</xdr:row>
      <xdr:rowOff>163017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6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5871</xdr:rowOff>
    </xdr:from>
    <xdr:to>
      <xdr:col>85</xdr:col>
      <xdr:colOff>127000</xdr:colOff>
      <xdr:row>78</xdr:row>
      <xdr:rowOff>31474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3378971"/>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95187</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611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72310</xdr:rowOff>
    </xdr:from>
    <xdr:to>
      <xdr:col>85</xdr:col>
      <xdr:colOff>177800</xdr:colOff>
      <xdr:row>75</xdr:row>
      <xdr:rowOff>2460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75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5871</xdr:rowOff>
    </xdr:from>
    <xdr:to>
      <xdr:col>81</xdr:col>
      <xdr:colOff>50800</xdr:colOff>
      <xdr:row>78</xdr:row>
      <xdr:rowOff>92380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378971"/>
          <a:ext cx="889000" cy="8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20483</xdr:rowOff>
    </xdr:from>
    <xdr:to>
      <xdr:col>81</xdr:col>
      <xdr:colOff>101600</xdr:colOff>
      <xdr:row>74</xdr:row>
      <xdr:rowOff>122083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70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138610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48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92380</xdr:rowOff>
    </xdr:from>
    <xdr:to>
      <xdr:col>76</xdr:col>
      <xdr:colOff>114300</xdr:colOff>
      <xdr:row>78</xdr:row>
      <xdr:rowOff>94535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465480"/>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143960</xdr:rowOff>
    </xdr:from>
    <xdr:to>
      <xdr:col>76</xdr:col>
      <xdr:colOff>165100</xdr:colOff>
      <xdr:row>74</xdr:row>
      <xdr:rowOff>74110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65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90637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43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94535</xdr:rowOff>
    </xdr:from>
    <xdr:to>
      <xdr:col>71</xdr:col>
      <xdr:colOff>177800</xdr:colOff>
      <xdr:row>78</xdr:row>
      <xdr:rowOff>132451</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3467635"/>
          <a:ext cx="889000" cy="3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162771</xdr:rowOff>
    </xdr:from>
    <xdr:to>
      <xdr:col>72</xdr:col>
      <xdr:colOff>38100</xdr:colOff>
      <xdr:row>74</xdr:row>
      <xdr:rowOff>92921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67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109448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45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141772</xdr:rowOff>
    </xdr:from>
    <xdr:to>
      <xdr:col>67</xdr:col>
      <xdr:colOff>101600</xdr:colOff>
      <xdr:row>74</xdr:row>
      <xdr:rowOff>71922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65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88449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4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152124</xdr:rowOff>
    </xdr:from>
    <xdr:to>
      <xdr:col>85</xdr:col>
      <xdr:colOff>177800</xdr:colOff>
      <xdr:row>78</xdr:row>
      <xdr:rowOff>82274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35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67051</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26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126521</xdr:rowOff>
    </xdr:from>
    <xdr:to>
      <xdr:col>81</xdr:col>
      <xdr:colOff>101600</xdr:colOff>
      <xdr:row>78</xdr:row>
      <xdr:rowOff>56671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32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47798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42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41580</xdr:rowOff>
    </xdr:from>
    <xdr:to>
      <xdr:col>76</xdr:col>
      <xdr:colOff>165100</xdr:colOff>
      <xdr:row>78</xdr:row>
      <xdr:rowOff>143180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4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134307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50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43735</xdr:rowOff>
    </xdr:from>
    <xdr:to>
      <xdr:col>72</xdr:col>
      <xdr:colOff>38100</xdr:colOff>
      <xdr:row>78</xdr:row>
      <xdr:rowOff>145335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41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136462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50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81651</xdr:rowOff>
    </xdr:from>
    <xdr:to>
      <xdr:col>67</xdr:col>
      <xdr:colOff>101600</xdr:colOff>
      <xdr:row>79</xdr:row>
      <xdr:rowOff>11801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45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2928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54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85598</xdr:rowOff>
    </xdr:from>
    <xdr:to>
      <xdr:col>85</xdr:col>
      <xdr:colOff>126364</xdr:colOff>
      <xdr:row>98</xdr:row>
      <xdr:rowOff>169290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87548"/>
          <a:ext cx="1269" cy="128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1667</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75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169290</xdr:rowOff>
    </xdr:from>
    <xdr:to>
      <xdr:col>86</xdr:col>
      <xdr:colOff>25400</xdr:colOff>
      <xdr:row>98</xdr:row>
      <xdr:rowOff>169290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7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32275</xdr:rowOff>
    </xdr:from>
    <xdr:ext cx="534377"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6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85598</xdr:rowOff>
    </xdr:from>
    <xdr:to>
      <xdr:col>86</xdr:col>
      <xdr:colOff>25400</xdr:colOff>
      <xdr:row>91</xdr:row>
      <xdr:rowOff>85598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87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41148</xdr:rowOff>
    </xdr:from>
    <xdr:to>
      <xdr:col>85</xdr:col>
      <xdr:colOff>127000</xdr:colOff>
      <xdr:row>98</xdr:row>
      <xdr:rowOff>114173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843248"/>
          <a:ext cx="838200" cy="7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28084</xdr:rowOff>
    </xdr:from>
    <xdr:ext cx="469744"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315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5207</xdr:rowOff>
    </xdr:from>
    <xdr:to>
      <xdr:col>85</xdr:col>
      <xdr:colOff>177800</xdr:colOff>
      <xdr:row>96</xdr:row>
      <xdr:rowOff>106807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4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170053</xdr:rowOff>
    </xdr:from>
    <xdr:to>
      <xdr:col>81</xdr:col>
      <xdr:colOff>50800</xdr:colOff>
      <xdr:row>98</xdr:row>
      <xdr:rowOff>41148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629253"/>
          <a:ext cx="889000" cy="2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26924</xdr:rowOff>
    </xdr:from>
    <xdr:to>
      <xdr:col>81</xdr:col>
      <xdr:colOff>101600</xdr:colOff>
      <xdr:row>95</xdr:row>
      <xdr:rowOff>128524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31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145051</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46428" y="1608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170053</xdr:rowOff>
    </xdr:from>
    <xdr:to>
      <xdr:col>76</xdr:col>
      <xdr:colOff>114300</xdr:colOff>
      <xdr:row>97</xdr:row>
      <xdr:rowOff>110871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629253"/>
          <a:ext cx="889000" cy="1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124840</xdr:rowOff>
    </xdr:from>
    <xdr:to>
      <xdr:col>76</xdr:col>
      <xdr:colOff>165100</xdr:colOff>
      <xdr:row>96</xdr:row>
      <xdr:rowOff>54990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4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71517</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57428" y="161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110871</xdr:rowOff>
    </xdr:from>
    <xdr:to>
      <xdr:col>71</xdr:col>
      <xdr:colOff>177800</xdr:colOff>
      <xdr:row>98</xdr:row>
      <xdr:rowOff>88137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741521"/>
          <a:ext cx="889000" cy="14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119762</xdr:rowOff>
    </xdr:from>
    <xdr:to>
      <xdr:col>72</xdr:col>
      <xdr:colOff>38100</xdr:colOff>
      <xdr:row>95</xdr:row>
      <xdr:rowOff>49912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23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66439</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68428" y="1601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5842</xdr:rowOff>
    </xdr:from>
    <xdr:to>
      <xdr:col>67</xdr:col>
      <xdr:colOff>101600</xdr:colOff>
      <xdr:row>96</xdr:row>
      <xdr:rowOff>107442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46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123969</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79428" y="1624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63373</xdr:rowOff>
    </xdr:from>
    <xdr:to>
      <xdr:col>85</xdr:col>
      <xdr:colOff>177800</xdr:colOff>
      <xdr:row>98</xdr:row>
      <xdr:rowOff>164973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6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149750</xdr:rowOff>
    </xdr:from>
    <xdr:ext cx="378565"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80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161798</xdr:rowOff>
    </xdr:from>
    <xdr:to>
      <xdr:col>81</xdr:col>
      <xdr:colOff>101600</xdr:colOff>
      <xdr:row>98</xdr:row>
      <xdr:rowOff>91948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9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83075</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6885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119253</xdr:rowOff>
    </xdr:from>
    <xdr:to>
      <xdr:col>76</xdr:col>
      <xdr:colOff>165100</xdr:colOff>
      <xdr:row>97</xdr:row>
      <xdr:rowOff>49403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57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40530</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67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60071</xdr:rowOff>
    </xdr:from>
    <xdr:to>
      <xdr:col>72</xdr:col>
      <xdr:colOff>38100</xdr:colOff>
      <xdr:row>97</xdr:row>
      <xdr:rowOff>161671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69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152798</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78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37337</xdr:rowOff>
    </xdr:from>
    <xdr:to>
      <xdr:col>67</xdr:col>
      <xdr:colOff>101600</xdr:colOff>
      <xdr:row>98</xdr:row>
      <xdr:rowOff>138937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3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130064</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93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170451</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5828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147574</xdr:rowOff>
    </xdr:from>
    <xdr:to>
      <xdr:col>116</xdr:col>
      <xdr:colOff>114300</xdr:colOff>
      <xdr:row>35</xdr:row>
      <xdr:rowOff>77724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597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80899</xdr:rowOff>
    </xdr:from>
    <xdr:to>
      <xdr:col>112</xdr:col>
      <xdr:colOff>38100</xdr:colOff>
      <xdr:row>35</xdr:row>
      <xdr:rowOff>11049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59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27576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568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41783</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2833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80518</xdr:rowOff>
    </xdr:from>
    <xdr:to>
      <xdr:col>107</xdr:col>
      <xdr:colOff>101600</xdr:colOff>
      <xdr:row>35</xdr:row>
      <xdr:rowOff>10668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27195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568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39497</xdr:rowOff>
    </xdr:from>
    <xdr:to>
      <xdr:col>102</xdr:col>
      <xdr:colOff>114300</xdr:colOff>
      <xdr:row>39</xdr:row>
      <xdr:rowOff>41783</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2604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1651</xdr:rowOff>
    </xdr:from>
    <xdr:to>
      <xdr:col>102</xdr:col>
      <xdr:colOff>165100</xdr:colOff>
      <xdr:row>34</xdr:row>
      <xdr:rowOff>103251</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583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119778</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560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104902</xdr:rowOff>
    </xdr:from>
    <xdr:to>
      <xdr:col>98</xdr:col>
      <xdr:colOff>38100</xdr:colOff>
      <xdr:row>34</xdr:row>
      <xdr:rowOff>35052</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57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51579</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55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162433</xdr:rowOff>
    </xdr:from>
    <xdr:to>
      <xdr:col>102</xdr:col>
      <xdr:colOff>165100</xdr:colOff>
      <xdr:row>39</xdr:row>
      <xdr:rowOff>92583</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83710</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02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160147</xdr:rowOff>
    </xdr:from>
    <xdr:to>
      <xdr:col>98</xdr:col>
      <xdr:colOff>38100</xdr:colOff>
      <xdr:row>39</xdr:row>
      <xdr:rowOff>90297</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81424</xdr:rowOff>
    </xdr:from>
    <xdr:ext cx="313932"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99333" y="6767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83190</xdr:rowOff>
    </xdr:from>
    <xdr:to>
      <xdr:col>116</xdr:col>
      <xdr:colOff>62864</xdr:colOff>
      <xdr:row>59</xdr:row>
      <xdr:rowOff>41920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827140"/>
          <a:ext cx="1269" cy="133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45747</xdr:rowOff>
    </xdr:from>
    <xdr:ext cx="378565"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1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41920</xdr:rowOff>
    </xdr:from>
    <xdr:to>
      <xdr:col>116</xdr:col>
      <xdr:colOff>152400</xdr:colOff>
      <xdr:row>59</xdr:row>
      <xdr:rowOff>41920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29867</xdr:rowOff>
    </xdr:from>
    <xdr:ext cx="599010"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83190</xdr:rowOff>
    </xdr:from>
    <xdr:to>
      <xdr:col>116</xdr:col>
      <xdr:colOff>152400</xdr:colOff>
      <xdr:row>51</xdr:row>
      <xdr:rowOff>83190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82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71927</xdr:rowOff>
    </xdr:from>
    <xdr:to>
      <xdr:col>116</xdr:col>
      <xdr:colOff>63500</xdr:colOff>
      <xdr:row>58</xdr:row>
      <xdr:rowOff>110996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016027"/>
          <a:ext cx="838200" cy="3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62841</xdr:rowOff>
    </xdr:from>
    <xdr:ext cx="534377"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66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39964</xdr:rowOff>
    </xdr:from>
    <xdr:to>
      <xdr:col>116</xdr:col>
      <xdr:colOff>114300</xdr:colOff>
      <xdr:row>57</xdr:row>
      <xdr:rowOff>141564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81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106325</xdr:rowOff>
    </xdr:from>
    <xdr:to>
      <xdr:col>111</xdr:col>
      <xdr:colOff>177800</xdr:colOff>
      <xdr:row>58</xdr:row>
      <xdr:rowOff>110996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050425"/>
          <a:ext cx="889000" cy="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9873</xdr:rowOff>
    </xdr:from>
    <xdr:to>
      <xdr:col>112</xdr:col>
      <xdr:colOff>38100</xdr:colOff>
      <xdr:row>58</xdr:row>
      <xdr:rowOff>111473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5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128000</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56111" y="972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89385</xdr:rowOff>
    </xdr:from>
    <xdr:to>
      <xdr:col>107</xdr:col>
      <xdr:colOff>50800</xdr:colOff>
      <xdr:row>58</xdr:row>
      <xdr:rowOff>106325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033485"/>
          <a:ext cx="889000" cy="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5888</xdr:rowOff>
    </xdr:from>
    <xdr:to>
      <xdr:col>107</xdr:col>
      <xdr:colOff>101600</xdr:colOff>
      <xdr:row>58</xdr:row>
      <xdr:rowOff>107488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124015</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67111" y="972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89385</xdr:rowOff>
    </xdr:from>
    <xdr:to>
      <xdr:col>102</xdr:col>
      <xdr:colOff>114300</xdr:colOff>
      <xdr:row>58</xdr:row>
      <xdr:rowOff>95962</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033485"/>
          <a:ext cx="889000" cy="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160421</xdr:rowOff>
    </xdr:from>
    <xdr:to>
      <xdr:col>102</xdr:col>
      <xdr:colOff>165100</xdr:colOff>
      <xdr:row>58</xdr:row>
      <xdr:rowOff>90571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107098</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278111" y="970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150546</xdr:rowOff>
    </xdr:from>
    <xdr:to>
      <xdr:col>98</xdr:col>
      <xdr:colOff>38100</xdr:colOff>
      <xdr:row>58</xdr:row>
      <xdr:rowOff>80696</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97223</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389111" y="96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21127</xdr:rowOff>
    </xdr:from>
    <xdr:to>
      <xdr:col>116</xdr:col>
      <xdr:colOff>114300</xdr:colOff>
      <xdr:row>58</xdr:row>
      <xdr:rowOff>122727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96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171004</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4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60196</xdr:rowOff>
    </xdr:from>
    <xdr:to>
      <xdr:col>112</xdr:col>
      <xdr:colOff>38100</xdr:colOff>
      <xdr:row>58</xdr:row>
      <xdr:rowOff>161796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0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58</xdr:row>
      <xdr:rowOff>152923</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1009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55525</xdr:rowOff>
    </xdr:from>
    <xdr:to>
      <xdr:col>107</xdr:col>
      <xdr:colOff>101600</xdr:colOff>
      <xdr:row>58</xdr:row>
      <xdr:rowOff>157125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99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148252</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1009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38585</xdr:rowOff>
    </xdr:from>
    <xdr:to>
      <xdr:col>102</xdr:col>
      <xdr:colOff>165100</xdr:colOff>
      <xdr:row>58</xdr:row>
      <xdr:rowOff>140185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8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131312</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1007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45162</xdr:rowOff>
    </xdr:from>
    <xdr:to>
      <xdr:col>98</xdr:col>
      <xdr:colOff>38100</xdr:colOff>
      <xdr:row>58</xdr:row>
      <xdr:rowOff>146762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8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137889</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1008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55621</xdr:rowOff>
    </xdr:from>
    <xdr:to>
      <xdr:col>116</xdr:col>
      <xdr:colOff>62864</xdr:colOff>
      <xdr:row>77</xdr:row>
      <xdr:rowOff>75600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228571"/>
          <a:ext cx="1269" cy="1048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79427</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2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75600</xdr:rowOff>
    </xdr:from>
    <xdr:to>
      <xdr:col>116</xdr:col>
      <xdr:colOff>152400</xdr:colOff>
      <xdr:row>77</xdr:row>
      <xdr:rowOff>75600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277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2298</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55621</xdr:rowOff>
    </xdr:from>
    <xdr:to>
      <xdr:col>116</xdr:col>
      <xdr:colOff>152400</xdr:colOff>
      <xdr:row>71</xdr:row>
      <xdr:rowOff>55621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70892</xdr:rowOff>
    </xdr:from>
    <xdr:to>
      <xdr:col>116</xdr:col>
      <xdr:colOff>63500</xdr:colOff>
      <xdr:row>76</xdr:row>
      <xdr:rowOff>105502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1323300" y="13101092"/>
          <a:ext cx="838200" cy="3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64960</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580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42083</xdr:rowOff>
    </xdr:from>
    <xdr:to>
      <xdr:col>116</xdr:col>
      <xdr:colOff>114300</xdr:colOff>
      <xdr:row>74</xdr:row>
      <xdr:rowOff>143683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72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55575</xdr:rowOff>
    </xdr:from>
    <xdr:to>
      <xdr:col>111</xdr:col>
      <xdr:colOff>177800</xdr:colOff>
      <xdr:row>76</xdr:row>
      <xdr:rowOff>70892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0434300" y="13085775"/>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33441</xdr:rowOff>
    </xdr:from>
    <xdr:to>
      <xdr:col>112</xdr:col>
      <xdr:colOff>38100</xdr:colOff>
      <xdr:row>74</xdr:row>
      <xdr:rowOff>135041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72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151568</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49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42591</xdr:rowOff>
    </xdr:from>
    <xdr:to>
      <xdr:col>107</xdr:col>
      <xdr:colOff>50800</xdr:colOff>
      <xdr:row>76</xdr:row>
      <xdr:rowOff>55575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9545300" y="13072791"/>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85288</xdr:rowOff>
    </xdr:from>
    <xdr:to>
      <xdr:col>107</xdr:col>
      <xdr:colOff>101600</xdr:colOff>
      <xdr:row>75</xdr:row>
      <xdr:rowOff>15438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77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31965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54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42591</xdr:rowOff>
    </xdr:from>
    <xdr:to>
      <xdr:col>102</xdr:col>
      <xdr:colOff>114300</xdr:colOff>
      <xdr:row>76</xdr:row>
      <xdr:rowOff>64901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072791"/>
          <a:ext cx="889000" cy="2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100056</xdr:rowOff>
    </xdr:from>
    <xdr:to>
      <xdr:col>102</xdr:col>
      <xdr:colOff>165100</xdr:colOff>
      <xdr:row>75</xdr:row>
      <xdr:rowOff>30206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46733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5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112217</xdr:rowOff>
    </xdr:from>
    <xdr:to>
      <xdr:col>98</xdr:col>
      <xdr:colOff>38100</xdr:colOff>
      <xdr:row>75</xdr:row>
      <xdr:rowOff>42367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58894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5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54702</xdr:rowOff>
    </xdr:from>
    <xdr:to>
      <xdr:col>116</xdr:col>
      <xdr:colOff>114300</xdr:colOff>
      <xdr:row>76</xdr:row>
      <xdr:rowOff>156302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08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33129</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06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20092</xdr:rowOff>
    </xdr:from>
    <xdr:to>
      <xdr:col>112</xdr:col>
      <xdr:colOff>38100</xdr:colOff>
      <xdr:row>76</xdr:row>
      <xdr:rowOff>121692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05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112819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14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4775</xdr:rowOff>
    </xdr:from>
    <xdr:to>
      <xdr:col>107</xdr:col>
      <xdr:colOff>101600</xdr:colOff>
      <xdr:row>76</xdr:row>
      <xdr:rowOff>106375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0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97502</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12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163241</xdr:rowOff>
    </xdr:from>
    <xdr:to>
      <xdr:col>102</xdr:col>
      <xdr:colOff>165100</xdr:colOff>
      <xdr:row>76</xdr:row>
      <xdr:rowOff>93391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02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84518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11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14101</xdr:rowOff>
    </xdr:from>
    <xdr:to>
      <xdr:col>98</xdr:col>
      <xdr:colOff>38100</xdr:colOff>
      <xdr:row>76</xdr:row>
      <xdr:rowOff>115701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04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106828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13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529,083</a:t>
          </a:r>
          <a:r>
            <a:rPr kumimoji="1" lang="ja-JP" altLang="en-US" sz="1300">
              <a:latin typeface="ＭＳ Ｐゴシック" panose="020B0600070205080204" pitchFamily="50" charset="-128"/>
              <a:ea typeface="ＭＳ Ｐゴシック" panose="020B0600070205080204" pitchFamily="50" charset="-128"/>
            </a:rPr>
            <a:t>円となっている。人件費は住民一人当たり</a:t>
          </a:r>
          <a:r>
            <a:rPr kumimoji="1" lang="en-US" altLang="ja-JP" sz="1300">
              <a:latin typeface="ＭＳ Ｐゴシック" panose="020B0600070205080204" pitchFamily="50" charset="-128"/>
              <a:ea typeface="ＭＳ Ｐゴシック" panose="020B0600070205080204" pitchFamily="50" charset="-128"/>
            </a:rPr>
            <a:t>100,803</a:t>
          </a:r>
          <a:r>
            <a:rPr kumimoji="1" lang="ja-JP" altLang="en-US" sz="1300">
              <a:latin typeface="ＭＳ Ｐゴシック" panose="020B0600070205080204" pitchFamily="50" charset="-128"/>
              <a:ea typeface="ＭＳ Ｐゴシック" panose="020B0600070205080204" pitchFamily="50" charset="-128"/>
            </a:rPr>
            <a:t>円で、前年度と比べると</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増となっている。会計年度任用職員制度の導入により、物件費で計上していた非常勤職員に係る賃金等を人件費で計上したこと等により増加したが、類似団体平均を下回る低い水準を維持している。扶助費は住民一人当たり</a:t>
          </a:r>
          <a:r>
            <a:rPr kumimoji="1" lang="en-US" altLang="ja-JP" sz="1300">
              <a:latin typeface="ＭＳ Ｐゴシック" panose="020B0600070205080204" pitchFamily="50" charset="-128"/>
              <a:ea typeface="ＭＳ Ｐゴシック" panose="020B0600070205080204" pitchFamily="50" charset="-128"/>
            </a:rPr>
            <a:t>128,325</a:t>
          </a:r>
          <a:r>
            <a:rPr kumimoji="1" lang="ja-JP" altLang="en-US" sz="1300">
              <a:latin typeface="ＭＳ Ｐゴシック" panose="020B0600070205080204" pitchFamily="50" charset="-128"/>
              <a:ea typeface="ＭＳ Ｐゴシック" panose="020B0600070205080204" pitchFamily="50" charset="-128"/>
            </a:rPr>
            <a:t>円で、前年度と比べると</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増となっている。これは、幼児教育・保育無償化の通年化及び対象施設の増加に伴う施設型給付費の増加等が主な要因である。類似団体平均を下回る水準であるが、増加傾向にあるため、引き続き市単独事業の扶助費等の見直しなどに努める。補助費等は住民一人当たり</a:t>
          </a:r>
          <a:r>
            <a:rPr kumimoji="1" lang="en-US" altLang="ja-JP" sz="1300">
              <a:latin typeface="ＭＳ Ｐゴシック" panose="020B0600070205080204" pitchFamily="50" charset="-128"/>
              <a:ea typeface="ＭＳ Ｐゴシック" panose="020B0600070205080204" pitchFamily="50" charset="-128"/>
            </a:rPr>
            <a:t>121,660</a:t>
          </a:r>
          <a:r>
            <a:rPr kumimoji="1" lang="ja-JP" altLang="en-US" sz="1300">
              <a:latin typeface="ＭＳ Ｐゴシック" panose="020B0600070205080204" pitchFamily="50" charset="-128"/>
              <a:ea typeface="ＭＳ Ｐゴシック" panose="020B0600070205080204" pitchFamily="50" charset="-128"/>
            </a:rPr>
            <a:t>円で、前年度と比べると</a:t>
          </a:r>
          <a:r>
            <a:rPr kumimoji="1" lang="en-US" altLang="ja-JP" sz="1300">
              <a:latin typeface="ＭＳ Ｐゴシック" panose="020B0600070205080204" pitchFamily="50" charset="-128"/>
              <a:ea typeface="ＭＳ Ｐゴシック" panose="020B0600070205080204" pitchFamily="50" charset="-128"/>
            </a:rPr>
            <a:t>530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％増となっている。これは、特別定額給付金事業や新型コロナウイルス経済対策事業の実施により増加したものである。普通建設事業費は住民一人当たり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29,519</a:t>
          </a:r>
          <a:r>
            <a:rPr kumimoji="1" lang="ja-JP" altLang="en-US" sz="1300">
              <a:latin typeface="ＭＳ Ｐゴシック" panose="020B0600070205080204" pitchFamily="50" charset="-128"/>
              <a:ea typeface="ＭＳ Ｐゴシック" panose="020B0600070205080204" pitchFamily="50" charset="-128"/>
            </a:rPr>
            <a:t>円で、前年度と比べると</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減となっている。これは、衛生費の北清掃工場基幹的設備等改良事業が減少したこと等によるものである。近年、類似団体平均を下回る低い水準で推移しているが、持続可能な都市経営を行っていくために、引き続き、老朽化する公共施設の長寿命化事業の推進や都市基盤整備等に係る経費の確保に努める。全体的に、各費目の住民一人当たりの金額は類似団体平均を下回るものが多い。こうした中で、類似団体平均を上回る物件費や近年増加傾向にある扶助費については、事務事業の見直し等の取組を進め、経費縮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718,601
702,672
328.91
391,464,488
380,200,171
10,089,124
175,892,022
273,802,240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108676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74640"/>
          <a:ext cx="127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112503</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99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108676</xdr:rowOff>
    </xdr:from>
    <xdr:to>
      <xdr:col>24</xdr:col>
      <xdr:colOff>152400</xdr:colOff>
      <xdr:row>39</xdr:row>
      <xdr:rowOff>108676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90714</xdr:rowOff>
    </xdr:from>
    <xdr:to>
      <xdr:col>24</xdr:col>
      <xdr:colOff>63500</xdr:colOff>
      <xdr:row>34</xdr:row>
      <xdr:rowOff>139700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2001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10177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82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31750</xdr:rowOff>
    </xdr:from>
    <xdr:to>
      <xdr:col>24</xdr:col>
      <xdr:colOff>114300</xdr:colOff>
      <xdr:row>36</xdr:row>
      <xdr:rowOff>133350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108676</xdr:rowOff>
    </xdr:from>
    <xdr:to>
      <xdr:col>19</xdr:col>
      <xdr:colOff>177800</xdr:colOff>
      <xdr:row>34</xdr:row>
      <xdr:rowOff>139700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93797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162378</xdr:rowOff>
    </xdr:from>
    <xdr:to>
      <xdr:col>20</xdr:col>
      <xdr:colOff>38100</xdr:colOff>
      <xdr:row>36</xdr:row>
      <xdr:rowOff>92528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83655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108676</xdr:rowOff>
    </xdr:from>
    <xdr:to>
      <xdr:col>15</xdr:col>
      <xdr:colOff>50800</xdr:colOff>
      <xdr:row>34</xdr:row>
      <xdr:rowOff>134801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93797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141151</xdr:rowOff>
    </xdr:from>
    <xdr:to>
      <xdr:col>15</xdr:col>
      <xdr:colOff>101600</xdr:colOff>
      <xdr:row>36</xdr:row>
      <xdr:rowOff>71301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62428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84183</xdr:rowOff>
    </xdr:from>
    <xdr:to>
      <xdr:col>10</xdr:col>
      <xdr:colOff>114300</xdr:colOff>
      <xdr:row>34</xdr:row>
      <xdr:rowOff>134801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91348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128089</xdr:rowOff>
    </xdr:from>
    <xdr:to>
      <xdr:col>10</xdr:col>
      <xdr:colOff>165100</xdr:colOff>
      <xdr:row>36</xdr:row>
      <xdr:rowOff>58239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49366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118292</xdr:rowOff>
    </xdr:from>
    <xdr:to>
      <xdr:col>6</xdr:col>
      <xdr:colOff>38100</xdr:colOff>
      <xdr:row>36</xdr:row>
      <xdr:rowOff>48442</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39569</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39914</xdr:rowOff>
    </xdr:from>
    <xdr:to>
      <xdr:col>24</xdr:col>
      <xdr:colOff>114300</xdr:colOff>
      <xdr:row>34</xdr:row>
      <xdr:rowOff>141514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6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62791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2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88900</xdr:rowOff>
    </xdr:from>
    <xdr:to>
      <xdr:col>20</xdr:col>
      <xdr:colOff>38100</xdr:colOff>
      <xdr:row>35</xdr:row>
      <xdr:rowOff>19050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35577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57876</xdr:rowOff>
    </xdr:from>
    <xdr:to>
      <xdr:col>15</xdr:col>
      <xdr:colOff>101600</xdr:colOff>
      <xdr:row>34</xdr:row>
      <xdr:rowOff>159476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8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4553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6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84001</xdr:rowOff>
    </xdr:from>
    <xdr:to>
      <xdr:col>10</xdr:col>
      <xdr:colOff>165100</xdr:colOff>
      <xdr:row>35</xdr:row>
      <xdr:rowOff>14151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1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30678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8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33383</xdr:rowOff>
    </xdr:from>
    <xdr:to>
      <xdr:col>6</xdr:col>
      <xdr:colOff>38100</xdr:colOff>
      <xdr:row>34</xdr:row>
      <xdr:rowOff>134983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151510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3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158166</xdr:rowOff>
    </xdr:from>
    <xdr:to>
      <xdr:col>24</xdr:col>
      <xdr:colOff>62865</xdr:colOff>
      <xdr:row>52</xdr:row>
      <xdr:rowOff>51816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30666"/>
          <a:ext cx="1270" cy="236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55643</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897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51816</xdr:rowOff>
    </xdr:from>
    <xdr:to>
      <xdr:col>24</xdr:col>
      <xdr:colOff>152400</xdr:colOff>
      <xdr:row>52</xdr:row>
      <xdr:rowOff>51816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96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104843</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0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158166</xdr:rowOff>
    </xdr:from>
    <xdr:to>
      <xdr:col>24</xdr:col>
      <xdr:colOff>152400</xdr:colOff>
      <xdr:row>50</xdr:row>
      <xdr:rowOff>158166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3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120167</xdr:rowOff>
    </xdr:from>
    <xdr:to>
      <xdr:col>24</xdr:col>
      <xdr:colOff>63500</xdr:colOff>
      <xdr:row>59</xdr:row>
      <xdr:rowOff>37998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8864117"/>
          <a:ext cx="838200" cy="128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86339</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86588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63462</xdr:rowOff>
    </xdr:from>
    <xdr:to>
      <xdr:col>24</xdr:col>
      <xdr:colOff>114300</xdr:colOff>
      <xdr:row>51</xdr:row>
      <xdr:rowOff>165062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19190</xdr:rowOff>
    </xdr:from>
    <xdr:to>
      <xdr:col>19</xdr:col>
      <xdr:colOff>177800</xdr:colOff>
      <xdr:row>59</xdr:row>
      <xdr:rowOff>37998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10134740"/>
          <a:ext cx="889000" cy="1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109639</xdr:rowOff>
    </xdr:from>
    <xdr:to>
      <xdr:col>20</xdr:col>
      <xdr:colOff>38100</xdr:colOff>
      <xdr:row>59</xdr:row>
      <xdr:rowOff>39789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56316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19190</xdr:rowOff>
    </xdr:from>
    <xdr:to>
      <xdr:col>15</xdr:col>
      <xdr:colOff>50800</xdr:colOff>
      <xdr:row>59</xdr:row>
      <xdr:rowOff>28296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134740"/>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124841</xdr:rowOff>
    </xdr:from>
    <xdr:to>
      <xdr:col>15</xdr:col>
      <xdr:colOff>101600</xdr:colOff>
      <xdr:row>59</xdr:row>
      <xdr:rowOff>54991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71518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28296</xdr:rowOff>
    </xdr:from>
    <xdr:to>
      <xdr:col>10</xdr:col>
      <xdr:colOff>114300</xdr:colOff>
      <xdr:row>59</xdr:row>
      <xdr:rowOff>68949</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143846"/>
          <a:ext cx="889000" cy="4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149555</xdr:rowOff>
    </xdr:from>
    <xdr:to>
      <xdr:col>10</xdr:col>
      <xdr:colOff>165100</xdr:colOff>
      <xdr:row>59</xdr:row>
      <xdr:rowOff>79705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70832</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1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157518</xdr:rowOff>
    </xdr:from>
    <xdr:to>
      <xdr:col>6</xdr:col>
      <xdr:colOff>38100</xdr:colOff>
      <xdr:row>59</xdr:row>
      <xdr:rowOff>87668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1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104195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69367</xdr:rowOff>
    </xdr:from>
    <xdr:to>
      <xdr:col>24</xdr:col>
      <xdr:colOff>114300</xdr:colOff>
      <xdr:row>51</xdr:row>
      <xdr:rowOff>170967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881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41889</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78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158648</xdr:rowOff>
    </xdr:from>
    <xdr:to>
      <xdr:col>20</xdr:col>
      <xdr:colOff>38100</xdr:colOff>
      <xdr:row>59</xdr:row>
      <xdr:rowOff>88798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10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79925</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19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139840</xdr:rowOff>
    </xdr:from>
    <xdr:to>
      <xdr:col>15</xdr:col>
      <xdr:colOff>101600</xdr:colOff>
      <xdr:row>59</xdr:row>
      <xdr:rowOff>69990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8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61117</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17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148946</xdr:rowOff>
    </xdr:from>
    <xdr:to>
      <xdr:col>10</xdr:col>
      <xdr:colOff>165100</xdr:colOff>
      <xdr:row>59</xdr:row>
      <xdr:rowOff>79096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9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95623</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86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18149</xdr:rowOff>
    </xdr:from>
    <xdr:to>
      <xdr:col>6</xdr:col>
      <xdr:colOff>38100</xdr:colOff>
      <xdr:row>59</xdr:row>
      <xdr:rowOff>119749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3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110876</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2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145948</xdr:rowOff>
    </xdr:from>
    <xdr:to>
      <xdr:col>24</xdr:col>
      <xdr:colOff>62865</xdr:colOff>
      <xdr:row>78</xdr:row>
      <xdr:rowOff>133623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147448"/>
          <a:ext cx="1270" cy="135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137450</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51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133623</xdr:rowOff>
    </xdr:from>
    <xdr:to>
      <xdr:col>24</xdr:col>
      <xdr:colOff>152400</xdr:colOff>
      <xdr:row>78</xdr:row>
      <xdr:rowOff>133623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5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92625</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92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145948</xdr:rowOff>
    </xdr:from>
    <xdr:to>
      <xdr:col>24</xdr:col>
      <xdr:colOff>152400</xdr:colOff>
      <xdr:row>70</xdr:row>
      <xdr:rowOff>145948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14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161265</xdr:rowOff>
    </xdr:from>
    <xdr:to>
      <xdr:col>24</xdr:col>
      <xdr:colOff>63500</xdr:colOff>
      <xdr:row>77</xdr:row>
      <xdr:rowOff>19390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3191465"/>
          <a:ext cx="838200" cy="2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40235</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7275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17358</xdr:rowOff>
    </xdr:from>
    <xdr:to>
      <xdr:col>24</xdr:col>
      <xdr:colOff>114300</xdr:colOff>
      <xdr:row>75</xdr:row>
      <xdr:rowOff>118958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287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19390</xdr:rowOff>
    </xdr:from>
    <xdr:to>
      <xdr:col>19</xdr:col>
      <xdr:colOff>177800</xdr:colOff>
      <xdr:row>77</xdr:row>
      <xdr:rowOff>73740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3221040"/>
          <a:ext cx="889000" cy="5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81480</xdr:rowOff>
    </xdr:from>
    <xdr:to>
      <xdr:col>20</xdr:col>
      <xdr:colOff>38100</xdr:colOff>
      <xdr:row>76</xdr:row>
      <xdr:rowOff>11630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294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28157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2715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73740</xdr:rowOff>
    </xdr:from>
    <xdr:to>
      <xdr:col>15</xdr:col>
      <xdr:colOff>50800</xdr:colOff>
      <xdr:row>77</xdr:row>
      <xdr:rowOff>76330</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3275390"/>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138297</xdr:rowOff>
    </xdr:from>
    <xdr:to>
      <xdr:col>15</xdr:col>
      <xdr:colOff>101600</xdr:colOff>
      <xdr:row>76</xdr:row>
      <xdr:rowOff>68447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299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84974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277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76330</xdr:rowOff>
    </xdr:from>
    <xdr:to>
      <xdr:col>10</xdr:col>
      <xdr:colOff>114300</xdr:colOff>
      <xdr:row>77</xdr:row>
      <xdr:rowOff>102105</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flipV="1">
          <a:off x="1130300" y="13277980"/>
          <a:ext cx="889000" cy="2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129724</xdr:rowOff>
    </xdr:from>
    <xdr:to>
      <xdr:col>10</xdr:col>
      <xdr:colOff>165100</xdr:colOff>
      <xdr:row>76</xdr:row>
      <xdr:rowOff>59874</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29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76401</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276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156908</xdr:rowOff>
    </xdr:from>
    <xdr:to>
      <xdr:col>6</xdr:col>
      <xdr:colOff>38100</xdr:colOff>
      <xdr:row>76</xdr:row>
      <xdr:rowOff>87058</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103585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279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110465</xdr:rowOff>
    </xdr:from>
    <xdr:to>
      <xdr:col>24</xdr:col>
      <xdr:colOff>114300</xdr:colOff>
      <xdr:row>77</xdr:row>
      <xdr:rowOff>40615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314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88892</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3119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140040</xdr:rowOff>
    </xdr:from>
    <xdr:to>
      <xdr:col>20</xdr:col>
      <xdr:colOff>38100</xdr:colOff>
      <xdr:row>77</xdr:row>
      <xdr:rowOff>70190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317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61317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326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22940</xdr:rowOff>
    </xdr:from>
    <xdr:to>
      <xdr:col>15</xdr:col>
      <xdr:colOff>101600</xdr:colOff>
      <xdr:row>77</xdr:row>
      <xdr:rowOff>124540</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322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115667</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3317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25530</xdr:rowOff>
    </xdr:from>
    <xdr:to>
      <xdr:col>10</xdr:col>
      <xdr:colOff>165100</xdr:colOff>
      <xdr:row>77</xdr:row>
      <xdr:rowOff>127130</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22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118257</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331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51305</xdr:rowOff>
    </xdr:from>
    <xdr:to>
      <xdr:col>6</xdr:col>
      <xdr:colOff>38100</xdr:colOff>
      <xdr:row>77</xdr:row>
      <xdr:rowOff>152905</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2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144032</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334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80417</xdr:rowOff>
    </xdr:from>
    <xdr:to>
      <xdr:col>24</xdr:col>
      <xdr:colOff>62865</xdr:colOff>
      <xdr:row>99</xdr:row>
      <xdr:rowOff>68720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10917"/>
          <a:ext cx="1270" cy="153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72547</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04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68720</xdr:rowOff>
    </xdr:from>
    <xdr:to>
      <xdr:col>24</xdr:col>
      <xdr:colOff>152400</xdr:colOff>
      <xdr:row>99</xdr:row>
      <xdr:rowOff>68720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042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27094</xdr:rowOff>
    </xdr:from>
    <xdr:ext cx="534377"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8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80417</xdr:rowOff>
    </xdr:from>
    <xdr:to>
      <xdr:col>24</xdr:col>
      <xdr:colOff>152400</xdr:colOff>
      <xdr:row>90</xdr:row>
      <xdr:rowOff>80417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1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6235</xdr:rowOff>
    </xdr:from>
    <xdr:to>
      <xdr:col>24</xdr:col>
      <xdr:colOff>63500</xdr:colOff>
      <xdr:row>98</xdr:row>
      <xdr:rowOff>28600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636885"/>
          <a:ext cx="838200" cy="19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14749</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645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36322</xdr:rowOff>
    </xdr:from>
    <xdr:to>
      <xdr:col>24</xdr:col>
      <xdr:colOff>114300</xdr:colOff>
      <xdr:row>97</xdr:row>
      <xdr:rowOff>137922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66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28600</xdr:rowOff>
    </xdr:from>
    <xdr:to>
      <xdr:col>19</xdr:col>
      <xdr:colOff>177800</xdr:colOff>
      <xdr:row>98</xdr:row>
      <xdr:rowOff>143205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6830700"/>
          <a:ext cx="889000" cy="1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124904</xdr:rowOff>
    </xdr:from>
    <xdr:to>
      <xdr:col>20</xdr:col>
      <xdr:colOff>38100</xdr:colOff>
      <xdr:row>98</xdr:row>
      <xdr:rowOff>55054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7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71581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5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143205</xdr:rowOff>
    </xdr:from>
    <xdr:to>
      <xdr:col>15</xdr:col>
      <xdr:colOff>50800</xdr:colOff>
      <xdr:row>99</xdr:row>
      <xdr:rowOff>78169</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6945305"/>
          <a:ext cx="889000" cy="10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160643</xdr:rowOff>
    </xdr:from>
    <xdr:to>
      <xdr:col>15</xdr:col>
      <xdr:colOff>101600</xdr:colOff>
      <xdr:row>98</xdr:row>
      <xdr:rowOff>90793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9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107320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56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64300</xdr:rowOff>
    </xdr:from>
    <xdr:to>
      <xdr:col>10</xdr:col>
      <xdr:colOff>114300</xdr:colOff>
      <xdr:row>99</xdr:row>
      <xdr:rowOff>78169</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a:off x="1130300" y="17037850"/>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27215</xdr:rowOff>
    </xdr:from>
    <xdr:to>
      <xdr:col>10</xdr:col>
      <xdr:colOff>165100</xdr:colOff>
      <xdr:row>98</xdr:row>
      <xdr:rowOff>128815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82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145342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60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61010</xdr:rowOff>
    </xdr:from>
    <xdr:to>
      <xdr:col>6</xdr:col>
      <xdr:colOff>38100</xdr:colOff>
      <xdr:row>98</xdr:row>
      <xdr:rowOff>162610</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7687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126885</xdr:rowOff>
    </xdr:from>
    <xdr:to>
      <xdr:col>24</xdr:col>
      <xdr:colOff>114300</xdr:colOff>
      <xdr:row>97</xdr:row>
      <xdr:rowOff>57035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58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149762</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4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149250</xdr:rowOff>
    </xdr:from>
    <xdr:to>
      <xdr:col>20</xdr:col>
      <xdr:colOff>38100</xdr:colOff>
      <xdr:row>98</xdr:row>
      <xdr:rowOff>79400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77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70527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87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92405</xdr:rowOff>
    </xdr:from>
    <xdr:to>
      <xdr:col>15</xdr:col>
      <xdr:colOff>101600</xdr:colOff>
      <xdr:row>99</xdr:row>
      <xdr:rowOff>22555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89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13682</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98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27369</xdr:rowOff>
    </xdr:from>
    <xdr:to>
      <xdr:col>10</xdr:col>
      <xdr:colOff>165100</xdr:colOff>
      <xdr:row>99</xdr:row>
      <xdr:rowOff>128969</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700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120096</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709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13500</xdr:rowOff>
    </xdr:from>
    <xdr:to>
      <xdr:col>6</xdr:col>
      <xdr:colOff>38100</xdr:colOff>
      <xdr:row>99</xdr:row>
      <xdr:rowOff>115100</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98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106227</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70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127508</xdr:rowOff>
    </xdr:from>
    <xdr:to>
      <xdr:col>54</xdr:col>
      <xdr:colOff>189865</xdr:colOff>
      <xdr:row>39</xdr:row>
      <xdr:rowOff>24638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271008"/>
          <a:ext cx="127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28465</xdr:rowOff>
    </xdr:from>
    <xdr:ext cx="313932"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15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24638</xdr:rowOff>
    </xdr:from>
    <xdr:to>
      <xdr:col>55</xdr:col>
      <xdr:colOff>88900</xdr:colOff>
      <xdr:row>39</xdr:row>
      <xdr:rowOff>24638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74185</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504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127508</xdr:rowOff>
    </xdr:from>
    <xdr:to>
      <xdr:col>55</xdr:col>
      <xdr:colOff>88900</xdr:colOff>
      <xdr:row>30</xdr:row>
      <xdr:rowOff>127508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27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7874</xdr:rowOff>
    </xdr:from>
    <xdr:to>
      <xdr:col>55</xdr:col>
      <xdr:colOff>0</xdr:colOff>
      <xdr:row>35</xdr:row>
      <xdr:rowOff>109220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9639300" y="6008624"/>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170197</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342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7874</xdr:rowOff>
    </xdr:from>
    <xdr:to>
      <xdr:col>50</xdr:col>
      <xdr:colOff>114300</xdr:colOff>
      <xdr:row>35</xdr:row>
      <xdr:rowOff>31496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8750300" y="6008624"/>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254</xdr:rowOff>
    </xdr:from>
    <xdr:to>
      <xdr:col>45</xdr:col>
      <xdr:colOff>177800</xdr:colOff>
      <xdr:row>35</xdr:row>
      <xdr:rowOff>31496</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6001004"/>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62992</xdr:rowOff>
    </xdr:from>
    <xdr:to>
      <xdr:col>46</xdr:col>
      <xdr:colOff>38100</xdr:colOff>
      <xdr:row>37</xdr:row>
      <xdr:rowOff>164592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155719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148844</xdr:rowOff>
    </xdr:from>
    <xdr:to>
      <xdr:col>41</xdr:col>
      <xdr:colOff>50800</xdr:colOff>
      <xdr:row>35</xdr:row>
      <xdr:rowOff>254</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59781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32512</xdr:rowOff>
    </xdr:from>
    <xdr:to>
      <xdr:col>41</xdr:col>
      <xdr:colOff>101600</xdr:colOff>
      <xdr:row>37</xdr:row>
      <xdr:rowOff>134112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125239</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46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43180</xdr:rowOff>
    </xdr:from>
    <xdr:to>
      <xdr:col>36</xdr:col>
      <xdr:colOff>165100</xdr:colOff>
      <xdr:row>37</xdr:row>
      <xdr:rowOff>144780</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135907</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58420</xdr:rowOff>
    </xdr:from>
    <xdr:to>
      <xdr:col>55</xdr:col>
      <xdr:colOff>50800</xdr:colOff>
      <xdr:row>35</xdr:row>
      <xdr:rowOff>160020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0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81297</xdr:rowOff>
    </xdr:from>
    <xdr:ext cx="378565"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5910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128524</xdr:rowOff>
    </xdr:from>
    <xdr:to>
      <xdr:col>50</xdr:col>
      <xdr:colOff>165100</xdr:colOff>
      <xdr:row>35</xdr:row>
      <xdr:rowOff>58674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59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33</xdr:row>
      <xdr:rowOff>75201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5733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152146</xdr:rowOff>
    </xdr:from>
    <xdr:to>
      <xdr:col>46</xdr:col>
      <xdr:colOff>38100</xdr:colOff>
      <xdr:row>35</xdr:row>
      <xdr:rowOff>82296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598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98823</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61017" y="5756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120904</xdr:rowOff>
    </xdr:from>
    <xdr:to>
      <xdr:col>41</xdr:col>
      <xdr:colOff>101600</xdr:colOff>
      <xdr:row>35</xdr:row>
      <xdr:rowOff>51054</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59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67581</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5725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98044</xdr:rowOff>
    </xdr:from>
    <xdr:to>
      <xdr:col>36</xdr:col>
      <xdr:colOff>165100</xdr:colOff>
      <xdr:row>35</xdr:row>
      <xdr:rowOff>28194</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592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33</xdr:row>
      <xdr:rowOff>44721</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83017" y="5702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144434</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160762</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5642</xdr:rowOff>
    </xdr:from>
    <xdr:ext cx="46717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21970</xdr:rowOff>
    </xdr:from>
    <xdr:ext cx="46717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a:extLst>
            <a:ext uri="{FF2B5EF4-FFF2-40B4-BE49-F238E27FC236}">
              <a16:creationId xmlns:a16="http://schemas.microsoft.com/office/drawing/2014/main" id="{00000000-0008-0000-07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91694</xdr:rowOff>
    </xdr:from>
    <xdr:to>
      <xdr:col>54</xdr:col>
      <xdr:colOff>189865</xdr:colOff>
      <xdr:row>59</xdr:row>
      <xdr:rowOff>93001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10475595" y="8664194"/>
          <a:ext cx="1270" cy="154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96828</xdr:rowOff>
    </xdr:from>
    <xdr:ext cx="313932" cy="259045"/>
    <xdr:sp macro="" textlink="">
      <xdr:nvSpPr>
        <xdr:cNvPr id="353" name="農林水産業費最小値テキスト">
          <a:extLst>
            <a:ext uri="{FF2B5EF4-FFF2-40B4-BE49-F238E27FC236}">
              <a16:creationId xmlns:a16="http://schemas.microsoft.com/office/drawing/2014/main" id="{00000000-0008-0000-0700-000061010000}"/>
            </a:ext>
          </a:extLst>
        </xdr:cNvPr>
        <xdr:cNvSpPr txBox="1"/>
      </xdr:nvSpPr>
      <xdr:spPr>
        <a:xfrm>
          <a:off x="10528300" y="10212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93001</xdr:rowOff>
    </xdr:from>
    <xdr:to>
      <xdr:col>55</xdr:col>
      <xdr:colOff>88900</xdr:colOff>
      <xdr:row>59</xdr:row>
      <xdr:rowOff>93001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1020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38371</xdr:rowOff>
    </xdr:from>
    <xdr:ext cx="469744" cy="259045"/>
    <xdr:sp macro="" textlink="">
      <xdr:nvSpPr>
        <xdr:cNvPr id="355" name="農林水産業費最大値テキスト">
          <a:extLst>
            <a:ext uri="{FF2B5EF4-FFF2-40B4-BE49-F238E27FC236}">
              <a16:creationId xmlns:a16="http://schemas.microsoft.com/office/drawing/2014/main" id="{00000000-0008-0000-0700-000063010000}"/>
            </a:ext>
          </a:extLst>
        </xdr:cNvPr>
        <xdr:cNvSpPr txBox="1"/>
      </xdr:nvSpPr>
      <xdr:spPr>
        <a:xfrm>
          <a:off x="10528300" y="843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91694</xdr:rowOff>
    </xdr:from>
    <xdr:to>
      <xdr:col>55</xdr:col>
      <xdr:colOff>88900</xdr:colOff>
      <xdr:row>50</xdr:row>
      <xdr:rowOff>91694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866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95776</xdr:rowOff>
    </xdr:from>
    <xdr:to>
      <xdr:col>55</xdr:col>
      <xdr:colOff>0</xdr:colOff>
      <xdr:row>58</xdr:row>
      <xdr:rowOff>106063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9639300" y="10039876"/>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56423</xdr:rowOff>
    </xdr:from>
    <xdr:ext cx="469744" cy="259045"/>
    <xdr:sp macro="" textlink="">
      <xdr:nvSpPr>
        <xdr:cNvPr id="358" name="農林水産業費平均値テキスト">
          <a:extLst>
            <a:ext uri="{FF2B5EF4-FFF2-40B4-BE49-F238E27FC236}">
              <a16:creationId xmlns:a16="http://schemas.microsoft.com/office/drawing/2014/main" id="{00000000-0008-0000-0700-000066010000}"/>
            </a:ext>
          </a:extLst>
        </xdr:cNvPr>
        <xdr:cNvSpPr txBox="1"/>
      </xdr:nvSpPr>
      <xdr:spPr>
        <a:xfrm>
          <a:off x="10528300" y="9657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33546</xdr:rowOff>
    </xdr:from>
    <xdr:to>
      <xdr:col>55</xdr:col>
      <xdr:colOff>50800</xdr:colOff>
      <xdr:row>57</xdr:row>
      <xdr:rowOff>135146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10426700" y="980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95776</xdr:rowOff>
    </xdr:from>
    <xdr:to>
      <xdr:col>50</xdr:col>
      <xdr:colOff>114300</xdr:colOff>
      <xdr:row>58</xdr:row>
      <xdr:rowOff>111289</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8750300" y="10039876"/>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33546</xdr:rowOff>
    </xdr:from>
    <xdr:to>
      <xdr:col>50</xdr:col>
      <xdr:colOff>165100</xdr:colOff>
      <xdr:row>57</xdr:row>
      <xdr:rowOff>135146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9588500" y="980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151673</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58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76672</xdr:rowOff>
    </xdr:from>
    <xdr:to>
      <xdr:col>45</xdr:col>
      <xdr:colOff>177800</xdr:colOff>
      <xdr:row>58</xdr:row>
      <xdr:rowOff>111289</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7861300" y="10020772"/>
          <a:ext cx="889000" cy="3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50364</xdr:rowOff>
    </xdr:from>
    <xdr:to>
      <xdr:col>46</xdr:col>
      <xdr:colOff>38100</xdr:colOff>
      <xdr:row>57</xdr:row>
      <xdr:rowOff>151964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8699500" y="982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168491</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959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76672</xdr:rowOff>
    </xdr:from>
    <xdr:to>
      <xdr:col>41</xdr:col>
      <xdr:colOff>50800</xdr:colOff>
      <xdr:row>58</xdr:row>
      <xdr:rowOff>105573</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flipV="1">
          <a:off x="6972300" y="10020772"/>
          <a:ext cx="889000" cy="2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22116</xdr:rowOff>
    </xdr:from>
    <xdr:to>
      <xdr:col>41</xdr:col>
      <xdr:colOff>101600</xdr:colOff>
      <xdr:row>57</xdr:row>
      <xdr:rowOff>123716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7810500" y="979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140243</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56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18361</xdr:rowOff>
    </xdr:from>
    <xdr:to>
      <xdr:col>36</xdr:col>
      <xdr:colOff>165100</xdr:colOff>
      <xdr:row>57</xdr:row>
      <xdr:rowOff>119961</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6921500" y="979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136488</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5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55263</xdr:rowOff>
    </xdr:from>
    <xdr:to>
      <xdr:col>55</xdr:col>
      <xdr:colOff>50800</xdr:colOff>
      <xdr:row>58</xdr:row>
      <xdr:rowOff>156863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10426700" y="999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33690</xdr:rowOff>
    </xdr:from>
    <xdr:ext cx="469744" cy="259045"/>
    <xdr:sp macro="" textlink="">
      <xdr:nvSpPr>
        <xdr:cNvPr id="377" name="農林水産業費該当値テキスト">
          <a:extLst>
            <a:ext uri="{FF2B5EF4-FFF2-40B4-BE49-F238E27FC236}">
              <a16:creationId xmlns:a16="http://schemas.microsoft.com/office/drawing/2014/main" id="{00000000-0008-0000-0700-000079010000}"/>
            </a:ext>
          </a:extLst>
        </xdr:cNvPr>
        <xdr:cNvSpPr txBox="1"/>
      </xdr:nvSpPr>
      <xdr:spPr>
        <a:xfrm>
          <a:off x="10528300" y="997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44976</xdr:rowOff>
    </xdr:from>
    <xdr:to>
      <xdr:col>50</xdr:col>
      <xdr:colOff>165100</xdr:colOff>
      <xdr:row>58</xdr:row>
      <xdr:rowOff>146576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9588500" y="998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137703</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9404428" y="1008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60489</xdr:rowOff>
    </xdr:from>
    <xdr:to>
      <xdr:col>46</xdr:col>
      <xdr:colOff>38100</xdr:colOff>
      <xdr:row>58</xdr:row>
      <xdr:rowOff>162089</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8699500" y="1000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153216</xdr:rowOff>
    </xdr:from>
    <xdr:ext cx="378565"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8561017" y="10097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25872</xdr:rowOff>
    </xdr:from>
    <xdr:to>
      <xdr:col>41</xdr:col>
      <xdr:colOff>101600</xdr:colOff>
      <xdr:row>58</xdr:row>
      <xdr:rowOff>127472</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7810500" y="996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118599</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7626428" y="1006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54773</xdr:rowOff>
    </xdr:from>
    <xdr:to>
      <xdr:col>36</xdr:col>
      <xdr:colOff>165100</xdr:colOff>
      <xdr:row>58</xdr:row>
      <xdr:rowOff>156373</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6921500" y="999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147500</xdr:rowOff>
    </xdr:from>
    <xdr:ext cx="469744"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737428" y="1009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8918</xdr:rowOff>
    </xdr:from>
    <xdr:to>
      <xdr:col>54</xdr:col>
      <xdr:colOff>189865</xdr:colOff>
      <xdr:row>78</xdr:row>
      <xdr:rowOff>170210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181868"/>
          <a:ext cx="1270" cy="136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2587</xdr:rowOff>
    </xdr:from>
    <xdr:ext cx="469744" cy="2590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5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170210</xdr:rowOff>
    </xdr:from>
    <xdr:to>
      <xdr:col>55</xdr:col>
      <xdr:colOff>88900</xdr:colOff>
      <xdr:row>78</xdr:row>
      <xdr:rowOff>170210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54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127045</xdr:rowOff>
    </xdr:from>
    <xdr:ext cx="599010" cy="259045"/>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195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8918</xdr:rowOff>
    </xdr:from>
    <xdr:to>
      <xdr:col>55</xdr:col>
      <xdr:colOff>88900</xdr:colOff>
      <xdr:row>71</xdr:row>
      <xdr:rowOff>8918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18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41166</xdr:rowOff>
    </xdr:from>
    <xdr:to>
      <xdr:col>55</xdr:col>
      <xdr:colOff>0</xdr:colOff>
      <xdr:row>78</xdr:row>
      <xdr:rowOff>92067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9639300" y="13414266"/>
          <a:ext cx="838200" cy="5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169217</xdr:rowOff>
    </xdr:from>
    <xdr:ext cx="534377" cy="259045"/>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302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146340</xdr:rowOff>
    </xdr:from>
    <xdr:to>
      <xdr:col>55</xdr:col>
      <xdr:colOff>50800</xdr:colOff>
      <xdr:row>77</xdr:row>
      <xdr:rowOff>76490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84751</xdr:rowOff>
    </xdr:from>
    <xdr:to>
      <xdr:col>50</xdr:col>
      <xdr:colOff>114300</xdr:colOff>
      <xdr:row>78</xdr:row>
      <xdr:rowOff>92067</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8750300" y="13457851"/>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155910</xdr:rowOff>
    </xdr:from>
    <xdr:to>
      <xdr:col>50</xdr:col>
      <xdr:colOff>165100</xdr:colOff>
      <xdr:row>78</xdr:row>
      <xdr:rowOff>86060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102587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31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69924</xdr:rowOff>
    </xdr:from>
    <xdr:to>
      <xdr:col>45</xdr:col>
      <xdr:colOff>177800</xdr:colOff>
      <xdr:row>78</xdr:row>
      <xdr:rowOff>84751</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7861300" y="13443024"/>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163362</xdr:rowOff>
    </xdr:from>
    <xdr:to>
      <xdr:col>46</xdr:col>
      <xdr:colOff>38100</xdr:colOff>
      <xdr:row>78</xdr:row>
      <xdr:rowOff>93512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110039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4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69924</xdr:rowOff>
    </xdr:from>
    <xdr:to>
      <xdr:col>41</xdr:col>
      <xdr:colOff>50800</xdr:colOff>
      <xdr:row>78</xdr:row>
      <xdr:rowOff>75723</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flipV="1">
          <a:off x="6972300" y="13443024"/>
          <a:ext cx="889000" cy="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156451</xdr:rowOff>
    </xdr:from>
    <xdr:to>
      <xdr:col>41</xdr:col>
      <xdr:colOff>101600</xdr:colOff>
      <xdr:row>78</xdr:row>
      <xdr:rowOff>86601</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335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103128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31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144838</xdr:rowOff>
    </xdr:from>
    <xdr:to>
      <xdr:col>36</xdr:col>
      <xdr:colOff>165100</xdr:colOff>
      <xdr:row>78</xdr:row>
      <xdr:rowOff>74988</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334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91515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312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161816</xdr:rowOff>
    </xdr:from>
    <xdr:to>
      <xdr:col>55</xdr:col>
      <xdr:colOff>50800</xdr:colOff>
      <xdr:row>78</xdr:row>
      <xdr:rowOff>91966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336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140243</xdr:rowOff>
    </xdr:from>
    <xdr:ext cx="534377" cy="259045"/>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334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41267</xdr:rowOff>
    </xdr:from>
    <xdr:to>
      <xdr:col>50</xdr:col>
      <xdr:colOff>165100</xdr:colOff>
      <xdr:row>78</xdr:row>
      <xdr:rowOff>142867</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341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133994</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372111" y="1350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33951</xdr:rowOff>
    </xdr:from>
    <xdr:to>
      <xdr:col>46</xdr:col>
      <xdr:colOff>38100</xdr:colOff>
      <xdr:row>78</xdr:row>
      <xdr:rowOff>135551</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34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126678</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483111" y="1349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19124</xdr:rowOff>
    </xdr:from>
    <xdr:to>
      <xdr:col>41</xdr:col>
      <xdr:colOff>101600</xdr:colOff>
      <xdr:row>78</xdr:row>
      <xdr:rowOff>120724</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339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111851</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594111" y="1348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24923</xdr:rowOff>
    </xdr:from>
    <xdr:to>
      <xdr:col>36</xdr:col>
      <xdr:colOff>165100</xdr:colOff>
      <xdr:row>78</xdr:row>
      <xdr:rowOff>126523</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339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117650</xdr:rowOff>
    </xdr:from>
    <xdr:ext cx="534377"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05111" y="1349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a:extLst>
            <a:ext uri="{FF2B5EF4-FFF2-40B4-BE49-F238E27FC236}">
              <a16:creationId xmlns:a16="http://schemas.microsoft.com/office/drawing/2014/main" id="{00000000-0008-0000-07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74454</xdr:rowOff>
    </xdr:from>
    <xdr:to>
      <xdr:col>54</xdr:col>
      <xdr:colOff>189865</xdr:colOff>
      <xdr:row>97</xdr:row>
      <xdr:rowOff>107829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10475595" y="15676404"/>
          <a:ext cx="1270" cy="10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111656</xdr:rowOff>
    </xdr:from>
    <xdr:ext cx="534377" cy="259045"/>
    <xdr:sp macro="" textlink="">
      <xdr:nvSpPr>
        <xdr:cNvPr id="468" name="土木費最小値テキスト">
          <a:extLst>
            <a:ext uri="{FF2B5EF4-FFF2-40B4-BE49-F238E27FC236}">
              <a16:creationId xmlns:a16="http://schemas.microsoft.com/office/drawing/2014/main" id="{00000000-0008-0000-0700-0000D4010000}"/>
            </a:ext>
          </a:extLst>
        </xdr:cNvPr>
        <xdr:cNvSpPr txBox="1"/>
      </xdr:nvSpPr>
      <xdr:spPr>
        <a:xfrm>
          <a:off x="10528300" y="1674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107829</xdr:rowOff>
    </xdr:from>
    <xdr:to>
      <xdr:col>55</xdr:col>
      <xdr:colOff>88900</xdr:colOff>
      <xdr:row>97</xdr:row>
      <xdr:rowOff>107829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67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21131</xdr:rowOff>
    </xdr:from>
    <xdr:ext cx="534377" cy="259045"/>
    <xdr:sp macro="" textlink="">
      <xdr:nvSpPr>
        <xdr:cNvPr id="470" name="土木費最大値テキスト">
          <a:extLst>
            <a:ext uri="{FF2B5EF4-FFF2-40B4-BE49-F238E27FC236}">
              <a16:creationId xmlns:a16="http://schemas.microsoft.com/office/drawing/2014/main" id="{00000000-0008-0000-0700-0000D6010000}"/>
            </a:ext>
          </a:extLst>
        </xdr:cNvPr>
        <xdr:cNvSpPr txBox="1"/>
      </xdr:nvSpPr>
      <xdr:spPr>
        <a:xfrm>
          <a:off x="10528300" y="1545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74454</xdr:rowOff>
    </xdr:from>
    <xdr:to>
      <xdr:col>55</xdr:col>
      <xdr:colOff>88900</xdr:colOff>
      <xdr:row>91</xdr:row>
      <xdr:rowOff>74454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567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100019</xdr:rowOff>
    </xdr:from>
    <xdr:to>
      <xdr:col>55</xdr:col>
      <xdr:colOff>0</xdr:colOff>
      <xdr:row>97</xdr:row>
      <xdr:rowOff>107829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9639300" y="16730669"/>
          <a:ext cx="8382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42360</xdr:rowOff>
    </xdr:from>
    <xdr:ext cx="534377" cy="259045"/>
    <xdr:sp macro="" textlink="">
      <xdr:nvSpPr>
        <xdr:cNvPr id="473" name="土木費平均値テキスト">
          <a:extLst>
            <a:ext uri="{FF2B5EF4-FFF2-40B4-BE49-F238E27FC236}">
              <a16:creationId xmlns:a16="http://schemas.microsoft.com/office/drawing/2014/main" id="{00000000-0008-0000-0700-0000D9010000}"/>
            </a:ext>
          </a:extLst>
        </xdr:cNvPr>
        <xdr:cNvSpPr txBox="1"/>
      </xdr:nvSpPr>
      <xdr:spPr>
        <a:xfrm>
          <a:off x="10528300" y="15987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19483</xdr:rowOff>
    </xdr:from>
    <xdr:to>
      <xdr:col>55</xdr:col>
      <xdr:colOff>50800</xdr:colOff>
      <xdr:row>94</xdr:row>
      <xdr:rowOff>121083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104267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63519</xdr:rowOff>
    </xdr:from>
    <xdr:to>
      <xdr:col>50</xdr:col>
      <xdr:colOff>114300</xdr:colOff>
      <xdr:row>97</xdr:row>
      <xdr:rowOff>100019</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8750300" y="16694169"/>
          <a:ext cx="8890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38608</xdr:rowOff>
    </xdr:from>
    <xdr:to>
      <xdr:col>50</xdr:col>
      <xdr:colOff>165100</xdr:colOff>
      <xdr:row>94</xdr:row>
      <xdr:rowOff>140208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9588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156735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59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63519</xdr:rowOff>
    </xdr:from>
    <xdr:to>
      <xdr:col>45</xdr:col>
      <xdr:colOff>177800</xdr:colOff>
      <xdr:row>97</xdr:row>
      <xdr:rowOff>79787</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7861300" y="16694169"/>
          <a:ext cx="889000" cy="1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31235</xdr:rowOff>
    </xdr:from>
    <xdr:to>
      <xdr:col>46</xdr:col>
      <xdr:colOff>38100</xdr:colOff>
      <xdr:row>94</xdr:row>
      <xdr:rowOff>132835</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8699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149362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592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77636</xdr:rowOff>
    </xdr:from>
    <xdr:to>
      <xdr:col>41</xdr:col>
      <xdr:colOff>50800</xdr:colOff>
      <xdr:row>97</xdr:row>
      <xdr:rowOff>79787</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a:off x="6972300" y="16708286"/>
          <a:ext cx="889000" cy="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28397</xdr:rowOff>
    </xdr:from>
    <xdr:to>
      <xdr:col>41</xdr:col>
      <xdr:colOff>101600</xdr:colOff>
      <xdr:row>94</xdr:row>
      <xdr:rowOff>129997</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7810500" y="1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146524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591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38018</xdr:rowOff>
    </xdr:from>
    <xdr:to>
      <xdr:col>36</xdr:col>
      <xdr:colOff>165100</xdr:colOff>
      <xdr:row>94</xdr:row>
      <xdr:rowOff>139618</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6921500" y="1615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156145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592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57029</xdr:rowOff>
    </xdr:from>
    <xdr:to>
      <xdr:col>55</xdr:col>
      <xdr:colOff>50800</xdr:colOff>
      <xdr:row>97</xdr:row>
      <xdr:rowOff>158629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10426700" y="1668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143406</xdr:rowOff>
    </xdr:from>
    <xdr:ext cx="534377" cy="259045"/>
    <xdr:sp macro="" textlink="">
      <xdr:nvSpPr>
        <xdr:cNvPr id="492" name="土木費該当値テキスト">
          <a:extLst>
            <a:ext uri="{FF2B5EF4-FFF2-40B4-BE49-F238E27FC236}">
              <a16:creationId xmlns:a16="http://schemas.microsoft.com/office/drawing/2014/main" id="{00000000-0008-0000-0700-0000EC010000}"/>
            </a:ext>
          </a:extLst>
        </xdr:cNvPr>
        <xdr:cNvSpPr txBox="1"/>
      </xdr:nvSpPr>
      <xdr:spPr>
        <a:xfrm>
          <a:off x="10528300" y="1660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49219</xdr:rowOff>
    </xdr:from>
    <xdr:to>
      <xdr:col>50</xdr:col>
      <xdr:colOff>165100</xdr:colOff>
      <xdr:row>97</xdr:row>
      <xdr:rowOff>150819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9588500" y="1667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141946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9372111" y="1677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12719</xdr:rowOff>
    </xdr:from>
    <xdr:to>
      <xdr:col>46</xdr:col>
      <xdr:colOff>38100</xdr:colOff>
      <xdr:row>97</xdr:row>
      <xdr:rowOff>114319</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8699500" y="1664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105446</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8483111" y="1673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28987</xdr:rowOff>
    </xdr:from>
    <xdr:to>
      <xdr:col>41</xdr:col>
      <xdr:colOff>101600</xdr:colOff>
      <xdr:row>97</xdr:row>
      <xdr:rowOff>130587</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7810500" y="1665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121714</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7594111" y="167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26836</xdr:rowOff>
    </xdr:from>
    <xdr:to>
      <xdr:col>36</xdr:col>
      <xdr:colOff>165100</xdr:colOff>
      <xdr:row>97</xdr:row>
      <xdr:rowOff>128436</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6921500" y="1665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119563</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6705111" y="1675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8" name="消防費グラフ枠">
          <a:extLst>
            <a:ext uri="{FF2B5EF4-FFF2-40B4-BE49-F238E27FC236}">
              <a16:creationId xmlns:a16="http://schemas.microsoft.com/office/drawing/2014/main" id="{00000000-0008-0000-0700-00001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167561</xdr:rowOff>
    </xdr:from>
    <xdr:to>
      <xdr:col>85</xdr:col>
      <xdr:colOff>126364</xdr:colOff>
      <xdr:row>39</xdr:row>
      <xdr:rowOff>49974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6317595" y="5311061"/>
          <a:ext cx="1269" cy="142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53801</xdr:rowOff>
    </xdr:from>
    <xdr:ext cx="469744" cy="259045"/>
    <xdr:sp macro="" textlink="">
      <xdr:nvSpPr>
        <xdr:cNvPr id="530" name="消防費最小値テキスト">
          <a:extLst>
            <a:ext uri="{FF2B5EF4-FFF2-40B4-BE49-F238E27FC236}">
              <a16:creationId xmlns:a16="http://schemas.microsoft.com/office/drawing/2014/main" id="{00000000-0008-0000-0700-000012020000}"/>
            </a:ext>
          </a:extLst>
        </xdr:cNvPr>
        <xdr:cNvSpPr txBox="1"/>
      </xdr:nvSpPr>
      <xdr:spPr>
        <a:xfrm>
          <a:off x="16370300" y="674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49974</xdr:rowOff>
    </xdr:from>
    <xdr:to>
      <xdr:col>86</xdr:col>
      <xdr:colOff>25400</xdr:colOff>
      <xdr:row>39</xdr:row>
      <xdr:rowOff>49974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6230600" y="673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114238</xdr:rowOff>
    </xdr:from>
    <xdr:ext cx="534377" cy="259045"/>
    <xdr:sp macro="" textlink="">
      <xdr:nvSpPr>
        <xdr:cNvPr id="532" name="消防費最大値テキスト">
          <a:extLst>
            <a:ext uri="{FF2B5EF4-FFF2-40B4-BE49-F238E27FC236}">
              <a16:creationId xmlns:a16="http://schemas.microsoft.com/office/drawing/2014/main" id="{00000000-0008-0000-0700-000014020000}"/>
            </a:ext>
          </a:extLst>
        </xdr:cNvPr>
        <xdr:cNvSpPr txBox="1"/>
      </xdr:nvSpPr>
      <xdr:spPr>
        <a:xfrm>
          <a:off x="16370300" y="508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167561</xdr:rowOff>
    </xdr:from>
    <xdr:to>
      <xdr:col>86</xdr:col>
      <xdr:colOff>25400</xdr:colOff>
      <xdr:row>30</xdr:row>
      <xdr:rowOff>167561</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6230600" y="531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45974</xdr:rowOff>
    </xdr:from>
    <xdr:to>
      <xdr:col>85</xdr:col>
      <xdr:colOff>127000</xdr:colOff>
      <xdr:row>37</xdr:row>
      <xdr:rowOff>55404</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5481300" y="6389624"/>
          <a:ext cx="8382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9479</xdr:rowOff>
    </xdr:from>
    <xdr:ext cx="534377" cy="259045"/>
    <xdr:sp macro="" textlink="">
      <xdr:nvSpPr>
        <xdr:cNvPr id="535" name="消防費平均値テキスト">
          <a:extLst>
            <a:ext uri="{FF2B5EF4-FFF2-40B4-BE49-F238E27FC236}">
              <a16:creationId xmlns:a16="http://schemas.microsoft.com/office/drawing/2014/main" id="{00000000-0008-0000-0700-000017020000}"/>
            </a:ext>
          </a:extLst>
        </xdr:cNvPr>
        <xdr:cNvSpPr txBox="1"/>
      </xdr:nvSpPr>
      <xdr:spPr>
        <a:xfrm>
          <a:off x="16370300" y="6010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158052</xdr:rowOff>
    </xdr:from>
    <xdr:to>
      <xdr:col>85</xdr:col>
      <xdr:colOff>177800</xdr:colOff>
      <xdr:row>36</xdr:row>
      <xdr:rowOff>88202</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62687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55404</xdr:rowOff>
    </xdr:from>
    <xdr:to>
      <xdr:col>81</xdr:col>
      <xdr:colOff>50800</xdr:colOff>
      <xdr:row>37</xdr:row>
      <xdr:rowOff>127556</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4592300" y="6399054"/>
          <a:ext cx="889000" cy="7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74898</xdr:rowOff>
    </xdr:from>
    <xdr:to>
      <xdr:col>81</xdr:col>
      <xdr:colOff>101600</xdr:colOff>
      <xdr:row>36</xdr:row>
      <xdr:rowOff>5048</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5430500" y="607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21575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85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57261</xdr:rowOff>
    </xdr:from>
    <xdr:to>
      <xdr:col>76</xdr:col>
      <xdr:colOff>114300</xdr:colOff>
      <xdr:row>37</xdr:row>
      <xdr:rowOff>127556</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a:off x="13703300" y="6400911"/>
          <a:ext cx="889000" cy="7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3889</xdr:rowOff>
    </xdr:from>
    <xdr:to>
      <xdr:col>76</xdr:col>
      <xdr:colOff>165100</xdr:colOff>
      <xdr:row>36</xdr:row>
      <xdr:rowOff>105489</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4541500" y="617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122016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95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57261</xdr:rowOff>
    </xdr:from>
    <xdr:to>
      <xdr:col>71</xdr:col>
      <xdr:colOff>177800</xdr:colOff>
      <xdr:row>37</xdr:row>
      <xdr:rowOff>98123</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flipV="1">
          <a:off x="12814300" y="6400911"/>
          <a:ext cx="889000" cy="4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162052</xdr:rowOff>
    </xdr:from>
    <xdr:to>
      <xdr:col>72</xdr:col>
      <xdr:colOff>38100</xdr:colOff>
      <xdr:row>36</xdr:row>
      <xdr:rowOff>92202</xdr:rowOff>
    </xdr:to>
    <xdr:sp macro="" textlink="">
      <xdr:nvSpPr>
        <xdr:cNvPr id="544" name="フローチャート: 判断 543">
          <a:extLst>
            <a:ext uri="{FF2B5EF4-FFF2-40B4-BE49-F238E27FC236}">
              <a16:creationId xmlns:a16="http://schemas.microsoft.com/office/drawing/2014/main" id="{00000000-0008-0000-0700-000020020000}"/>
            </a:ext>
          </a:extLst>
        </xdr:cNvPr>
        <xdr:cNvSpPr/>
      </xdr:nvSpPr>
      <xdr:spPr>
        <a:xfrm>
          <a:off x="13652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108729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32893</xdr:rowOff>
    </xdr:from>
    <xdr:to>
      <xdr:col>67</xdr:col>
      <xdr:colOff>101600</xdr:colOff>
      <xdr:row>36</xdr:row>
      <xdr:rowOff>134493</xdr:rowOff>
    </xdr:to>
    <xdr:sp macro="" textlink="">
      <xdr:nvSpPr>
        <xdr:cNvPr id="546" name="フローチャート: 判断 545">
          <a:extLst>
            <a:ext uri="{FF2B5EF4-FFF2-40B4-BE49-F238E27FC236}">
              <a16:creationId xmlns:a16="http://schemas.microsoft.com/office/drawing/2014/main" id="{00000000-0008-0000-0700-000022020000}"/>
            </a:ext>
          </a:extLst>
        </xdr:cNvPr>
        <xdr:cNvSpPr/>
      </xdr:nvSpPr>
      <xdr:spPr>
        <a:xfrm>
          <a:off x="12763500" y="620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151020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98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166624</xdr:rowOff>
    </xdr:from>
    <xdr:to>
      <xdr:col>85</xdr:col>
      <xdr:colOff>177800</xdr:colOff>
      <xdr:row>37</xdr:row>
      <xdr:rowOff>96774</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6268700" y="63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145051</xdr:rowOff>
    </xdr:from>
    <xdr:ext cx="534377" cy="259045"/>
    <xdr:sp macro="" textlink="">
      <xdr:nvSpPr>
        <xdr:cNvPr id="554" name="消防費該当値テキスト">
          <a:extLst>
            <a:ext uri="{FF2B5EF4-FFF2-40B4-BE49-F238E27FC236}">
              <a16:creationId xmlns:a16="http://schemas.microsoft.com/office/drawing/2014/main" id="{00000000-0008-0000-0700-00002A020000}"/>
            </a:ext>
          </a:extLst>
        </xdr:cNvPr>
        <xdr:cNvSpPr txBox="1"/>
      </xdr:nvSpPr>
      <xdr:spPr>
        <a:xfrm>
          <a:off x="16370300" y="631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4604</xdr:rowOff>
    </xdr:from>
    <xdr:to>
      <xdr:col>81</xdr:col>
      <xdr:colOff>101600</xdr:colOff>
      <xdr:row>37</xdr:row>
      <xdr:rowOff>106204</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5430500" y="634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97331</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5214111" y="644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76756</xdr:rowOff>
    </xdr:from>
    <xdr:to>
      <xdr:col>76</xdr:col>
      <xdr:colOff>165100</xdr:colOff>
      <xdr:row>38</xdr:row>
      <xdr:rowOff>6906</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4541500" y="642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169483</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4325111" y="651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6461</xdr:rowOff>
    </xdr:from>
    <xdr:to>
      <xdr:col>72</xdr:col>
      <xdr:colOff>38100</xdr:colOff>
      <xdr:row>37</xdr:row>
      <xdr:rowOff>108061</xdr:rowOff>
    </xdr:to>
    <xdr:sp macro="" textlink="">
      <xdr:nvSpPr>
        <xdr:cNvPr id="559" name="楕円 558">
          <a:extLst>
            <a:ext uri="{FF2B5EF4-FFF2-40B4-BE49-F238E27FC236}">
              <a16:creationId xmlns:a16="http://schemas.microsoft.com/office/drawing/2014/main" id="{00000000-0008-0000-0700-00002F020000}"/>
            </a:ext>
          </a:extLst>
        </xdr:cNvPr>
        <xdr:cNvSpPr/>
      </xdr:nvSpPr>
      <xdr:spPr>
        <a:xfrm>
          <a:off x="13652500" y="635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99188</xdr:rowOff>
    </xdr:from>
    <xdr:ext cx="534377"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3436111" y="644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47323</xdr:rowOff>
    </xdr:from>
    <xdr:to>
      <xdr:col>67</xdr:col>
      <xdr:colOff>101600</xdr:colOff>
      <xdr:row>37</xdr:row>
      <xdr:rowOff>148923</xdr:rowOff>
    </xdr:to>
    <xdr:sp macro="" textlink="">
      <xdr:nvSpPr>
        <xdr:cNvPr id="561" name="楕円 560">
          <a:extLst>
            <a:ext uri="{FF2B5EF4-FFF2-40B4-BE49-F238E27FC236}">
              <a16:creationId xmlns:a16="http://schemas.microsoft.com/office/drawing/2014/main" id="{00000000-0008-0000-0700-000031020000}"/>
            </a:ext>
          </a:extLst>
        </xdr:cNvPr>
        <xdr:cNvSpPr/>
      </xdr:nvSpPr>
      <xdr:spPr>
        <a:xfrm>
          <a:off x="12763500" y="639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140050</xdr:rowOff>
    </xdr:from>
    <xdr:ext cx="534377"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547111" y="64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9" name="正方形/長方形 568">
          <a:extLst>
            <a:ext uri="{FF2B5EF4-FFF2-40B4-BE49-F238E27FC236}">
              <a16:creationId xmlns:a16="http://schemas.microsoft.com/office/drawing/2014/main" id="{00000000-0008-0000-0700-00003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70" name="正方形/長方形 569">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6" name="教育費グラフ枠">
          <a:extLst>
            <a:ext uri="{FF2B5EF4-FFF2-40B4-BE49-F238E27FC236}">
              <a16:creationId xmlns:a16="http://schemas.microsoft.com/office/drawing/2014/main" id="{00000000-0008-0000-0700-00004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150311</xdr:rowOff>
    </xdr:from>
    <xdr:to>
      <xdr:col>85</xdr:col>
      <xdr:colOff>126364</xdr:colOff>
      <xdr:row>53</xdr:row>
      <xdr:rowOff>59557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6317595" y="8551361"/>
          <a:ext cx="1269" cy="5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63384</xdr:rowOff>
    </xdr:from>
    <xdr:ext cx="534377" cy="259045"/>
    <xdr:sp macro="" textlink="">
      <xdr:nvSpPr>
        <xdr:cNvPr id="588" name="教育費最小値テキスト">
          <a:extLst>
            <a:ext uri="{FF2B5EF4-FFF2-40B4-BE49-F238E27FC236}">
              <a16:creationId xmlns:a16="http://schemas.microsoft.com/office/drawing/2014/main" id="{00000000-0008-0000-0700-00004C020000}"/>
            </a:ext>
          </a:extLst>
        </xdr:cNvPr>
        <xdr:cNvSpPr txBox="1"/>
      </xdr:nvSpPr>
      <xdr:spPr>
        <a:xfrm>
          <a:off x="16370300" y="915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53</xdr:row>
      <xdr:rowOff>59557</xdr:rowOff>
    </xdr:from>
    <xdr:to>
      <xdr:col>86</xdr:col>
      <xdr:colOff>25400</xdr:colOff>
      <xdr:row>53</xdr:row>
      <xdr:rowOff>59557</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6230600" y="9146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96988</xdr:rowOff>
    </xdr:from>
    <xdr:ext cx="599010" cy="259045"/>
    <xdr:sp macro="" textlink="">
      <xdr:nvSpPr>
        <xdr:cNvPr id="590" name="教育費最大値テキスト">
          <a:extLst>
            <a:ext uri="{FF2B5EF4-FFF2-40B4-BE49-F238E27FC236}">
              <a16:creationId xmlns:a16="http://schemas.microsoft.com/office/drawing/2014/main" id="{00000000-0008-0000-0700-00004E020000}"/>
            </a:ext>
          </a:extLst>
        </xdr:cNvPr>
        <xdr:cNvSpPr txBox="1"/>
      </xdr:nvSpPr>
      <xdr:spPr>
        <a:xfrm>
          <a:off x="16370300" y="832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150311</xdr:rowOff>
    </xdr:from>
    <xdr:to>
      <xdr:col>86</xdr:col>
      <xdr:colOff>25400</xdr:colOff>
      <xdr:row>49</xdr:row>
      <xdr:rowOff>150311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6230600" y="855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59557</xdr:rowOff>
    </xdr:from>
    <xdr:to>
      <xdr:col>85</xdr:col>
      <xdr:colOff>127000</xdr:colOff>
      <xdr:row>53</xdr:row>
      <xdr:rowOff>78016</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5481300" y="9146407"/>
          <a:ext cx="838200" cy="1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25595</xdr:rowOff>
    </xdr:from>
    <xdr:ext cx="534377" cy="259045"/>
    <xdr:sp macro="" textlink="">
      <xdr:nvSpPr>
        <xdr:cNvPr id="593" name="教育費平均値テキスト">
          <a:extLst>
            <a:ext uri="{FF2B5EF4-FFF2-40B4-BE49-F238E27FC236}">
              <a16:creationId xmlns:a16="http://schemas.microsoft.com/office/drawing/2014/main" id="{00000000-0008-0000-0700-000051020000}"/>
            </a:ext>
          </a:extLst>
        </xdr:cNvPr>
        <xdr:cNvSpPr txBox="1"/>
      </xdr:nvSpPr>
      <xdr:spPr>
        <a:xfrm>
          <a:off x="16370300" y="8598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2718</xdr:rowOff>
    </xdr:from>
    <xdr:to>
      <xdr:col>85</xdr:col>
      <xdr:colOff>177800</xdr:colOff>
      <xdr:row>51</xdr:row>
      <xdr:rowOff>104318</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6268700" y="874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78016</xdr:rowOff>
    </xdr:from>
    <xdr:to>
      <xdr:col>81</xdr:col>
      <xdr:colOff>50800</xdr:colOff>
      <xdr:row>53</xdr:row>
      <xdr:rowOff>119335</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4592300" y="9164866"/>
          <a:ext cx="889000" cy="4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109969</xdr:rowOff>
    </xdr:from>
    <xdr:to>
      <xdr:col>81</xdr:col>
      <xdr:colOff>101600</xdr:colOff>
      <xdr:row>52</xdr:row>
      <xdr:rowOff>40119</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5430500" y="885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56646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862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119335</xdr:rowOff>
    </xdr:from>
    <xdr:to>
      <xdr:col>76</xdr:col>
      <xdr:colOff>114300</xdr:colOff>
      <xdr:row>54</xdr:row>
      <xdr:rowOff>18009</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flipV="1">
          <a:off x="13703300" y="9206185"/>
          <a:ext cx="889000" cy="7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165329</xdr:rowOff>
    </xdr:from>
    <xdr:to>
      <xdr:col>76</xdr:col>
      <xdr:colOff>165100</xdr:colOff>
      <xdr:row>52</xdr:row>
      <xdr:rowOff>95479</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4541500" y="890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112006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868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18009</xdr:rowOff>
    </xdr:from>
    <xdr:to>
      <xdr:col>71</xdr:col>
      <xdr:colOff>177800</xdr:colOff>
      <xdr:row>58</xdr:row>
      <xdr:rowOff>56414</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flipV="1">
          <a:off x="12814300" y="9276309"/>
          <a:ext cx="889000" cy="72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160338</xdr:rowOff>
    </xdr:from>
    <xdr:to>
      <xdr:col>72</xdr:col>
      <xdr:colOff>38100</xdr:colOff>
      <xdr:row>52</xdr:row>
      <xdr:rowOff>90488</xdr:rowOff>
    </xdr:to>
    <xdr:sp macro="" textlink="">
      <xdr:nvSpPr>
        <xdr:cNvPr id="602" name="フローチャート: 判断 601">
          <a:extLst>
            <a:ext uri="{FF2B5EF4-FFF2-40B4-BE49-F238E27FC236}">
              <a16:creationId xmlns:a16="http://schemas.microsoft.com/office/drawing/2014/main" id="{00000000-0008-0000-0700-00005A020000}"/>
            </a:ext>
          </a:extLst>
        </xdr:cNvPr>
        <xdr:cNvSpPr/>
      </xdr:nvSpPr>
      <xdr:spPr>
        <a:xfrm>
          <a:off x="13652500" y="890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107015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867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102254</xdr:rowOff>
    </xdr:from>
    <xdr:to>
      <xdr:col>67</xdr:col>
      <xdr:colOff>101600</xdr:colOff>
      <xdr:row>57</xdr:row>
      <xdr:rowOff>32404</xdr:rowOff>
    </xdr:to>
    <xdr:sp macro="" textlink="">
      <xdr:nvSpPr>
        <xdr:cNvPr id="604" name="フローチャート: 判断 603">
          <a:extLst>
            <a:ext uri="{FF2B5EF4-FFF2-40B4-BE49-F238E27FC236}">
              <a16:creationId xmlns:a16="http://schemas.microsoft.com/office/drawing/2014/main" id="{00000000-0008-0000-0700-00005C020000}"/>
            </a:ext>
          </a:extLst>
        </xdr:cNvPr>
        <xdr:cNvSpPr/>
      </xdr:nvSpPr>
      <xdr:spPr>
        <a:xfrm>
          <a:off x="12763500" y="970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48931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47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8757</xdr:rowOff>
    </xdr:from>
    <xdr:to>
      <xdr:col>85</xdr:col>
      <xdr:colOff>177800</xdr:colOff>
      <xdr:row>53</xdr:row>
      <xdr:rowOff>110357</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6268700" y="909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95134</xdr:rowOff>
    </xdr:from>
    <xdr:ext cx="534377" cy="259045"/>
    <xdr:sp macro="" textlink="">
      <xdr:nvSpPr>
        <xdr:cNvPr id="612" name="教育費該当値テキスト">
          <a:extLst>
            <a:ext uri="{FF2B5EF4-FFF2-40B4-BE49-F238E27FC236}">
              <a16:creationId xmlns:a16="http://schemas.microsoft.com/office/drawing/2014/main" id="{00000000-0008-0000-0700-000064020000}"/>
            </a:ext>
          </a:extLst>
        </xdr:cNvPr>
        <xdr:cNvSpPr txBox="1"/>
      </xdr:nvSpPr>
      <xdr:spPr>
        <a:xfrm>
          <a:off x="16370300" y="901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27216</xdr:rowOff>
    </xdr:from>
    <xdr:to>
      <xdr:col>81</xdr:col>
      <xdr:colOff>101600</xdr:colOff>
      <xdr:row>53</xdr:row>
      <xdr:rowOff>128816</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5430500" y="911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119943</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5214111" y="920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68535</xdr:rowOff>
    </xdr:from>
    <xdr:to>
      <xdr:col>76</xdr:col>
      <xdr:colOff>165100</xdr:colOff>
      <xdr:row>53</xdr:row>
      <xdr:rowOff>170135</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4541500" y="91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161262</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4325111" y="924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138659</xdr:rowOff>
    </xdr:from>
    <xdr:to>
      <xdr:col>72</xdr:col>
      <xdr:colOff>38100</xdr:colOff>
      <xdr:row>54</xdr:row>
      <xdr:rowOff>68809</xdr:rowOff>
    </xdr:to>
    <xdr:sp macro="" textlink="">
      <xdr:nvSpPr>
        <xdr:cNvPr id="617" name="楕円 616">
          <a:extLst>
            <a:ext uri="{FF2B5EF4-FFF2-40B4-BE49-F238E27FC236}">
              <a16:creationId xmlns:a16="http://schemas.microsoft.com/office/drawing/2014/main" id="{00000000-0008-0000-0700-000069020000}"/>
            </a:ext>
          </a:extLst>
        </xdr:cNvPr>
        <xdr:cNvSpPr/>
      </xdr:nvSpPr>
      <xdr:spPr>
        <a:xfrm>
          <a:off x="13652500" y="922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59936</xdr:rowOff>
    </xdr:from>
    <xdr:ext cx="534377"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3436111" y="931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5614</xdr:rowOff>
    </xdr:from>
    <xdr:to>
      <xdr:col>67</xdr:col>
      <xdr:colOff>101600</xdr:colOff>
      <xdr:row>58</xdr:row>
      <xdr:rowOff>107214</xdr:rowOff>
    </xdr:to>
    <xdr:sp macro="" textlink="">
      <xdr:nvSpPr>
        <xdr:cNvPr id="619" name="楕円 618">
          <a:extLst>
            <a:ext uri="{FF2B5EF4-FFF2-40B4-BE49-F238E27FC236}">
              <a16:creationId xmlns:a16="http://schemas.microsoft.com/office/drawing/2014/main" id="{00000000-0008-0000-0700-00006B020000}"/>
            </a:ext>
          </a:extLst>
        </xdr:cNvPr>
        <xdr:cNvSpPr/>
      </xdr:nvSpPr>
      <xdr:spPr>
        <a:xfrm>
          <a:off x="12763500" y="994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98341</xdr:rowOff>
    </xdr:from>
    <xdr:ext cx="534377"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547111" y="1004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8" name="正方形/長方形 627">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3" name="災害復旧費グラフ枠">
          <a:extLst>
            <a:ext uri="{FF2B5EF4-FFF2-40B4-BE49-F238E27FC236}">
              <a16:creationId xmlns:a16="http://schemas.microsoft.com/office/drawing/2014/main" id="{00000000-0008-0000-0700-00008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20256</xdr:rowOff>
    </xdr:from>
    <xdr:to>
      <xdr:col>85</xdr:col>
      <xdr:colOff>126364</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6317595" y="12193206"/>
          <a:ext cx="1269" cy="1395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5" name="災害復旧費最小値テキスト">
          <a:extLst>
            <a:ext uri="{FF2B5EF4-FFF2-40B4-BE49-F238E27FC236}">
              <a16:creationId xmlns:a16="http://schemas.microsoft.com/office/drawing/2014/main" id="{00000000-0008-0000-0700-00008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138383</xdr:rowOff>
    </xdr:from>
    <xdr:ext cx="469744" cy="259045"/>
    <xdr:sp macro="" textlink="">
      <xdr:nvSpPr>
        <xdr:cNvPr id="647" name="災害復旧費最大値テキスト">
          <a:extLst>
            <a:ext uri="{FF2B5EF4-FFF2-40B4-BE49-F238E27FC236}">
              <a16:creationId xmlns:a16="http://schemas.microsoft.com/office/drawing/2014/main" id="{00000000-0008-0000-0700-000087020000}"/>
            </a:ext>
          </a:extLst>
        </xdr:cNvPr>
        <xdr:cNvSpPr txBox="1"/>
      </xdr:nvSpPr>
      <xdr:spPr>
        <a:xfrm>
          <a:off x="16370300" y="1196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20256</xdr:rowOff>
    </xdr:from>
    <xdr:to>
      <xdr:col>86</xdr:col>
      <xdr:colOff>25400</xdr:colOff>
      <xdr:row>71</xdr:row>
      <xdr:rowOff>20256</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6230600" y="1219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9398</xdr:rowOff>
    </xdr:from>
    <xdr:to>
      <xdr:col>85</xdr:col>
      <xdr:colOff>127000</xdr:colOff>
      <xdr:row>76</xdr:row>
      <xdr:rowOff>79693</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5481300" y="13039598"/>
          <a:ext cx="838200" cy="7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59517</xdr:rowOff>
    </xdr:from>
    <xdr:ext cx="469744" cy="259045"/>
    <xdr:sp macro="" textlink="">
      <xdr:nvSpPr>
        <xdr:cNvPr id="650" name="災害復旧費平均値テキスト">
          <a:extLst>
            <a:ext uri="{FF2B5EF4-FFF2-40B4-BE49-F238E27FC236}">
              <a16:creationId xmlns:a16="http://schemas.microsoft.com/office/drawing/2014/main" id="{00000000-0008-0000-0700-00008A020000}"/>
            </a:ext>
          </a:extLst>
        </xdr:cNvPr>
        <xdr:cNvSpPr txBox="1"/>
      </xdr:nvSpPr>
      <xdr:spPr>
        <a:xfrm>
          <a:off x="16370300" y="13261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81090</xdr:rowOff>
    </xdr:from>
    <xdr:to>
      <xdr:col>85</xdr:col>
      <xdr:colOff>177800</xdr:colOff>
      <xdr:row>78</xdr:row>
      <xdr:rowOff>11240</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6268700" y="132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79693</xdr:rowOff>
    </xdr:from>
    <xdr:to>
      <xdr:col>81</xdr:col>
      <xdr:colOff>50800</xdr:colOff>
      <xdr:row>78</xdr:row>
      <xdr:rowOff>91123</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4592300" y="13109893"/>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18605</xdr:rowOff>
    </xdr:from>
    <xdr:to>
      <xdr:col>81</xdr:col>
      <xdr:colOff>101600</xdr:colOff>
      <xdr:row>77</xdr:row>
      <xdr:rowOff>120205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5430500" y="132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111332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3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91123</xdr:rowOff>
    </xdr:from>
    <xdr:to>
      <xdr:col>76</xdr:col>
      <xdr:colOff>114300</xdr:colOff>
      <xdr:row>79</xdr:row>
      <xdr:rowOff>4635</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flipV="1">
          <a:off x="13703300" y="13464223"/>
          <a:ext cx="889000" cy="8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60706</xdr:rowOff>
    </xdr:from>
    <xdr:to>
      <xdr:col>76</xdr:col>
      <xdr:colOff>165100</xdr:colOff>
      <xdr:row>77</xdr:row>
      <xdr:rowOff>162306</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4541500" y="1326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7383</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03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4635</xdr:rowOff>
    </xdr:from>
    <xdr:to>
      <xdr:col>71</xdr:col>
      <xdr:colOff>177800</xdr:colOff>
      <xdr:row>79</xdr:row>
      <xdr:rowOff>37212</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flipV="1">
          <a:off x="12814300" y="13549185"/>
          <a:ext cx="889000" cy="3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10224</xdr:rowOff>
    </xdr:from>
    <xdr:to>
      <xdr:col>72</xdr:col>
      <xdr:colOff>38100</xdr:colOff>
      <xdr:row>78</xdr:row>
      <xdr:rowOff>111824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3652500" y="1338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128351</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158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10985</xdr:rowOff>
    </xdr:from>
    <xdr:to>
      <xdr:col>67</xdr:col>
      <xdr:colOff>101600</xdr:colOff>
      <xdr:row>78</xdr:row>
      <xdr:rowOff>112585</xdr:rowOff>
    </xdr:to>
    <xdr:sp macro="" textlink="">
      <xdr:nvSpPr>
        <xdr:cNvPr id="661" name="フローチャート: 判断 660">
          <a:extLst>
            <a:ext uri="{FF2B5EF4-FFF2-40B4-BE49-F238E27FC236}">
              <a16:creationId xmlns:a16="http://schemas.microsoft.com/office/drawing/2014/main" id="{00000000-0008-0000-0700-000095020000}"/>
            </a:ext>
          </a:extLst>
        </xdr:cNvPr>
        <xdr:cNvSpPr/>
      </xdr:nvSpPr>
      <xdr:spPr>
        <a:xfrm>
          <a:off x="12763500" y="1338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129112</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159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130048</xdr:rowOff>
    </xdr:from>
    <xdr:to>
      <xdr:col>85</xdr:col>
      <xdr:colOff>177800</xdr:colOff>
      <xdr:row>76</xdr:row>
      <xdr:rowOff>60198</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6268700" y="1298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152925</xdr:rowOff>
    </xdr:from>
    <xdr:ext cx="469744" cy="259045"/>
    <xdr:sp macro="" textlink="">
      <xdr:nvSpPr>
        <xdr:cNvPr id="669" name="災害復旧費該当値テキスト">
          <a:extLst>
            <a:ext uri="{FF2B5EF4-FFF2-40B4-BE49-F238E27FC236}">
              <a16:creationId xmlns:a16="http://schemas.microsoft.com/office/drawing/2014/main" id="{00000000-0008-0000-0700-00009D020000}"/>
            </a:ext>
          </a:extLst>
        </xdr:cNvPr>
        <xdr:cNvSpPr txBox="1"/>
      </xdr:nvSpPr>
      <xdr:spPr>
        <a:xfrm>
          <a:off x="16370300" y="1284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28893</xdr:rowOff>
    </xdr:from>
    <xdr:to>
      <xdr:col>81</xdr:col>
      <xdr:colOff>101600</xdr:colOff>
      <xdr:row>76</xdr:row>
      <xdr:rowOff>130493</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5430500" y="1305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147020</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5246428" y="1283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40323</xdr:rowOff>
    </xdr:from>
    <xdr:to>
      <xdr:col>76</xdr:col>
      <xdr:colOff>165100</xdr:colOff>
      <xdr:row>78</xdr:row>
      <xdr:rowOff>141923</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4541500" y="134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133050</xdr:rowOff>
    </xdr:from>
    <xdr:ext cx="378565"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4403017" y="13506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125285</xdr:rowOff>
    </xdr:from>
    <xdr:to>
      <xdr:col>72</xdr:col>
      <xdr:colOff>38100</xdr:colOff>
      <xdr:row>79</xdr:row>
      <xdr:rowOff>55435</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3652500" y="1349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46562</xdr:rowOff>
    </xdr:from>
    <xdr:ext cx="378565"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3514017" y="13591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157862</xdr:rowOff>
    </xdr:from>
    <xdr:to>
      <xdr:col>67</xdr:col>
      <xdr:colOff>101600</xdr:colOff>
      <xdr:row>79</xdr:row>
      <xdr:rowOff>88012</xdr:rowOff>
    </xdr:to>
    <xdr:sp macro="" textlink="">
      <xdr:nvSpPr>
        <xdr:cNvPr id="676" name="楕円 675">
          <a:extLst>
            <a:ext uri="{FF2B5EF4-FFF2-40B4-BE49-F238E27FC236}">
              <a16:creationId xmlns:a16="http://schemas.microsoft.com/office/drawing/2014/main" id="{00000000-0008-0000-0700-0000A4020000}"/>
            </a:ext>
          </a:extLst>
        </xdr:cNvPr>
        <xdr:cNvSpPr/>
      </xdr:nvSpPr>
      <xdr:spPr>
        <a:xfrm>
          <a:off x="12763500" y="1353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79139</xdr:rowOff>
    </xdr:from>
    <xdr:ext cx="31393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657333" y="136236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5" name="正方形/長方形 684">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3" name="公債費グラフ枠">
          <a:extLst>
            <a:ext uri="{FF2B5EF4-FFF2-40B4-BE49-F238E27FC236}">
              <a16:creationId xmlns:a16="http://schemas.microsoft.com/office/drawing/2014/main" id="{00000000-0008-0000-0700-0000B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149106</xdr:rowOff>
    </xdr:from>
    <xdr:to>
      <xdr:col>85</xdr:col>
      <xdr:colOff>126364</xdr:colOff>
      <xdr:row>98</xdr:row>
      <xdr:rowOff>28502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6317595" y="15579606"/>
          <a:ext cx="1269" cy="125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32329</xdr:rowOff>
    </xdr:from>
    <xdr:ext cx="534377" cy="259045"/>
    <xdr:sp macro="" textlink="">
      <xdr:nvSpPr>
        <xdr:cNvPr id="705" name="公債費最小値テキスト">
          <a:extLst>
            <a:ext uri="{FF2B5EF4-FFF2-40B4-BE49-F238E27FC236}">
              <a16:creationId xmlns:a16="http://schemas.microsoft.com/office/drawing/2014/main" id="{00000000-0008-0000-0700-0000C1020000}"/>
            </a:ext>
          </a:extLst>
        </xdr:cNvPr>
        <xdr:cNvSpPr txBox="1"/>
      </xdr:nvSpPr>
      <xdr:spPr>
        <a:xfrm>
          <a:off x="16370300" y="1683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28502</xdr:rowOff>
    </xdr:from>
    <xdr:to>
      <xdr:col>86</xdr:col>
      <xdr:colOff>25400</xdr:colOff>
      <xdr:row>98</xdr:row>
      <xdr:rowOff>28502</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6230600" y="16830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95783</xdr:rowOff>
    </xdr:from>
    <xdr:ext cx="534377" cy="259045"/>
    <xdr:sp macro="" textlink="">
      <xdr:nvSpPr>
        <xdr:cNvPr id="707" name="公債費最大値テキスト">
          <a:extLst>
            <a:ext uri="{FF2B5EF4-FFF2-40B4-BE49-F238E27FC236}">
              <a16:creationId xmlns:a16="http://schemas.microsoft.com/office/drawing/2014/main" id="{00000000-0008-0000-0700-0000C3020000}"/>
            </a:ext>
          </a:extLst>
        </xdr:cNvPr>
        <xdr:cNvSpPr txBox="1"/>
      </xdr:nvSpPr>
      <xdr:spPr>
        <a:xfrm>
          <a:off x="16370300" y="1535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149106</xdr:rowOff>
    </xdr:from>
    <xdr:to>
      <xdr:col>86</xdr:col>
      <xdr:colOff>25400</xdr:colOff>
      <xdr:row>90</xdr:row>
      <xdr:rowOff>149106</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6230600" y="1557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3749</xdr:rowOff>
    </xdr:from>
    <xdr:to>
      <xdr:col>85</xdr:col>
      <xdr:colOff>127000</xdr:colOff>
      <xdr:row>98</xdr:row>
      <xdr:rowOff>28502</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5481300" y="16805849"/>
          <a:ext cx="838200" cy="2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88296</xdr:rowOff>
    </xdr:from>
    <xdr:ext cx="534377" cy="259045"/>
    <xdr:sp macro="" textlink="">
      <xdr:nvSpPr>
        <xdr:cNvPr id="710" name="公債費平均値テキスト">
          <a:extLst>
            <a:ext uri="{FF2B5EF4-FFF2-40B4-BE49-F238E27FC236}">
              <a16:creationId xmlns:a16="http://schemas.microsoft.com/office/drawing/2014/main" id="{00000000-0008-0000-0700-0000C6020000}"/>
            </a:ext>
          </a:extLst>
        </xdr:cNvPr>
        <xdr:cNvSpPr txBox="1"/>
      </xdr:nvSpPr>
      <xdr:spPr>
        <a:xfrm>
          <a:off x="16370300" y="16033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65419</xdr:rowOff>
    </xdr:from>
    <xdr:to>
      <xdr:col>85</xdr:col>
      <xdr:colOff>177800</xdr:colOff>
      <xdr:row>94</xdr:row>
      <xdr:rowOff>167019</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6268700" y="1618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3749</xdr:rowOff>
    </xdr:from>
    <xdr:to>
      <xdr:col>81</xdr:col>
      <xdr:colOff>50800</xdr:colOff>
      <xdr:row>98</xdr:row>
      <xdr:rowOff>90289</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4592300" y="16805849"/>
          <a:ext cx="889000" cy="8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13396</xdr:rowOff>
    </xdr:from>
    <xdr:to>
      <xdr:col>81</xdr:col>
      <xdr:colOff>101600</xdr:colOff>
      <xdr:row>94</xdr:row>
      <xdr:rowOff>114996</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5430500" y="1612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131523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590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90289</xdr:rowOff>
    </xdr:from>
    <xdr:to>
      <xdr:col>76</xdr:col>
      <xdr:colOff>114300</xdr:colOff>
      <xdr:row>98</xdr:row>
      <xdr:rowOff>92478</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13703300" y="16892389"/>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136906</xdr:rowOff>
    </xdr:from>
    <xdr:to>
      <xdr:col>76</xdr:col>
      <xdr:colOff>165100</xdr:colOff>
      <xdr:row>94</xdr:row>
      <xdr:rowOff>67056</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4541500" y="1608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83583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585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92478</xdr:rowOff>
    </xdr:from>
    <xdr:to>
      <xdr:col>71</xdr:col>
      <xdr:colOff>177800</xdr:colOff>
      <xdr:row>98</xdr:row>
      <xdr:rowOff>130392</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flipV="1">
          <a:off x="12814300" y="16894578"/>
          <a:ext cx="889000" cy="3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155880</xdr:rowOff>
    </xdr:from>
    <xdr:to>
      <xdr:col>72</xdr:col>
      <xdr:colOff>38100</xdr:colOff>
      <xdr:row>94</xdr:row>
      <xdr:rowOff>86030</xdr:rowOff>
    </xdr:to>
    <xdr:sp macro="" textlink="">
      <xdr:nvSpPr>
        <xdr:cNvPr id="719" name="フローチャート: 判断 718">
          <a:extLst>
            <a:ext uri="{FF2B5EF4-FFF2-40B4-BE49-F238E27FC236}">
              <a16:creationId xmlns:a16="http://schemas.microsoft.com/office/drawing/2014/main" id="{00000000-0008-0000-0700-0000CF020000}"/>
            </a:ext>
          </a:extLst>
        </xdr:cNvPr>
        <xdr:cNvSpPr/>
      </xdr:nvSpPr>
      <xdr:spPr>
        <a:xfrm>
          <a:off x="13652500" y="161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102557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58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135274</xdr:rowOff>
    </xdr:from>
    <xdr:to>
      <xdr:col>67</xdr:col>
      <xdr:colOff>101600</xdr:colOff>
      <xdr:row>94</xdr:row>
      <xdr:rowOff>65424</xdr:rowOff>
    </xdr:to>
    <xdr:sp macro="" textlink="">
      <xdr:nvSpPr>
        <xdr:cNvPr id="721" name="フローチャート: 判断 720">
          <a:extLst>
            <a:ext uri="{FF2B5EF4-FFF2-40B4-BE49-F238E27FC236}">
              <a16:creationId xmlns:a16="http://schemas.microsoft.com/office/drawing/2014/main" id="{00000000-0008-0000-0700-0000D1020000}"/>
            </a:ext>
          </a:extLst>
        </xdr:cNvPr>
        <xdr:cNvSpPr/>
      </xdr:nvSpPr>
      <xdr:spPr>
        <a:xfrm>
          <a:off x="12763500" y="1608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81951</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585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149152</xdr:rowOff>
    </xdr:from>
    <xdr:to>
      <xdr:col>85</xdr:col>
      <xdr:colOff>177800</xdr:colOff>
      <xdr:row>98</xdr:row>
      <xdr:rowOff>79302</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6268700" y="1677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64079</xdr:rowOff>
    </xdr:from>
    <xdr:ext cx="534377" cy="259045"/>
    <xdr:sp macro="" textlink="">
      <xdr:nvSpPr>
        <xdr:cNvPr id="729" name="公債費該当値テキスト">
          <a:extLst>
            <a:ext uri="{FF2B5EF4-FFF2-40B4-BE49-F238E27FC236}">
              <a16:creationId xmlns:a16="http://schemas.microsoft.com/office/drawing/2014/main" id="{00000000-0008-0000-0700-0000D9020000}"/>
            </a:ext>
          </a:extLst>
        </xdr:cNvPr>
        <xdr:cNvSpPr txBox="1"/>
      </xdr:nvSpPr>
      <xdr:spPr>
        <a:xfrm>
          <a:off x="16370300" y="1669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124399</xdr:rowOff>
    </xdr:from>
    <xdr:to>
      <xdr:col>81</xdr:col>
      <xdr:colOff>101600</xdr:colOff>
      <xdr:row>98</xdr:row>
      <xdr:rowOff>54549</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5430500" y="1675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45676</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5214111" y="1684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39489</xdr:rowOff>
    </xdr:from>
    <xdr:to>
      <xdr:col>76</xdr:col>
      <xdr:colOff>165100</xdr:colOff>
      <xdr:row>98</xdr:row>
      <xdr:rowOff>141089</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4541500" y="1684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132216</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4325111" y="1693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41678</xdr:rowOff>
    </xdr:from>
    <xdr:to>
      <xdr:col>72</xdr:col>
      <xdr:colOff>38100</xdr:colOff>
      <xdr:row>98</xdr:row>
      <xdr:rowOff>143278</xdr:rowOff>
    </xdr:to>
    <xdr:sp macro="" textlink="">
      <xdr:nvSpPr>
        <xdr:cNvPr id="734" name="楕円 733">
          <a:extLst>
            <a:ext uri="{FF2B5EF4-FFF2-40B4-BE49-F238E27FC236}">
              <a16:creationId xmlns:a16="http://schemas.microsoft.com/office/drawing/2014/main" id="{00000000-0008-0000-0700-0000DE020000}"/>
            </a:ext>
          </a:extLst>
        </xdr:cNvPr>
        <xdr:cNvSpPr/>
      </xdr:nvSpPr>
      <xdr:spPr>
        <a:xfrm>
          <a:off x="13652500" y="1684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134405</xdr:rowOff>
    </xdr:from>
    <xdr:ext cx="534377"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3436111" y="1693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79592</xdr:rowOff>
    </xdr:from>
    <xdr:to>
      <xdr:col>67</xdr:col>
      <xdr:colOff>101600</xdr:colOff>
      <xdr:row>99</xdr:row>
      <xdr:rowOff>9742</xdr:rowOff>
    </xdr:to>
    <xdr:sp macro="" textlink="">
      <xdr:nvSpPr>
        <xdr:cNvPr id="736" name="楕円 735">
          <a:extLst>
            <a:ext uri="{FF2B5EF4-FFF2-40B4-BE49-F238E27FC236}">
              <a16:creationId xmlns:a16="http://schemas.microsoft.com/office/drawing/2014/main" id="{00000000-0008-0000-0700-0000E0020000}"/>
            </a:ext>
          </a:extLst>
        </xdr:cNvPr>
        <xdr:cNvSpPr/>
      </xdr:nvSpPr>
      <xdr:spPr>
        <a:xfrm>
          <a:off x="12763500" y="1688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869</xdr:rowOff>
    </xdr:from>
    <xdr:ext cx="534377"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2547111" y="1697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3" name="正方形/長方形 742">
          <a:extLst>
            <a:ext uri="{FF2B5EF4-FFF2-40B4-BE49-F238E27FC236}">
              <a16:creationId xmlns:a16="http://schemas.microsoft.com/office/drawing/2014/main" id="{00000000-0008-0000-0700-0000E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4" name="正方形/長方形 743">
          <a:extLst>
            <a:ext uri="{FF2B5EF4-FFF2-40B4-BE49-F238E27FC236}">
              <a16:creationId xmlns:a16="http://schemas.microsoft.com/office/drawing/2014/main" id="{00000000-0008-0000-0700-0000E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5" name="正方形/長方形 744">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60" name="諸支出金グラフ枠">
          <a:extLst>
            <a:ext uri="{FF2B5EF4-FFF2-40B4-BE49-F238E27FC236}">
              <a16:creationId xmlns:a16="http://schemas.microsoft.com/office/drawing/2014/main" id="{00000000-0008-0000-0700-0000F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7239</xdr:rowOff>
    </xdr:from>
    <xdr:to>
      <xdr:col>116</xdr:col>
      <xdr:colOff>62864</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flipV="1">
          <a:off x="22159595" y="5322189"/>
          <a:ext cx="1269" cy="1408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62" name="諸支出金最小値テキスト">
          <a:extLst>
            <a:ext uri="{FF2B5EF4-FFF2-40B4-BE49-F238E27FC236}">
              <a16:creationId xmlns:a16="http://schemas.microsoft.com/office/drawing/2014/main" id="{00000000-0008-0000-0700-0000F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125366</xdr:rowOff>
    </xdr:from>
    <xdr:ext cx="534377" cy="259045"/>
    <xdr:sp macro="" textlink="">
      <xdr:nvSpPr>
        <xdr:cNvPr id="764" name="諸支出金最大値テキスト">
          <a:extLst>
            <a:ext uri="{FF2B5EF4-FFF2-40B4-BE49-F238E27FC236}">
              <a16:creationId xmlns:a16="http://schemas.microsoft.com/office/drawing/2014/main" id="{00000000-0008-0000-0700-0000FC020000}"/>
            </a:ext>
          </a:extLst>
        </xdr:cNvPr>
        <xdr:cNvSpPr txBox="1"/>
      </xdr:nvSpPr>
      <xdr:spPr>
        <a:xfrm>
          <a:off x="22212300" y="509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7239</xdr:rowOff>
    </xdr:from>
    <xdr:to>
      <xdr:col>116</xdr:col>
      <xdr:colOff>152400</xdr:colOff>
      <xdr:row>31</xdr:row>
      <xdr:rowOff>7239</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2072600" y="532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125493</xdr:rowOff>
    </xdr:from>
    <xdr:ext cx="469744" cy="259045"/>
    <xdr:sp macro="" textlink="">
      <xdr:nvSpPr>
        <xdr:cNvPr id="767" name="諸支出金平均値テキスト">
          <a:extLst>
            <a:ext uri="{FF2B5EF4-FFF2-40B4-BE49-F238E27FC236}">
              <a16:creationId xmlns:a16="http://schemas.microsoft.com/office/drawing/2014/main" id="{00000000-0008-0000-0700-0000FF020000}"/>
            </a:ext>
          </a:extLst>
        </xdr:cNvPr>
        <xdr:cNvSpPr txBox="1"/>
      </xdr:nvSpPr>
      <xdr:spPr>
        <a:xfrm>
          <a:off x="22212300" y="6126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102616</xdr:rowOff>
    </xdr:from>
    <xdr:to>
      <xdr:col>116</xdr:col>
      <xdr:colOff>114300</xdr:colOff>
      <xdr:row>37</xdr:row>
      <xdr:rowOff>32766</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221107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96774</xdr:rowOff>
    </xdr:from>
    <xdr:to>
      <xdr:col>112</xdr:col>
      <xdr:colOff>38100</xdr:colOff>
      <xdr:row>37</xdr:row>
      <xdr:rowOff>26924</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21272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43451</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088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58674</xdr:rowOff>
    </xdr:from>
    <xdr:to>
      <xdr:col>107</xdr:col>
      <xdr:colOff>101600</xdr:colOff>
      <xdr:row>36</xdr:row>
      <xdr:rowOff>160274</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20383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5351</xdr:rowOff>
    </xdr:from>
    <xdr:ext cx="469744"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199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29972</xdr:rowOff>
    </xdr:from>
    <xdr:to>
      <xdr:col>102</xdr:col>
      <xdr:colOff>165100</xdr:colOff>
      <xdr:row>36</xdr:row>
      <xdr:rowOff>131572</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19494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148099</xdr:rowOff>
    </xdr:from>
    <xdr:ext cx="469744"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10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2794</xdr:rowOff>
    </xdr:from>
    <xdr:to>
      <xdr:col>98</xdr:col>
      <xdr:colOff>38100</xdr:colOff>
      <xdr:row>36</xdr:row>
      <xdr:rowOff>104394</xdr:rowOff>
    </xdr:to>
    <xdr:sp macro="" textlink="">
      <xdr:nvSpPr>
        <xdr:cNvPr id="778" name="フローチャート: 判断 777">
          <a:extLst>
            <a:ext uri="{FF2B5EF4-FFF2-40B4-BE49-F238E27FC236}">
              <a16:creationId xmlns:a16="http://schemas.microsoft.com/office/drawing/2014/main" id="{00000000-0008-0000-0700-00000A030000}"/>
            </a:ext>
          </a:extLst>
        </xdr:cNvPr>
        <xdr:cNvSpPr/>
      </xdr:nvSpPr>
      <xdr:spPr>
        <a:xfrm>
          <a:off x="18605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120921</xdr:rowOff>
    </xdr:from>
    <xdr:ext cx="469744"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421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86" name="諸支出金該当値テキスト">
          <a:extLst>
            <a:ext uri="{FF2B5EF4-FFF2-40B4-BE49-F238E27FC236}">
              <a16:creationId xmlns:a16="http://schemas.microsoft.com/office/drawing/2014/main" id="{00000000-0008-0000-0700-000012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93" name="楕円 792">
          <a:extLst>
            <a:ext uri="{FF2B5EF4-FFF2-40B4-BE49-F238E27FC236}">
              <a16:creationId xmlns:a16="http://schemas.microsoft.com/office/drawing/2014/main" id="{00000000-0008-0000-0700-00001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2" name="正方形/長方形 801">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a:extLst>
            <a:ext uri="{FF2B5EF4-FFF2-40B4-BE49-F238E27FC236}">
              <a16:creationId xmlns:a16="http://schemas.microsoft.com/office/drawing/2014/main" id="{00000000-0008-0000-0700-00002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1" name="前年度繰上充用金最小値テキスト">
          <a:extLst>
            <a:ext uri="{FF2B5EF4-FFF2-40B4-BE49-F238E27FC236}">
              <a16:creationId xmlns:a16="http://schemas.microsoft.com/office/drawing/2014/main" id="{00000000-0008-0000-0700-00002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3" name="前年度繰上充用金最大値テキスト">
          <a:extLst>
            <a:ext uri="{FF2B5EF4-FFF2-40B4-BE49-F238E27FC236}">
              <a16:creationId xmlns:a16="http://schemas.microsoft.com/office/drawing/2014/main" id="{00000000-0008-0000-0700-00002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6" name="前年度繰上充用金平均値テキスト">
          <a:extLst>
            <a:ext uri="{FF2B5EF4-FFF2-40B4-BE49-F238E27FC236}">
              <a16:creationId xmlns:a16="http://schemas.microsoft.com/office/drawing/2014/main" id="{00000000-0008-0000-0700-00003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4" name="直線コネクタ 823">
          <a:extLst>
            <a:ext uri="{FF2B5EF4-FFF2-40B4-BE49-F238E27FC236}">
              <a16:creationId xmlns:a16="http://schemas.microsoft.com/office/drawing/2014/main" id="{00000000-0008-0000-0700-00003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5" name="前年度繰上充用金該当値テキスト">
          <a:extLst>
            <a:ext uri="{FF2B5EF4-FFF2-40B4-BE49-F238E27FC236}">
              <a16:creationId xmlns:a16="http://schemas.microsoft.com/office/drawing/2014/main" id="{00000000-0008-0000-0700-00004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a:extLst>
            <a:ext uri="{FF2B5EF4-FFF2-40B4-BE49-F238E27FC236}">
              <a16:creationId xmlns:a16="http://schemas.microsoft.com/office/drawing/2014/main" id="{00000000-0008-0000-0700-00004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132,038</a:t>
          </a:r>
          <a:r>
            <a:rPr kumimoji="1" lang="ja-JP" altLang="en-US" sz="1300">
              <a:latin typeface="ＭＳ Ｐゴシック" panose="020B0600070205080204" pitchFamily="50" charset="-128"/>
              <a:ea typeface="ＭＳ Ｐゴシック" panose="020B0600070205080204" pitchFamily="50" charset="-128"/>
            </a:rPr>
            <a:t>円で、前年度と比べると</a:t>
          </a:r>
          <a:r>
            <a:rPr kumimoji="1" lang="en-US" altLang="ja-JP" sz="1300">
              <a:latin typeface="ＭＳ Ｐゴシック" panose="020B0600070205080204" pitchFamily="50" charset="-128"/>
              <a:ea typeface="ＭＳ Ｐゴシック" panose="020B0600070205080204" pitchFamily="50" charset="-128"/>
            </a:rPr>
            <a:t>332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％増となっている。これは、特別定額給付金事業の実施等によるものであり、類似団体平均と大きな差はない。衛生費は、住民一人当たり</a:t>
          </a:r>
          <a:r>
            <a:rPr kumimoji="1" lang="en-US" altLang="ja-JP" sz="1300">
              <a:latin typeface="ＭＳ Ｐゴシック" panose="020B0600070205080204" pitchFamily="50" charset="-128"/>
              <a:ea typeface="ＭＳ Ｐゴシック" panose="020B0600070205080204" pitchFamily="50" charset="-128"/>
            </a:rPr>
            <a:t>40,003</a:t>
          </a:r>
          <a:r>
            <a:rPr kumimoji="1" lang="ja-JP" altLang="en-US" sz="1300">
              <a:latin typeface="ＭＳ Ｐゴシック" panose="020B0600070205080204" pitchFamily="50" charset="-128"/>
              <a:ea typeface="ＭＳ Ｐゴシック" panose="020B0600070205080204" pitchFamily="50" charset="-128"/>
            </a:rPr>
            <a:t>円で、前年度と比べると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％増となっている。平成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年度以降、北清掃工場基幹的設備等改良事業や感染症予防対策事業等により増加傾向であり、令和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年度において類似団体平均を上回ることとなった。商工費は、住民一人当たり</a:t>
          </a:r>
          <a:r>
            <a:rPr kumimoji="1" lang="en-US" altLang="ja-JP" sz="1300">
              <a:latin typeface="ＭＳ Ｐゴシック" panose="020B0600070205080204" pitchFamily="50" charset="-128"/>
              <a:ea typeface="ＭＳ Ｐゴシック" panose="020B0600070205080204" pitchFamily="50" charset="-128"/>
            </a:rPr>
            <a:t>22,931</a:t>
          </a:r>
          <a:r>
            <a:rPr kumimoji="1" lang="ja-JP" altLang="en-US" sz="1300">
              <a:latin typeface="ＭＳ Ｐゴシック" panose="020B0600070205080204" pitchFamily="50" charset="-128"/>
              <a:ea typeface="ＭＳ Ｐゴシック" panose="020B0600070205080204" pitchFamily="50" charset="-128"/>
            </a:rPr>
            <a:t>円で、前年度と比べると</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％増となっている。これは、中小企業景気対策特別融資預託金等の新型コロナウイルス経済対策によるものである。土木費は、住民一人当たり</a:t>
          </a:r>
          <a:r>
            <a:rPr kumimoji="1" lang="en-US" altLang="ja-JP" sz="1300">
              <a:latin typeface="ＭＳ Ｐゴシック" panose="020B0600070205080204" pitchFamily="50" charset="-128"/>
              <a:ea typeface="ＭＳ Ｐゴシック" panose="020B0600070205080204" pitchFamily="50" charset="-128"/>
            </a:rPr>
            <a:t>34,673</a:t>
          </a:r>
          <a:r>
            <a:rPr kumimoji="1" lang="ja-JP" altLang="en-US" sz="1300">
              <a:latin typeface="ＭＳ Ｐゴシック" panose="020B0600070205080204" pitchFamily="50" charset="-128"/>
              <a:ea typeface="ＭＳ Ｐゴシック" panose="020B0600070205080204" pitchFamily="50" charset="-128"/>
            </a:rPr>
            <a:t>円で、前年度と比べると</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％減となっている。類似団体内で低い水準が続いているが、老朽化する道路や橋りょうの長寿命化事業推進や都市基盤整備等に係る経費の確保に努める。教育費は、住民一人当たり</a:t>
          </a:r>
          <a:r>
            <a:rPr kumimoji="1" lang="en-US" altLang="ja-JP" sz="1300">
              <a:latin typeface="ＭＳ Ｐゴシック" panose="020B0600070205080204" pitchFamily="50" charset="-128"/>
              <a:ea typeface="ＭＳ Ｐゴシック" panose="020B0600070205080204" pitchFamily="50" charset="-128"/>
            </a:rPr>
            <a:t>73,207</a:t>
          </a:r>
          <a:r>
            <a:rPr kumimoji="1" lang="ja-JP" altLang="en-US" sz="1300">
              <a:latin typeface="ＭＳ Ｐゴシック" panose="020B0600070205080204" pitchFamily="50" charset="-128"/>
              <a:ea typeface="ＭＳ Ｐゴシック" panose="020B0600070205080204" pitchFamily="50" charset="-128"/>
            </a:rPr>
            <a:t>円となっており、前年度と比べると</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％増となっているが、類似団体平均を下回る低い水準である。これは、類似団体内で本市のみ市立高等学校を設置していないことが要因の一つと考えられる。災害復旧費は、住民一人当たり</a:t>
          </a:r>
          <a:r>
            <a:rPr kumimoji="1" lang="en-US" altLang="ja-JP" sz="1300">
              <a:latin typeface="ＭＳ Ｐゴシック" panose="020B0600070205080204" pitchFamily="50" charset="-128"/>
              <a:ea typeface="ＭＳ Ｐゴシック" panose="020B0600070205080204" pitchFamily="50" charset="-128"/>
            </a:rPr>
            <a:t>2,884</a:t>
          </a:r>
          <a:r>
            <a:rPr kumimoji="1" lang="ja-JP" altLang="en-US" sz="1300">
              <a:latin typeface="ＭＳ Ｐゴシック" panose="020B0600070205080204" pitchFamily="50" charset="-128"/>
              <a:ea typeface="ＭＳ Ｐゴシック" panose="020B0600070205080204" pitchFamily="50" charset="-128"/>
            </a:rPr>
            <a:t>円で、前年度に引き続き類似団体平均を上回った。令和元年東日本台風により被災した公共施設に係る災害復旧事業費が主な要因である。公債費は住民一人当たり</a:t>
          </a:r>
          <a:r>
            <a:rPr kumimoji="1" lang="en-US" altLang="ja-JP" sz="1300">
              <a:latin typeface="ＭＳ Ｐゴシック" panose="020B0600070205080204" pitchFamily="50" charset="-128"/>
              <a:ea typeface="ＭＳ Ｐゴシック" panose="020B0600070205080204" pitchFamily="50" charset="-128"/>
            </a:rPr>
            <a:t>37,405</a:t>
          </a:r>
          <a:r>
            <a:rPr kumimoji="1" lang="ja-JP" altLang="en-US" sz="1300">
              <a:latin typeface="ＭＳ Ｐゴシック" panose="020B0600070205080204" pitchFamily="50" charset="-128"/>
              <a:ea typeface="ＭＳ Ｐゴシック" panose="020B0600070205080204" pitchFamily="50" charset="-128"/>
            </a:rPr>
            <a:t>円で、前年度に引き続き、類似団体内で最も低い水準である。これは、第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次都市経営指針・実行計画に基づく市債の発行抑制の取組や、土木費が低水準で推移してきたことにより市債発行が抑えられてきたことなどが主な要因である。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財政調整基金残高について、平成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年度の</a:t>
          </a:r>
          <a:r>
            <a:rPr kumimoji="1" lang="en-US" altLang="ja-JP" sz="1100">
              <a:latin typeface="ＭＳ ゴシック" pitchFamily="49" charset="-128"/>
              <a:ea typeface="ＭＳ ゴシック" pitchFamily="49" charset="-128"/>
            </a:rPr>
            <a:t>111</a:t>
          </a:r>
          <a:r>
            <a:rPr kumimoji="1" lang="ja-JP" altLang="en-US" sz="1100">
              <a:latin typeface="ＭＳ ゴシック" pitchFamily="49" charset="-128"/>
              <a:ea typeface="ＭＳ ゴシック" pitchFamily="49" charset="-128"/>
            </a:rPr>
            <a:t>億円から</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年度まで減少し、平成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年度は約</a:t>
          </a:r>
          <a:r>
            <a:rPr kumimoji="1" lang="en-US" altLang="ja-JP" sz="1100">
              <a:latin typeface="ＭＳ ゴシック" pitchFamily="49" charset="-128"/>
              <a:ea typeface="ＭＳ ゴシック" pitchFamily="49" charset="-128"/>
            </a:rPr>
            <a:t>11</a:t>
          </a:r>
          <a:r>
            <a:rPr kumimoji="1" lang="ja-JP" altLang="en-US" sz="1100">
              <a:latin typeface="ＭＳ ゴシック" pitchFamily="49" charset="-128"/>
              <a:ea typeface="ＭＳ ゴシック" pitchFamily="49" charset="-128"/>
            </a:rPr>
            <a:t>億円増加し</a:t>
          </a:r>
          <a:r>
            <a:rPr kumimoji="1" lang="en-US" altLang="ja-JP" sz="1100">
              <a:latin typeface="ＭＳ ゴシック" pitchFamily="49" charset="-128"/>
              <a:ea typeface="ＭＳ ゴシック" pitchFamily="49" charset="-128"/>
            </a:rPr>
            <a:t>73</a:t>
          </a:r>
          <a:r>
            <a:rPr kumimoji="1" lang="ja-JP" altLang="en-US" sz="1100">
              <a:latin typeface="ＭＳ ゴシック" pitchFamily="49" charset="-128"/>
              <a:ea typeface="ＭＳ ゴシック" pitchFamily="49" charset="-128"/>
            </a:rPr>
            <a:t>億円、令和元年度は再び減少し約</a:t>
          </a:r>
          <a:r>
            <a:rPr kumimoji="1" lang="en-US" altLang="ja-JP" sz="1100">
              <a:latin typeface="ＭＳ ゴシック" pitchFamily="49" charset="-128"/>
              <a:ea typeface="ＭＳ ゴシック" pitchFamily="49" charset="-128"/>
            </a:rPr>
            <a:t>68</a:t>
          </a:r>
          <a:r>
            <a:rPr kumimoji="1" lang="ja-JP" altLang="en-US" sz="1100">
              <a:latin typeface="ＭＳ ゴシック" pitchFamily="49" charset="-128"/>
              <a:ea typeface="ＭＳ ゴシック" pitchFamily="49" charset="-128"/>
            </a:rPr>
            <a:t>億円、令和２年度は約</a:t>
          </a:r>
          <a:r>
            <a:rPr kumimoji="1" lang="en-US" altLang="ja-JP" sz="1100">
              <a:latin typeface="ＭＳ ゴシック" pitchFamily="49" charset="-128"/>
              <a:ea typeface="ＭＳ ゴシック" pitchFamily="49" charset="-128"/>
            </a:rPr>
            <a:t>41</a:t>
          </a:r>
          <a:r>
            <a:rPr kumimoji="1" lang="ja-JP" altLang="en-US" sz="1100">
              <a:latin typeface="ＭＳ ゴシック" pitchFamily="49" charset="-128"/>
              <a:ea typeface="ＭＳ ゴシック" pitchFamily="49" charset="-128"/>
            </a:rPr>
            <a:t>億円増加し、約</a:t>
          </a:r>
          <a:r>
            <a:rPr kumimoji="1" lang="en-US" altLang="ja-JP" sz="1100">
              <a:latin typeface="ＭＳ ゴシック" pitchFamily="49" charset="-128"/>
              <a:ea typeface="ＭＳ ゴシック" pitchFamily="49" charset="-128"/>
            </a:rPr>
            <a:t>109</a:t>
          </a:r>
          <a:r>
            <a:rPr kumimoji="1" lang="ja-JP" altLang="en-US" sz="1100">
              <a:latin typeface="ＭＳ ゴシック" pitchFamily="49" charset="-128"/>
              <a:ea typeface="ＭＳ ゴシック" pitchFamily="49" charset="-128"/>
            </a:rPr>
            <a:t>億円となった。</a:t>
          </a: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年度以降、積立額が</a:t>
          </a:r>
          <a:r>
            <a:rPr kumimoji="1" lang="en-US" altLang="ja-JP" sz="1100">
              <a:latin typeface="ＭＳ ゴシック" pitchFamily="49" charset="-128"/>
              <a:ea typeface="ＭＳ ゴシック" pitchFamily="49" charset="-128"/>
            </a:rPr>
            <a:t>40</a:t>
          </a:r>
          <a:r>
            <a:rPr kumimoji="1" lang="ja-JP" altLang="en-US" sz="1100">
              <a:latin typeface="ＭＳ ゴシック" pitchFamily="49" charset="-128"/>
              <a:ea typeface="ＭＳ ゴシック" pitchFamily="49" charset="-128"/>
            </a:rPr>
            <a:t>億円程度と一定の規模で推移しているが、扶助費の増加などの歳出増に対応するため、取崩額が積立額を上回る状況が続いていた。</a:t>
          </a:r>
        </a:p>
        <a:p>
          <a:r>
            <a:rPr kumimoji="1" lang="ja-JP" altLang="en-US" sz="1100">
              <a:latin typeface="ＭＳ ゴシック" pitchFamily="49" charset="-128"/>
              <a:ea typeface="ＭＳ ゴシック" pitchFamily="49" charset="-128"/>
            </a:rPr>
            <a:t>　こうしたことから、平成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年度までは、標準財政規模比は低下傾向が続いていたが、令和２年度においては、積立額が取崩額を大きく上回り、標準財政規模比について年度と比較し比べると</a:t>
          </a:r>
          <a:r>
            <a:rPr kumimoji="1" lang="en-US" altLang="ja-JP" sz="1100">
              <a:latin typeface="ＭＳ ゴシック" pitchFamily="49" charset="-128"/>
              <a:ea typeface="ＭＳ ゴシック" pitchFamily="49" charset="-128"/>
            </a:rPr>
            <a:t>2.26</a:t>
          </a:r>
          <a:r>
            <a:rPr kumimoji="1" lang="ja-JP" altLang="en-US" sz="1100">
              <a:latin typeface="ＭＳ ゴシック" pitchFamily="49" charset="-128"/>
              <a:ea typeface="ＭＳ ゴシック" pitchFamily="49" charset="-128"/>
            </a:rPr>
            <a:t>ポイント上昇の</a:t>
          </a:r>
          <a:r>
            <a:rPr kumimoji="1" lang="en-US" altLang="ja-JP" sz="1100">
              <a:latin typeface="ＭＳ ゴシック" pitchFamily="49" charset="-128"/>
              <a:ea typeface="ＭＳ ゴシック" pitchFamily="49" charset="-128"/>
            </a:rPr>
            <a:t>6.21</a:t>
          </a:r>
          <a:r>
            <a:rPr kumimoji="1" lang="ja-JP" altLang="en-US" sz="1100">
              <a:latin typeface="ＭＳ ゴシック" pitchFamily="49" charset="-128"/>
              <a:ea typeface="ＭＳ ゴシック" pitchFamily="49" charset="-128"/>
            </a:rPr>
            <a:t>％となっている。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editAs="oneCell">
    <xdr:from>
      <xdr:col>1</xdr:col>
      <xdr:colOff>0</xdr:colOff>
      <xdr:row>3</xdr:row>
      <xdr:rowOff>28575</xdr:rowOff>
    </xdr:from>
    <xdr:to>
      <xdr:col>4</xdr:col>
      <xdr:colOff>914400</xdr:colOff>
      <xdr:row>4</xdr:row>
      <xdr:rowOff>196850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対象となる全ての会計において、赤字額及び資金不足額は生じていないことから、連結実質赤字比率は算定されていない。前年度と比べると標準財政規模に対する黒字額の割合については、</a:t>
          </a:r>
          <a:r>
            <a:rPr kumimoji="1" lang="en-US" altLang="ja-JP" sz="1400">
              <a:latin typeface="ＭＳ ゴシック" pitchFamily="49" charset="-128"/>
              <a:ea typeface="ＭＳ ゴシック" pitchFamily="49" charset="-128"/>
            </a:rPr>
            <a:t>1.54</a:t>
          </a:r>
          <a:r>
            <a:rPr kumimoji="1" lang="ja-JP" altLang="en-US" sz="1400">
              <a:latin typeface="ＭＳ ゴシック" pitchFamily="49" charset="-128"/>
              <a:ea typeface="ＭＳ ゴシック" pitchFamily="49" charset="-128"/>
            </a:rPr>
            <a:t>ポイント上昇している。これは、介護保険事業特別会計において実質収支額が増加したこと等によるものである。</a:t>
          </a:r>
        </a:p>
        <a:p>
          <a:r>
            <a:rPr kumimoji="1" lang="ja-JP" altLang="en-US" sz="1400">
              <a:latin typeface="ＭＳ ゴシック" pitchFamily="49" charset="-128"/>
              <a:ea typeface="ＭＳ ゴシック" pitchFamily="49" charset="-128"/>
            </a:rPr>
            <a:t>　今後についても、一般会計から他会計への繰出金や受益者負担の適正化を図ることなどにより、持続可能な財政運営に努める。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20225;&#30011;&#20418;/15&#12304;&#22823;&#20998;&#39006;&#12305;&#22320;&#26041;&#20844;&#20849;&#22243;&#20307;&#12398;&#36001;&#25919;&#36939;&#21942;&#12395;&#38306;&#12377;&#12427;&#35519;&#26619;&#12539;&#21161;&#35328;&#31561;/05&#12304;&#20013;&#20998;&#39006;&#12305;&#20250;&#35696;/00&#12304;&#23567;&#20998;&#39006;&#12305;&#21508;&#31278;&#20250;&#35696;/&#32076;&#28168;&#36001;&#25919;&#35566;&#21839;&#20250;&#35696;&#31561;/R3/220302%200419&#22269;&#22320;&#26041;WG&#12395;&#21521;&#12369;&#12383;&#26908;&#35342;&#20381;&#38972;&#65288;&#20869;&#38307;&#24220;&#12289;&#22522;&#37329;&#12398;&#35211;&#12360;&#12427;&#21270;&#65289;/07_&#25919;&#20196;&#24066;&#12395;&#25351;&#25688;/&#22238;&#31572;/14&#30456;&#27169;&#21407;&#24066;/&#12304;&#36001;&#25919;&#29366;&#27841;&#36039;&#26009;&#38598;&#12305;_141500_&#30456;&#27169;&#21407;&#24066;_2020&#65288;0329&#20462;&#27491;&#931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ow r="71">
          <cell r="B71" t="str">
            <v>H30</v>
          </cell>
          <cell r="C71" t="str">
            <v>R01</v>
          </cell>
          <cell r="D71" t="str">
            <v>R02</v>
          </cell>
        </row>
        <row r="72">
          <cell r="A72" t="str">
            <v>財政調整基金</v>
          </cell>
          <cell r="B72">
            <v>7342</v>
          </cell>
          <cell r="C72">
            <v>6796</v>
          </cell>
          <cell r="D72">
            <v>10930</v>
          </cell>
        </row>
        <row r="73">
          <cell r="A73" t="str">
            <v>減債基金</v>
          </cell>
          <cell r="B73">
            <v>334</v>
          </cell>
          <cell r="C73">
            <v>378</v>
          </cell>
          <cell r="D73">
            <v>420</v>
          </cell>
        </row>
        <row r="74">
          <cell r="A74" t="str">
            <v>その他特定目的基金</v>
          </cell>
          <cell r="B74">
            <v>7393</v>
          </cell>
          <cell r="C74">
            <v>7269</v>
          </cell>
          <cell r="D74">
            <v>7199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8.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2">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391464488</v>
      </c>
      <c r="BO4" s="395"/>
      <c r="BP4" s="395"/>
      <c r="BQ4" s="395"/>
      <c r="BR4" s="395"/>
      <c r="BS4" s="395"/>
      <c r="BT4" s="395"/>
      <c r="BU4" s="396"/>
      <c r="BV4" s="394">
        <v>306646910</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5.7</v>
      </c>
      <c r="CU4" s="401"/>
      <c r="CV4" s="401"/>
      <c r="CW4" s="401"/>
      <c r="CX4" s="401"/>
      <c r="CY4" s="401"/>
      <c r="CZ4" s="401"/>
      <c r="DA4" s="402"/>
      <c r="DB4" s="400">
        <v>5.3</v>
      </c>
      <c r="DC4" s="401"/>
      <c r="DD4" s="401"/>
      <c r="DE4" s="401"/>
      <c r="DF4" s="401"/>
      <c r="DG4" s="401"/>
      <c r="DH4" s="401"/>
      <c r="DI4" s="402"/>
      <c r="DJ4" s="186"/>
      <c r="DK4" s="186"/>
      <c r="DL4" s="186"/>
      <c r="DM4" s="186"/>
      <c r="DN4" s="186"/>
      <c r="DO4" s="186"/>
    </row>
    <row r="5" spans="1:119" ht="18.75" customHeight="1" x14ac:dyDescent="0.2">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380200171</v>
      </c>
      <c r="BO5" s="432"/>
      <c r="BP5" s="432"/>
      <c r="BQ5" s="432"/>
      <c r="BR5" s="432"/>
      <c r="BS5" s="432"/>
      <c r="BT5" s="432"/>
      <c r="BU5" s="433"/>
      <c r="BV5" s="431">
        <v>296379255</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98.2</v>
      </c>
      <c r="CU5" s="429"/>
      <c r="CV5" s="429"/>
      <c r="CW5" s="429"/>
      <c r="CX5" s="429"/>
      <c r="CY5" s="429"/>
      <c r="CZ5" s="429"/>
      <c r="DA5" s="430"/>
      <c r="DB5" s="428">
        <v>99.8</v>
      </c>
      <c r="DC5" s="429"/>
      <c r="DD5" s="429"/>
      <c r="DE5" s="429"/>
      <c r="DF5" s="429"/>
      <c r="DG5" s="429"/>
      <c r="DH5" s="429"/>
      <c r="DI5" s="430"/>
      <c r="DJ5" s="186"/>
      <c r="DK5" s="186"/>
      <c r="DL5" s="186"/>
      <c r="DM5" s="186"/>
      <c r="DN5" s="186"/>
      <c r="DO5" s="186"/>
    </row>
    <row r="6" spans="1:119" ht="18.75" customHeight="1" x14ac:dyDescent="0.2">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11264317</v>
      </c>
      <c r="BO6" s="432"/>
      <c r="BP6" s="432"/>
      <c r="BQ6" s="432"/>
      <c r="BR6" s="432"/>
      <c r="BS6" s="432"/>
      <c r="BT6" s="432"/>
      <c r="BU6" s="433"/>
      <c r="BV6" s="431">
        <v>10267655</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106.8</v>
      </c>
      <c r="CU6" s="469"/>
      <c r="CV6" s="469"/>
      <c r="CW6" s="469"/>
      <c r="CX6" s="469"/>
      <c r="CY6" s="469"/>
      <c r="CZ6" s="469"/>
      <c r="DA6" s="470"/>
      <c r="DB6" s="468">
        <v>109.1</v>
      </c>
      <c r="DC6" s="469"/>
      <c r="DD6" s="469"/>
      <c r="DE6" s="469"/>
      <c r="DF6" s="469"/>
      <c r="DG6" s="469"/>
      <c r="DH6" s="469"/>
      <c r="DI6" s="470"/>
      <c r="DJ6" s="186"/>
      <c r="DK6" s="186"/>
      <c r="DL6" s="186"/>
      <c r="DM6" s="186"/>
      <c r="DN6" s="186"/>
      <c r="DO6" s="186"/>
    </row>
    <row r="7" spans="1:119" ht="18.75" customHeight="1" x14ac:dyDescent="0.2">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1175193</v>
      </c>
      <c r="BO7" s="432"/>
      <c r="BP7" s="432"/>
      <c r="BQ7" s="432"/>
      <c r="BR7" s="432"/>
      <c r="BS7" s="432"/>
      <c r="BT7" s="432"/>
      <c r="BU7" s="433"/>
      <c r="BV7" s="431">
        <v>1164579</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175892022</v>
      </c>
      <c r="CU7" s="432"/>
      <c r="CV7" s="432"/>
      <c r="CW7" s="432"/>
      <c r="CX7" s="432"/>
      <c r="CY7" s="432"/>
      <c r="CZ7" s="432"/>
      <c r="DA7" s="433"/>
      <c r="DB7" s="431">
        <v>172010103</v>
      </c>
      <c r="DC7" s="432"/>
      <c r="DD7" s="432"/>
      <c r="DE7" s="432"/>
      <c r="DF7" s="432"/>
      <c r="DG7" s="432"/>
      <c r="DH7" s="432"/>
      <c r="DI7" s="433"/>
      <c r="DJ7" s="186"/>
      <c r="DK7" s="186"/>
      <c r="DL7" s="186"/>
      <c r="DM7" s="186"/>
      <c r="DN7" s="186"/>
      <c r="DO7" s="186"/>
    </row>
    <row r="8" spans="1:119" ht="18.75" customHeight="1" thickBot="1" x14ac:dyDescent="0.25">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94</v>
      </c>
      <c r="AV8" s="464"/>
      <c r="AW8" s="464"/>
      <c r="AX8" s="464"/>
      <c r="AY8" s="465" t="s">
        <v>109</v>
      </c>
      <c r="AZ8" s="466"/>
      <c r="BA8" s="466"/>
      <c r="BB8" s="466"/>
      <c r="BC8" s="466"/>
      <c r="BD8" s="466"/>
      <c r="BE8" s="466"/>
      <c r="BF8" s="466"/>
      <c r="BG8" s="466"/>
      <c r="BH8" s="466"/>
      <c r="BI8" s="466"/>
      <c r="BJ8" s="466"/>
      <c r="BK8" s="466"/>
      <c r="BL8" s="466"/>
      <c r="BM8" s="467"/>
      <c r="BN8" s="431">
        <v>10089124</v>
      </c>
      <c r="BO8" s="432"/>
      <c r="BP8" s="432"/>
      <c r="BQ8" s="432"/>
      <c r="BR8" s="432"/>
      <c r="BS8" s="432"/>
      <c r="BT8" s="432"/>
      <c r="BU8" s="433"/>
      <c r="BV8" s="431">
        <v>9103076</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0.88</v>
      </c>
      <c r="CU8" s="472"/>
      <c r="CV8" s="472"/>
      <c r="CW8" s="472"/>
      <c r="CX8" s="472"/>
      <c r="CY8" s="472"/>
      <c r="CZ8" s="472"/>
      <c r="DA8" s="473"/>
      <c r="DB8" s="471">
        <v>0.89</v>
      </c>
      <c r="DC8" s="472"/>
      <c r="DD8" s="472"/>
      <c r="DE8" s="472"/>
      <c r="DF8" s="472"/>
      <c r="DG8" s="472"/>
      <c r="DH8" s="472"/>
      <c r="DI8" s="473"/>
      <c r="DJ8" s="186"/>
      <c r="DK8" s="186"/>
      <c r="DL8" s="186"/>
      <c r="DM8" s="186"/>
      <c r="DN8" s="186"/>
      <c r="DO8" s="186"/>
    </row>
    <row r="9" spans="1:119" ht="18.75" customHeight="1" thickBot="1" x14ac:dyDescent="0.25">
      <c r="A9" s="187"/>
      <c r="B9" s="425" t="s">
        <v>111</v>
      </c>
      <c r="C9" s="426"/>
      <c r="D9" s="426"/>
      <c r="E9" s="426"/>
      <c r="F9" s="426"/>
      <c r="G9" s="426"/>
      <c r="H9" s="426"/>
      <c r="I9" s="426"/>
      <c r="J9" s="426"/>
      <c r="K9" s="474"/>
      <c r="L9" s="475" t="s">
        <v>112</v>
      </c>
      <c r="M9" s="476"/>
      <c r="N9" s="476"/>
      <c r="O9" s="476"/>
      <c r="P9" s="476"/>
      <c r="Q9" s="477"/>
      <c r="R9" s="478">
        <v>725493</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94</v>
      </c>
      <c r="AV9" s="464"/>
      <c r="AW9" s="464"/>
      <c r="AX9" s="464"/>
      <c r="AY9" s="465" t="s">
        <v>115</v>
      </c>
      <c r="AZ9" s="466"/>
      <c r="BA9" s="466"/>
      <c r="BB9" s="466"/>
      <c r="BC9" s="466"/>
      <c r="BD9" s="466"/>
      <c r="BE9" s="466"/>
      <c r="BF9" s="466"/>
      <c r="BG9" s="466"/>
      <c r="BH9" s="466"/>
      <c r="BI9" s="466"/>
      <c r="BJ9" s="466"/>
      <c r="BK9" s="466"/>
      <c r="BL9" s="466"/>
      <c r="BM9" s="467"/>
      <c r="BN9" s="431">
        <v>986048</v>
      </c>
      <c r="BO9" s="432"/>
      <c r="BP9" s="432"/>
      <c r="BQ9" s="432"/>
      <c r="BR9" s="432"/>
      <c r="BS9" s="432"/>
      <c r="BT9" s="432"/>
      <c r="BU9" s="433"/>
      <c r="BV9" s="431">
        <v>939297</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13.1</v>
      </c>
      <c r="CU9" s="429"/>
      <c r="CV9" s="429"/>
      <c r="CW9" s="429"/>
      <c r="CX9" s="429"/>
      <c r="CY9" s="429"/>
      <c r="CZ9" s="429"/>
      <c r="DA9" s="430"/>
      <c r="DB9" s="428">
        <v>13.5</v>
      </c>
      <c r="DC9" s="429"/>
      <c r="DD9" s="429"/>
      <c r="DE9" s="429"/>
      <c r="DF9" s="429"/>
      <c r="DG9" s="429"/>
      <c r="DH9" s="429"/>
      <c r="DI9" s="430"/>
      <c r="DJ9" s="186"/>
      <c r="DK9" s="186"/>
      <c r="DL9" s="186"/>
      <c r="DM9" s="186"/>
      <c r="DN9" s="186"/>
      <c r="DO9" s="186"/>
    </row>
    <row r="10" spans="1:119" ht="18.75" customHeight="1" thickBot="1" x14ac:dyDescent="0.25">
      <c r="A10" s="187"/>
      <c r="B10" s="425"/>
      <c r="C10" s="426"/>
      <c r="D10" s="426"/>
      <c r="E10" s="426"/>
      <c r="F10" s="426"/>
      <c r="G10" s="426"/>
      <c r="H10" s="426"/>
      <c r="I10" s="426"/>
      <c r="J10" s="426"/>
      <c r="K10" s="474"/>
      <c r="L10" s="481" t="s">
        <v>117</v>
      </c>
      <c r="M10" s="461"/>
      <c r="N10" s="461"/>
      <c r="O10" s="461"/>
      <c r="P10" s="461"/>
      <c r="Q10" s="462"/>
      <c r="R10" s="482">
        <v>720775</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119</v>
      </c>
      <c r="AV10" s="464"/>
      <c r="AW10" s="464"/>
      <c r="AX10" s="464"/>
      <c r="AY10" s="465" t="s">
        <v>120</v>
      </c>
      <c r="AZ10" s="466"/>
      <c r="BA10" s="466"/>
      <c r="BB10" s="466"/>
      <c r="BC10" s="466"/>
      <c r="BD10" s="466"/>
      <c r="BE10" s="466"/>
      <c r="BF10" s="466"/>
      <c r="BG10" s="466"/>
      <c r="BH10" s="466"/>
      <c r="BI10" s="466"/>
      <c r="BJ10" s="466"/>
      <c r="BK10" s="466"/>
      <c r="BL10" s="466"/>
      <c r="BM10" s="467"/>
      <c r="BN10" s="431">
        <v>3693</v>
      </c>
      <c r="BO10" s="432"/>
      <c r="BP10" s="432"/>
      <c r="BQ10" s="432"/>
      <c r="BR10" s="432"/>
      <c r="BS10" s="432"/>
      <c r="BT10" s="432"/>
      <c r="BU10" s="433"/>
      <c r="BV10" s="431">
        <v>4149</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125</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2">
      <c r="A12" s="187"/>
      <c r="B12" s="491" t="s">
        <v>129</v>
      </c>
      <c r="C12" s="492"/>
      <c r="D12" s="492"/>
      <c r="E12" s="492"/>
      <c r="F12" s="492"/>
      <c r="G12" s="492"/>
      <c r="H12" s="492"/>
      <c r="I12" s="492"/>
      <c r="J12" s="492"/>
      <c r="K12" s="493"/>
      <c r="L12" s="500" t="s">
        <v>130</v>
      </c>
      <c r="M12" s="501"/>
      <c r="N12" s="501"/>
      <c r="O12" s="501"/>
      <c r="P12" s="501"/>
      <c r="Q12" s="502"/>
      <c r="R12" s="503">
        <v>718601</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94</v>
      </c>
      <c r="AV12" s="464"/>
      <c r="AW12" s="464"/>
      <c r="AX12" s="464"/>
      <c r="AY12" s="465" t="s">
        <v>134</v>
      </c>
      <c r="AZ12" s="466"/>
      <c r="BA12" s="466"/>
      <c r="BB12" s="466"/>
      <c r="BC12" s="466"/>
      <c r="BD12" s="466"/>
      <c r="BE12" s="466"/>
      <c r="BF12" s="466"/>
      <c r="BG12" s="466"/>
      <c r="BH12" s="466"/>
      <c r="BI12" s="466"/>
      <c r="BJ12" s="466"/>
      <c r="BK12" s="466"/>
      <c r="BL12" s="466"/>
      <c r="BM12" s="467"/>
      <c r="BN12" s="431">
        <v>370000</v>
      </c>
      <c r="BO12" s="432"/>
      <c r="BP12" s="432"/>
      <c r="BQ12" s="432"/>
      <c r="BR12" s="432"/>
      <c r="BS12" s="432"/>
      <c r="BT12" s="432"/>
      <c r="BU12" s="433"/>
      <c r="BV12" s="431">
        <v>4750000</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128</v>
      </c>
      <c r="CU12" s="472"/>
      <c r="CV12" s="472"/>
      <c r="CW12" s="472"/>
      <c r="CX12" s="472"/>
      <c r="CY12" s="472"/>
      <c r="CZ12" s="472"/>
      <c r="DA12" s="473"/>
      <c r="DB12" s="471" t="s">
        <v>128</v>
      </c>
      <c r="DC12" s="472"/>
      <c r="DD12" s="472"/>
      <c r="DE12" s="472"/>
      <c r="DF12" s="472"/>
      <c r="DG12" s="472"/>
      <c r="DH12" s="472"/>
      <c r="DI12" s="473"/>
      <c r="DJ12" s="186"/>
      <c r="DK12" s="186"/>
      <c r="DL12" s="186"/>
      <c r="DM12" s="186"/>
      <c r="DN12" s="186"/>
      <c r="DO12" s="186"/>
    </row>
    <row r="13" spans="1:119" ht="18.75" customHeight="1" x14ac:dyDescent="0.2">
      <c r="A13" s="187"/>
      <c r="B13" s="494"/>
      <c r="C13" s="495"/>
      <c r="D13" s="495"/>
      <c r="E13" s="495"/>
      <c r="F13" s="495"/>
      <c r="G13" s="495"/>
      <c r="H13" s="495"/>
      <c r="I13" s="495"/>
      <c r="J13" s="495"/>
      <c r="K13" s="496"/>
      <c r="L13" s="197"/>
      <c r="M13" s="522" t="s">
        <v>136</v>
      </c>
      <c r="N13" s="523"/>
      <c r="O13" s="523"/>
      <c r="P13" s="523"/>
      <c r="Q13" s="524"/>
      <c r="R13" s="515">
        <v>702672</v>
      </c>
      <c r="S13" s="516"/>
      <c r="T13" s="516"/>
      <c r="U13" s="516"/>
      <c r="V13" s="517"/>
      <c r="W13" s="447" t="s">
        <v>137</v>
      </c>
      <c r="X13" s="448"/>
      <c r="Y13" s="448"/>
      <c r="Z13" s="448"/>
      <c r="AA13" s="448"/>
      <c r="AB13" s="438"/>
      <c r="AC13" s="482">
        <v>1995</v>
      </c>
      <c r="AD13" s="483"/>
      <c r="AE13" s="483"/>
      <c r="AF13" s="483"/>
      <c r="AG13" s="525"/>
      <c r="AH13" s="482">
        <v>1892</v>
      </c>
      <c r="AI13" s="483"/>
      <c r="AJ13" s="483"/>
      <c r="AK13" s="483"/>
      <c r="AL13" s="484"/>
      <c r="AM13" s="460" t="s">
        <v>138</v>
      </c>
      <c r="AN13" s="461"/>
      <c r="AO13" s="461"/>
      <c r="AP13" s="461"/>
      <c r="AQ13" s="461"/>
      <c r="AR13" s="461"/>
      <c r="AS13" s="461"/>
      <c r="AT13" s="462"/>
      <c r="AU13" s="463" t="s">
        <v>105</v>
      </c>
      <c r="AV13" s="464"/>
      <c r="AW13" s="464"/>
      <c r="AX13" s="464"/>
      <c r="AY13" s="465" t="s">
        <v>139</v>
      </c>
      <c r="AZ13" s="466"/>
      <c r="BA13" s="466"/>
      <c r="BB13" s="466"/>
      <c r="BC13" s="466"/>
      <c r="BD13" s="466"/>
      <c r="BE13" s="466"/>
      <c r="BF13" s="466"/>
      <c r="BG13" s="466"/>
      <c r="BH13" s="466"/>
      <c r="BI13" s="466"/>
      <c r="BJ13" s="466"/>
      <c r="BK13" s="466"/>
      <c r="BL13" s="466"/>
      <c r="BM13" s="467"/>
      <c r="BN13" s="431">
        <v>619741</v>
      </c>
      <c r="BO13" s="432"/>
      <c r="BP13" s="432"/>
      <c r="BQ13" s="432"/>
      <c r="BR13" s="432"/>
      <c r="BS13" s="432"/>
      <c r="BT13" s="432"/>
      <c r="BU13" s="433"/>
      <c r="BV13" s="431">
        <v>-3806554</v>
      </c>
      <c r="BW13" s="432"/>
      <c r="BX13" s="432"/>
      <c r="BY13" s="432"/>
      <c r="BZ13" s="432"/>
      <c r="CA13" s="432"/>
      <c r="CB13" s="432"/>
      <c r="CC13" s="433"/>
      <c r="CD13" s="434" t="s">
        <v>140</v>
      </c>
      <c r="CE13" s="435"/>
      <c r="CF13" s="435"/>
      <c r="CG13" s="435"/>
      <c r="CH13" s="435"/>
      <c r="CI13" s="435"/>
      <c r="CJ13" s="435"/>
      <c r="CK13" s="435"/>
      <c r="CL13" s="435"/>
      <c r="CM13" s="435"/>
      <c r="CN13" s="435"/>
      <c r="CO13" s="435"/>
      <c r="CP13" s="435"/>
      <c r="CQ13" s="435"/>
      <c r="CR13" s="435"/>
      <c r="CS13" s="436"/>
      <c r="CT13" s="428">
        <v>2.6</v>
      </c>
      <c r="CU13" s="429"/>
      <c r="CV13" s="429"/>
      <c r="CW13" s="429"/>
      <c r="CX13" s="429"/>
      <c r="CY13" s="429"/>
      <c r="CZ13" s="429"/>
      <c r="DA13" s="430"/>
      <c r="DB13" s="428">
        <v>2.7</v>
      </c>
      <c r="DC13" s="429"/>
      <c r="DD13" s="429"/>
      <c r="DE13" s="429"/>
      <c r="DF13" s="429"/>
      <c r="DG13" s="429"/>
      <c r="DH13" s="429"/>
      <c r="DI13" s="430"/>
      <c r="DJ13" s="186"/>
      <c r="DK13" s="186"/>
      <c r="DL13" s="186"/>
      <c r="DM13" s="186"/>
      <c r="DN13" s="186"/>
      <c r="DO13" s="186"/>
    </row>
    <row r="14" spans="1:119" ht="18.75" customHeight="1" thickBot="1" x14ac:dyDescent="0.25">
      <c r="A14" s="187"/>
      <c r="B14" s="494"/>
      <c r="C14" s="495"/>
      <c r="D14" s="495"/>
      <c r="E14" s="495"/>
      <c r="F14" s="495"/>
      <c r="G14" s="495"/>
      <c r="H14" s="495"/>
      <c r="I14" s="495"/>
      <c r="J14" s="495"/>
      <c r="K14" s="496"/>
      <c r="L14" s="512" t="s">
        <v>141</v>
      </c>
      <c r="M14" s="513"/>
      <c r="N14" s="513"/>
      <c r="O14" s="513"/>
      <c r="P14" s="513"/>
      <c r="Q14" s="514"/>
      <c r="R14" s="515">
        <v>718300</v>
      </c>
      <c r="S14" s="516"/>
      <c r="T14" s="516"/>
      <c r="U14" s="516"/>
      <c r="V14" s="517"/>
      <c r="W14" s="421"/>
      <c r="X14" s="422"/>
      <c r="Y14" s="422"/>
      <c r="Z14" s="422"/>
      <c r="AA14" s="422"/>
      <c r="AB14" s="411"/>
      <c r="AC14" s="518">
        <v>0.7</v>
      </c>
      <c r="AD14" s="519"/>
      <c r="AE14" s="519"/>
      <c r="AF14" s="519"/>
      <c r="AG14" s="520"/>
      <c r="AH14" s="518">
        <v>0.6</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142</v>
      </c>
      <c r="CE14" s="527"/>
      <c r="CF14" s="527"/>
      <c r="CG14" s="527"/>
      <c r="CH14" s="527"/>
      <c r="CI14" s="527"/>
      <c r="CJ14" s="527"/>
      <c r="CK14" s="527"/>
      <c r="CL14" s="527"/>
      <c r="CM14" s="527"/>
      <c r="CN14" s="527"/>
      <c r="CO14" s="527"/>
      <c r="CP14" s="527"/>
      <c r="CQ14" s="527"/>
      <c r="CR14" s="527"/>
      <c r="CS14" s="528"/>
      <c r="CT14" s="529">
        <v>23.9</v>
      </c>
      <c r="CU14" s="530"/>
      <c r="CV14" s="530"/>
      <c r="CW14" s="530"/>
      <c r="CX14" s="530"/>
      <c r="CY14" s="530"/>
      <c r="CZ14" s="530"/>
      <c r="DA14" s="531"/>
      <c r="DB14" s="529">
        <v>31.3</v>
      </c>
      <c r="DC14" s="530"/>
      <c r="DD14" s="530"/>
      <c r="DE14" s="530"/>
      <c r="DF14" s="530"/>
      <c r="DG14" s="530"/>
      <c r="DH14" s="530"/>
      <c r="DI14" s="531"/>
      <c r="DJ14" s="186"/>
      <c r="DK14" s="186"/>
      <c r="DL14" s="186"/>
      <c r="DM14" s="186"/>
      <c r="DN14" s="186"/>
      <c r="DO14" s="186"/>
    </row>
    <row r="15" spans="1:119" ht="18.75" customHeight="1" x14ac:dyDescent="0.2">
      <c r="A15" s="187"/>
      <c r="B15" s="494"/>
      <c r="C15" s="495"/>
      <c r="D15" s="495"/>
      <c r="E15" s="495"/>
      <c r="F15" s="495"/>
      <c r="G15" s="495"/>
      <c r="H15" s="495"/>
      <c r="I15" s="495"/>
      <c r="J15" s="495"/>
      <c r="K15" s="496"/>
      <c r="L15" s="197"/>
      <c r="M15" s="522" t="s">
        <v>136</v>
      </c>
      <c r="N15" s="523"/>
      <c r="O15" s="523"/>
      <c r="P15" s="523"/>
      <c r="Q15" s="524"/>
      <c r="R15" s="515">
        <v>702489</v>
      </c>
      <c r="S15" s="516"/>
      <c r="T15" s="516"/>
      <c r="U15" s="516"/>
      <c r="V15" s="517"/>
      <c r="W15" s="447" t="s">
        <v>143</v>
      </c>
      <c r="X15" s="448"/>
      <c r="Y15" s="448"/>
      <c r="Z15" s="448"/>
      <c r="AA15" s="448"/>
      <c r="AB15" s="438"/>
      <c r="AC15" s="482">
        <v>74224</v>
      </c>
      <c r="AD15" s="483"/>
      <c r="AE15" s="483"/>
      <c r="AF15" s="483"/>
      <c r="AG15" s="525"/>
      <c r="AH15" s="482">
        <v>79375</v>
      </c>
      <c r="AI15" s="483"/>
      <c r="AJ15" s="483"/>
      <c r="AK15" s="483"/>
      <c r="AL15" s="484"/>
      <c r="AM15" s="460"/>
      <c r="AN15" s="461"/>
      <c r="AO15" s="461"/>
      <c r="AP15" s="461"/>
      <c r="AQ15" s="461"/>
      <c r="AR15" s="461"/>
      <c r="AS15" s="461"/>
      <c r="AT15" s="462"/>
      <c r="AU15" s="463"/>
      <c r="AV15" s="464"/>
      <c r="AW15" s="464"/>
      <c r="AX15" s="464"/>
      <c r="AY15" s="391" t="s">
        <v>144</v>
      </c>
      <c r="AZ15" s="392"/>
      <c r="BA15" s="392"/>
      <c r="BB15" s="392"/>
      <c r="BC15" s="392"/>
      <c r="BD15" s="392"/>
      <c r="BE15" s="392"/>
      <c r="BF15" s="392"/>
      <c r="BG15" s="392"/>
      <c r="BH15" s="392"/>
      <c r="BI15" s="392"/>
      <c r="BJ15" s="392"/>
      <c r="BK15" s="392"/>
      <c r="BL15" s="392"/>
      <c r="BM15" s="393"/>
      <c r="BN15" s="394">
        <v>117329863</v>
      </c>
      <c r="BO15" s="395"/>
      <c r="BP15" s="395"/>
      <c r="BQ15" s="395"/>
      <c r="BR15" s="395"/>
      <c r="BS15" s="395"/>
      <c r="BT15" s="395"/>
      <c r="BU15" s="396"/>
      <c r="BV15" s="394">
        <v>113116842</v>
      </c>
      <c r="BW15" s="395"/>
      <c r="BX15" s="395"/>
      <c r="BY15" s="395"/>
      <c r="BZ15" s="395"/>
      <c r="CA15" s="395"/>
      <c r="CB15" s="395"/>
      <c r="CC15" s="396"/>
      <c r="CD15" s="532" t="s">
        <v>145</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4"/>
      <c r="C16" s="495"/>
      <c r="D16" s="495"/>
      <c r="E16" s="495"/>
      <c r="F16" s="495"/>
      <c r="G16" s="495"/>
      <c r="H16" s="495"/>
      <c r="I16" s="495"/>
      <c r="J16" s="495"/>
      <c r="K16" s="496"/>
      <c r="L16" s="512" t="s">
        <v>146</v>
      </c>
      <c r="M16" s="543"/>
      <c r="N16" s="543"/>
      <c r="O16" s="543"/>
      <c r="P16" s="543"/>
      <c r="Q16" s="544"/>
      <c r="R16" s="535" t="s">
        <v>147</v>
      </c>
      <c r="S16" s="536"/>
      <c r="T16" s="536"/>
      <c r="U16" s="536"/>
      <c r="V16" s="537"/>
      <c r="W16" s="421"/>
      <c r="X16" s="422"/>
      <c r="Y16" s="422"/>
      <c r="Z16" s="422"/>
      <c r="AA16" s="422"/>
      <c r="AB16" s="411"/>
      <c r="AC16" s="518">
        <v>24.4</v>
      </c>
      <c r="AD16" s="519"/>
      <c r="AE16" s="519"/>
      <c r="AF16" s="519"/>
      <c r="AG16" s="520"/>
      <c r="AH16" s="518">
        <v>25.4</v>
      </c>
      <c r="AI16" s="519"/>
      <c r="AJ16" s="519"/>
      <c r="AK16" s="519"/>
      <c r="AL16" s="521"/>
      <c r="AM16" s="460"/>
      <c r="AN16" s="461"/>
      <c r="AO16" s="461"/>
      <c r="AP16" s="461"/>
      <c r="AQ16" s="461"/>
      <c r="AR16" s="461"/>
      <c r="AS16" s="461"/>
      <c r="AT16" s="462"/>
      <c r="AU16" s="463"/>
      <c r="AV16" s="464"/>
      <c r="AW16" s="464"/>
      <c r="AX16" s="464"/>
      <c r="AY16" s="465" t="s">
        <v>148</v>
      </c>
      <c r="AZ16" s="466"/>
      <c r="BA16" s="466"/>
      <c r="BB16" s="466"/>
      <c r="BC16" s="466"/>
      <c r="BD16" s="466"/>
      <c r="BE16" s="466"/>
      <c r="BF16" s="466"/>
      <c r="BG16" s="466"/>
      <c r="BH16" s="466"/>
      <c r="BI16" s="466"/>
      <c r="BJ16" s="466"/>
      <c r="BK16" s="466"/>
      <c r="BL16" s="466"/>
      <c r="BM16" s="467"/>
      <c r="BN16" s="431">
        <v>133171598</v>
      </c>
      <c r="BO16" s="432"/>
      <c r="BP16" s="432"/>
      <c r="BQ16" s="432"/>
      <c r="BR16" s="432"/>
      <c r="BS16" s="432"/>
      <c r="BT16" s="432"/>
      <c r="BU16" s="433"/>
      <c r="BV16" s="431">
        <v>128910787</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5">
      <c r="A17" s="187"/>
      <c r="B17" s="497"/>
      <c r="C17" s="498"/>
      <c r="D17" s="498"/>
      <c r="E17" s="498"/>
      <c r="F17" s="498"/>
      <c r="G17" s="498"/>
      <c r="H17" s="498"/>
      <c r="I17" s="498"/>
      <c r="J17" s="498"/>
      <c r="K17" s="499"/>
      <c r="L17" s="202"/>
      <c r="M17" s="538" t="s">
        <v>149</v>
      </c>
      <c r="N17" s="539"/>
      <c r="O17" s="539"/>
      <c r="P17" s="539"/>
      <c r="Q17" s="540"/>
      <c r="R17" s="535" t="s">
        <v>150</v>
      </c>
      <c r="S17" s="536"/>
      <c r="T17" s="536"/>
      <c r="U17" s="536"/>
      <c r="V17" s="537"/>
      <c r="W17" s="447" t="s">
        <v>151</v>
      </c>
      <c r="X17" s="448"/>
      <c r="Y17" s="448"/>
      <c r="Z17" s="448"/>
      <c r="AA17" s="448"/>
      <c r="AB17" s="438"/>
      <c r="AC17" s="482">
        <v>227592</v>
      </c>
      <c r="AD17" s="483"/>
      <c r="AE17" s="483"/>
      <c r="AF17" s="483"/>
      <c r="AG17" s="525"/>
      <c r="AH17" s="482">
        <v>230798</v>
      </c>
      <c r="AI17" s="483"/>
      <c r="AJ17" s="483"/>
      <c r="AK17" s="483"/>
      <c r="AL17" s="484"/>
      <c r="AM17" s="460"/>
      <c r="AN17" s="461"/>
      <c r="AO17" s="461"/>
      <c r="AP17" s="461"/>
      <c r="AQ17" s="461"/>
      <c r="AR17" s="461"/>
      <c r="AS17" s="461"/>
      <c r="AT17" s="462"/>
      <c r="AU17" s="463"/>
      <c r="AV17" s="464"/>
      <c r="AW17" s="464"/>
      <c r="AX17" s="464"/>
      <c r="AY17" s="465" t="s">
        <v>152</v>
      </c>
      <c r="AZ17" s="466"/>
      <c r="BA17" s="466"/>
      <c r="BB17" s="466"/>
      <c r="BC17" s="466"/>
      <c r="BD17" s="466"/>
      <c r="BE17" s="466"/>
      <c r="BF17" s="466"/>
      <c r="BG17" s="466"/>
      <c r="BH17" s="466"/>
      <c r="BI17" s="466"/>
      <c r="BJ17" s="466"/>
      <c r="BK17" s="466"/>
      <c r="BL17" s="466"/>
      <c r="BM17" s="467"/>
      <c r="BN17" s="431">
        <v>145823402</v>
      </c>
      <c r="BO17" s="432"/>
      <c r="BP17" s="432"/>
      <c r="BQ17" s="432"/>
      <c r="BR17" s="432"/>
      <c r="BS17" s="432"/>
      <c r="BT17" s="432"/>
      <c r="BU17" s="433"/>
      <c r="BV17" s="431">
        <v>141207096</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5">
      <c r="A18" s="187"/>
      <c r="B18" s="545" t="s">
        <v>153</v>
      </c>
      <c r="C18" s="474"/>
      <c r="D18" s="474"/>
      <c r="E18" s="546"/>
      <c r="F18" s="546"/>
      <c r="G18" s="546"/>
      <c r="H18" s="546"/>
      <c r="I18" s="546"/>
      <c r="J18" s="546"/>
      <c r="K18" s="546"/>
      <c r="L18" s="547">
        <v>328.91</v>
      </c>
      <c r="M18" s="547"/>
      <c r="N18" s="547"/>
      <c r="O18" s="547"/>
      <c r="P18" s="547"/>
      <c r="Q18" s="547"/>
      <c r="R18" s="548"/>
      <c r="S18" s="548"/>
      <c r="T18" s="548"/>
      <c r="U18" s="548"/>
      <c r="V18" s="549"/>
      <c r="W18" s="449"/>
      <c r="X18" s="450"/>
      <c r="Y18" s="450"/>
      <c r="Z18" s="450"/>
      <c r="AA18" s="450"/>
      <c r="AB18" s="441"/>
      <c r="AC18" s="550">
        <v>74.900000000000006</v>
      </c>
      <c r="AD18" s="551"/>
      <c r="AE18" s="551"/>
      <c r="AF18" s="551"/>
      <c r="AG18" s="552"/>
      <c r="AH18" s="550">
        <v>74</v>
      </c>
      <c r="AI18" s="551"/>
      <c r="AJ18" s="551"/>
      <c r="AK18" s="551"/>
      <c r="AL18" s="553"/>
      <c r="AM18" s="460"/>
      <c r="AN18" s="461"/>
      <c r="AO18" s="461"/>
      <c r="AP18" s="461"/>
      <c r="AQ18" s="461"/>
      <c r="AR18" s="461"/>
      <c r="AS18" s="461"/>
      <c r="AT18" s="462"/>
      <c r="AU18" s="463"/>
      <c r="AV18" s="464"/>
      <c r="AW18" s="464"/>
      <c r="AX18" s="464"/>
      <c r="AY18" s="465" t="s">
        <v>154</v>
      </c>
      <c r="AZ18" s="466"/>
      <c r="BA18" s="466"/>
      <c r="BB18" s="466"/>
      <c r="BC18" s="466"/>
      <c r="BD18" s="466"/>
      <c r="BE18" s="466"/>
      <c r="BF18" s="466"/>
      <c r="BG18" s="466"/>
      <c r="BH18" s="466"/>
      <c r="BI18" s="466"/>
      <c r="BJ18" s="466"/>
      <c r="BK18" s="466"/>
      <c r="BL18" s="466"/>
      <c r="BM18" s="467"/>
      <c r="BN18" s="431">
        <v>174022130</v>
      </c>
      <c r="BO18" s="432"/>
      <c r="BP18" s="432"/>
      <c r="BQ18" s="432"/>
      <c r="BR18" s="432"/>
      <c r="BS18" s="432"/>
      <c r="BT18" s="432"/>
      <c r="BU18" s="433"/>
      <c r="BV18" s="431">
        <v>175209362</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5">
      <c r="A19" s="187"/>
      <c r="B19" s="545" t="s">
        <v>155</v>
      </c>
      <c r="C19" s="474"/>
      <c r="D19" s="474"/>
      <c r="E19" s="546"/>
      <c r="F19" s="546"/>
      <c r="G19" s="546"/>
      <c r="H19" s="546"/>
      <c r="I19" s="546"/>
      <c r="J19" s="546"/>
      <c r="K19" s="546"/>
      <c r="L19" s="554">
        <v>2206</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156</v>
      </c>
      <c r="AZ19" s="466"/>
      <c r="BA19" s="466"/>
      <c r="BB19" s="466"/>
      <c r="BC19" s="466"/>
      <c r="BD19" s="466"/>
      <c r="BE19" s="466"/>
      <c r="BF19" s="466"/>
      <c r="BG19" s="466"/>
      <c r="BH19" s="466"/>
      <c r="BI19" s="466"/>
      <c r="BJ19" s="466"/>
      <c r="BK19" s="466"/>
      <c r="BL19" s="466"/>
      <c r="BM19" s="467"/>
      <c r="BN19" s="431">
        <v>201956118</v>
      </c>
      <c r="BO19" s="432"/>
      <c r="BP19" s="432"/>
      <c r="BQ19" s="432"/>
      <c r="BR19" s="432"/>
      <c r="BS19" s="432"/>
      <c r="BT19" s="432"/>
      <c r="BU19" s="433"/>
      <c r="BV19" s="431">
        <v>199447650</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5">
      <c r="A20" s="187"/>
      <c r="B20" s="545" t="s">
        <v>157</v>
      </c>
      <c r="C20" s="474"/>
      <c r="D20" s="474"/>
      <c r="E20" s="546"/>
      <c r="F20" s="546"/>
      <c r="G20" s="546"/>
      <c r="H20" s="546"/>
      <c r="I20" s="546"/>
      <c r="J20" s="546"/>
      <c r="K20" s="546"/>
      <c r="L20" s="554">
        <v>332770</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2">
      <c r="A21" s="187"/>
      <c r="B21" s="565" t="s">
        <v>158</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5">
      <c r="A22" s="187"/>
      <c r="B22" s="568" t="s">
        <v>159</v>
      </c>
      <c r="C22" s="569"/>
      <c r="D22" s="570"/>
      <c r="E22" s="443" t="s">
        <v>1</v>
      </c>
      <c r="F22" s="448"/>
      <c r="G22" s="448"/>
      <c r="H22" s="448"/>
      <c r="I22" s="448"/>
      <c r="J22" s="448"/>
      <c r="K22" s="438"/>
      <c r="L22" s="443" t="s">
        <v>160</v>
      </c>
      <c r="M22" s="448"/>
      <c r="N22" s="448"/>
      <c r="O22" s="448"/>
      <c r="P22" s="438"/>
      <c r="Q22" s="577" t="s">
        <v>161</v>
      </c>
      <c r="R22" s="578"/>
      <c r="S22" s="578"/>
      <c r="T22" s="578"/>
      <c r="U22" s="578"/>
      <c r="V22" s="579"/>
      <c r="W22" s="583" t="s">
        <v>162</v>
      </c>
      <c r="X22" s="569"/>
      <c r="Y22" s="570"/>
      <c r="Z22" s="443" t="s">
        <v>1</v>
      </c>
      <c r="AA22" s="448"/>
      <c r="AB22" s="448"/>
      <c r="AC22" s="448"/>
      <c r="AD22" s="448"/>
      <c r="AE22" s="448"/>
      <c r="AF22" s="448"/>
      <c r="AG22" s="438"/>
      <c r="AH22" s="596" t="s">
        <v>163</v>
      </c>
      <c r="AI22" s="448"/>
      <c r="AJ22" s="448"/>
      <c r="AK22" s="448"/>
      <c r="AL22" s="438"/>
      <c r="AM22" s="596" t="s">
        <v>164</v>
      </c>
      <c r="AN22" s="597"/>
      <c r="AO22" s="597"/>
      <c r="AP22" s="597"/>
      <c r="AQ22" s="597"/>
      <c r="AR22" s="598"/>
      <c r="AS22" s="577" t="s">
        <v>161</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2">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165</v>
      </c>
      <c r="AZ23" s="392"/>
      <c r="BA23" s="392"/>
      <c r="BB23" s="392"/>
      <c r="BC23" s="392"/>
      <c r="BD23" s="392"/>
      <c r="BE23" s="392"/>
      <c r="BF23" s="392"/>
      <c r="BG23" s="392"/>
      <c r="BH23" s="392"/>
      <c r="BI23" s="392"/>
      <c r="BJ23" s="392"/>
      <c r="BK23" s="392"/>
      <c r="BL23" s="392"/>
      <c r="BM23" s="393"/>
      <c r="BN23" s="431">
        <v>273802240</v>
      </c>
      <c r="BO23" s="432"/>
      <c r="BP23" s="432"/>
      <c r="BQ23" s="432"/>
      <c r="BR23" s="432"/>
      <c r="BS23" s="432"/>
      <c r="BT23" s="432"/>
      <c r="BU23" s="433"/>
      <c r="BV23" s="431">
        <v>272240093</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5">
      <c r="A24" s="187"/>
      <c r="B24" s="571"/>
      <c r="C24" s="572"/>
      <c r="D24" s="573"/>
      <c r="E24" s="481" t="s">
        <v>166</v>
      </c>
      <c r="F24" s="461"/>
      <c r="G24" s="461"/>
      <c r="H24" s="461"/>
      <c r="I24" s="461"/>
      <c r="J24" s="461"/>
      <c r="K24" s="462"/>
      <c r="L24" s="482">
        <v>1</v>
      </c>
      <c r="M24" s="483"/>
      <c r="N24" s="483"/>
      <c r="O24" s="483"/>
      <c r="P24" s="525"/>
      <c r="Q24" s="482">
        <v>11420</v>
      </c>
      <c r="R24" s="483"/>
      <c r="S24" s="483"/>
      <c r="T24" s="483"/>
      <c r="U24" s="483"/>
      <c r="V24" s="525"/>
      <c r="W24" s="584"/>
      <c r="X24" s="572"/>
      <c r="Y24" s="573"/>
      <c r="Z24" s="481" t="s">
        <v>167</v>
      </c>
      <c r="AA24" s="461"/>
      <c r="AB24" s="461"/>
      <c r="AC24" s="461"/>
      <c r="AD24" s="461"/>
      <c r="AE24" s="461"/>
      <c r="AF24" s="461"/>
      <c r="AG24" s="462"/>
      <c r="AH24" s="482">
        <v>4563</v>
      </c>
      <c r="AI24" s="483"/>
      <c r="AJ24" s="483"/>
      <c r="AK24" s="483"/>
      <c r="AL24" s="525"/>
      <c r="AM24" s="482">
        <v>13930839</v>
      </c>
      <c r="AN24" s="483"/>
      <c r="AO24" s="483"/>
      <c r="AP24" s="483"/>
      <c r="AQ24" s="483"/>
      <c r="AR24" s="525"/>
      <c r="AS24" s="482">
        <v>3053</v>
      </c>
      <c r="AT24" s="483"/>
      <c r="AU24" s="483"/>
      <c r="AV24" s="483"/>
      <c r="AW24" s="483"/>
      <c r="AX24" s="484"/>
      <c r="AY24" s="604" t="s">
        <v>168</v>
      </c>
      <c r="AZ24" s="605"/>
      <c r="BA24" s="605"/>
      <c r="BB24" s="605"/>
      <c r="BC24" s="605"/>
      <c r="BD24" s="605"/>
      <c r="BE24" s="605"/>
      <c r="BF24" s="605"/>
      <c r="BG24" s="605"/>
      <c r="BH24" s="605"/>
      <c r="BI24" s="605"/>
      <c r="BJ24" s="605"/>
      <c r="BK24" s="605"/>
      <c r="BL24" s="605"/>
      <c r="BM24" s="606"/>
      <c r="BN24" s="431">
        <v>67795543</v>
      </c>
      <c r="BO24" s="432"/>
      <c r="BP24" s="432"/>
      <c r="BQ24" s="432"/>
      <c r="BR24" s="432"/>
      <c r="BS24" s="432"/>
      <c r="BT24" s="432"/>
      <c r="BU24" s="433"/>
      <c r="BV24" s="431">
        <v>77268067</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2">
      <c r="A25" s="187"/>
      <c r="B25" s="571"/>
      <c r="C25" s="572"/>
      <c r="D25" s="573"/>
      <c r="E25" s="481" t="s">
        <v>169</v>
      </c>
      <c r="F25" s="461"/>
      <c r="G25" s="461"/>
      <c r="H25" s="461"/>
      <c r="I25" s="461"/>
      <c r="J25" s="461"/>
      <c r="K25" s="462"/>
      <c r="L25" s="482">
        <v>3</v>
      </c>
      <c r="M25" s="483"/>
      <c r="N25" s="483"/>
      <c r="O25" s="483"/>
      <c r="P25" s="525"/>
      <c r="Q25" s="482">
        <v>9350</v>
      </c>
      <c r="R25" s="483"/>
      <c r="S25" s="483"/>
      <c r="T25" s="483"/>
      <c r="U25" s="483"/>
      <c r="V25" s="525"/>
      <c r="W25" s="584"/>
      <c r="X25" s="572"/>
      <c r="Y25" s="573"/>
      <c r="Z25" s="481" t="s">
        <v>170</v>
      </c>
      <c r="AA25" s="461"/>
      <c r="AB25" s="461"/>
      <c r="AC25" s="461"/>
      <c r="AD25" s="461"/>
      <c r="AE25" s="461"/>
      <c r="AF25" s="461"/>
      <c r="AG25" s="462"/>
      <c r="AH25" s="482">
        <v>740</v>
      </c>
      <c r="AI25" s="483"/>
      <c r="AJ25" s="483"/>
      <c r="AK25" s="483"/>
      <c r="AL25" s="525"/>
      <c r="AM25" s="482">
        <v>2317680</v>
      </c>
      <c r="AN25" s="483"/>
      <c r="AO25" s="483"/>
      <c r="AP25" s="483"/>
      <c r="AQ25" s="483"/>
      <c r="AR25" s="525"/>
      <c r="AS25" s="482">
        <v>3132</v>
      </c>
      <c r="AT25" s="483"/>
      <c r="AU25" s="483"/>
      <c r="AV25" s="483"/>
      <c r="AW25" s="483"/>
      <c r="AX25" s="484"/>
      <c r="AY25" s="391" t="s">
        <v>171</v>
      </c>
      <c r="AZ25" s="392"/>
      <c r="BA25" s="392"/>
      <c r="BB25" s="392"/>
      <c r="BC25" s="392"/>
      <c r="BD25" s="392"/>
      <c r="BE25" s="392"/>
      <c r="BF25" s="392"/>
      <c r="BG25" s="392"/>
      <c r="BH25" s="392"/>
      <c r="BI25" s="392"/>
      <c r="BJ25" s="392"/>
      <c r="BK25" s="392"/>
      <c r="BL25" s="392"/>
      <c r="BM25" s="393"/>
      <c r="BN25" s="394">
        <v>46785303</v>
      </c>
      <c r="BO25" s="395"/>
      <c r="BP25" s="395"/>
      <c r="BQ25" s="395"/>
      <c r="BR25" s="395"/>
      <c r="BS25" s="395"/>
      <c r="BT25" s="395"/>
      <c r="BU25" s="396"/>
      <c r="BV25" s="394">
        <v>59420451</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2">
      <c r="A26" s="187"/>
      <c r="B26" s="571"/>
      <c r="C26" s="572"/>
      <c r="D26" s="573"/>
      <c r="E26" s="481" t="s">
        <v>172</v>
      </c>
      <c r="F26" s="461"/>
      <c r="G26" s="461"/>
      <c r="H26" s="461"/>
      <c r="I26" s="461"/>
      <c r="J26" s="461"/>
      <c r="K26" s="462"/>
      <c r="L26" s="482">
        <v>1</v>
      </c>
      <c r="M26" s="483"/>
      <c r="N26" s="483"/>
      <c r="O26" s="483"/>
      <c r="P26" s="525"/>
      <c r="Q26" s="482">
        <v>8040</v>
      </c>
      <c r="R26" s="483"/>
      <c r="S26" s="483"/>
      <c r="T26" s="483"/>
      <c r="U26" s="483"/>
      <c r="V26" s="525"/>
      <c r="W26" s="584"/>
      <c r="X26" s="572"/>
      <c r="Y26" s="573"/>
      <c r="Z26" s="481" t="s">
        <v>173</v>
      </c>
      <c r="AA26" s="594"/>
      <c r="AB26" s="594"/>
      <c r="AC26" s="594"/>
      <c r="AD26" s="594"/>
      <c r="AE26" s="594"/>
      <c r="AF26" s="594"/>
      <c r="AG26" s="595"/>
      <c r="AH26" s="482">
        <v>311</v>
      </c>
      <c r="AI26" s="483"/>
      <c r="AJ26" s="483"/>
      <c r="AK26" s="483"/>
      <c r="AL26" s="525"/>
      <c r="AM26" s="482">
        <v>952904</v>
      </c>
      <c r="AN26" s="483"/>
      <c r="AO26" s="483"/>
      <c r="AP26" s="483"/>
      <c r="AQ26" s="483"/>
      <c r="AR26" s="525"/>
      <c r="AS26" s="482">
        <v>3064</v>
      </c>
      <c r="AT26" s="483"/>
      <c r="AU26" s="483"/>
      <c r="AV26" s="483"/>
      <c r="AW26" s="483"/>
      <c r="AX26" s="484"/>
      <c r="AY26" s="434" t="s">
        <v>174</v>
      </c>
      <c r="AZ26" s="435"/>
      <c r="BA26" s="435"/>
      <c r="BB26" s="435"/>
      <c r="BC26" s="435"/>
      <c r="BD26" s="435"/>
      <c r="BE26" s="435"/>
      <c r="BF26" s="435"/>
      <c r="BG26" s="435"/>
      <c r="BH26" s="435"/>
      <c r="BI26" s="435"/>
      <c r="BJ26" s="435"/>
      <c r="BK26" s="435"/>
      <c r="BL26" s="435"/>
      <c r="BM26" s="436"/>
      <c r="BN26" s="431">
        <v>1040142</v>
      </c>
      <c r="BO26" s="432"/>
      <c r="BP26" s="432"/>
      <c r="BQ26" s="432"/>
      <c r="BR26" s="432"/>
      <c r="BS26" s="432"/>
      <c r="BT26" s="432"/>
      <c r="BU26" s="433"/>
      <c r="BV26" s="431">
        <v>1182242</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5">
      <c r="A27" s="187"/>
      <c r="B27" s="571"/>
      <c r="C27" s="572"/>
      <c r="D27" s="573"/>
      <c r="E27" s="481" t="s">
        <v>175</v>
      </c>
      <c r="F27" s="461"/>
      <c r="G27" s="461"/>
      <c r="H27" s="461"/>
      <c r="I27" s="461"/>
      <c r="J27" s="461"/>
      <c r="K27" s="462"/>
      <c r="L27" s="482">
        <v>1</v>
      </c>
      <c r="M27" s="483"/>
      <c r="N27" s="483"/>
      <c r="O27" s="483"/>
      <c r="P27" s="525"/>
      <c r="Q27" s="482">
        <v>7790</v>
      </c>
      <c r="R27" s="483"/>
      <c r="S27" s="483"/>
      <c r="T27" s="483"/>
      <c r="U27" s="483"/>
      <c r="V27" s="525"/>
      <c r="W27" s="584"/>
      <c r="X27" s="572"/>
      <c r="Y27" s="573"/>
      <c r="Z27" s="481" t="s">
        <v>176</v>
      </c>
      <c r="AA27" s="461"/>
      <c r="AB27" s="461"/>
      <c r="AC27" s="461"/>
      <c r="AD27" s="461"/>
      <c r="AE27" s="461"/>
      <c r="AF27" s="461"/>
      <c r="AG27" s="462"/>
      <c r="AH27" s="482">
        <v>2957</v>
      </c>
      <c r="AI27" s="483"/>
      <c r="AJ27" s="483"/>
      <c r="AK27" s="483"/>
      <c r="AL27" s="525"/>
      <c r="AM27" s="482">
        <v>9719106</v>
      </c>
      <c r="AN27" s="483"/>
      <c r="AO27" s="483"/>
      <c r="AP27" s="483"/>
      <c r="AQ27" s="483"/>
      <c r="AR27" s="525"/>
      <c r="AS27" s="482">
        <v>3287</v>
      </c>
      <c r="AT27" s="483"/>
      <c r="AU27" s="483"/>
      <c r="AV27" s="483"/>
      <c r="AW27" s="483"/>
      <c r="AX27" s="484"/>
      <c r="AY27" s="526" t="s">
        <v>177</v>
      </c>
      <c r="AZ27" s="527"/>
      <c r="BA27" s="527"/>
      <c r="BB27" s="527"/>
      <c r="BC27" s="527"/>
      <c r="BD27" s="527"/>
      <c r="BE27" s="527"/>
      <c r="BF27" s="527"/>
      <c r="BG27" s="527"/>
      <c r="BH27" s="527"/>
      <c r="BI27" s="527"/>
      <c r="BJ27" s="527"/>
      <c r="BK27" s="527"/>
      <c r="BL27" s="527"/>
      <c r="BM27" s="528"/>
      <c r="BN27" s="607">
        <v>2000000</v>
      </c>
      <c r="BO27" s="608"/>
      <c r="BP27" s="608"/>
      <c r="BQ27" s="608"/>
      <c r="BR27" s="608"/>
      <c r="BS27" s="608"/>
      <c r="BT27" s="608"/>
      <c r="BU27" s="609"/>
      <c r="BV27" s="607">
        <v>2000000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2">
      <c r="A28" s="187"/>
      <c r="B28" s="571"/>
      <c r="C28" s="572"/>
      <c r="D28" s="573"/>
      <c r="E28" s="481" t="s">
        <v>178</v>
      </c>
      <c r="F28" s="461"/>
      <c r="G28" s="461"/>
      <c r="H28" s="461"/>
      <c r="I28" s="461"/>
      <c r="J28" s="461"/>
      <c r="K28" s="462"/>
      <c r="L28" s="482">
        <v>1</v>
      </c>
      <c r="M28" s="483"/>
      <c r="N28" s="483"/>
      <c r="O28" s="483"/>
      <c r="P28" s="525"/>
      <c r="Q28" s="482">
        <v>7130</v>
      </c>
      <c r="R28" s="483"/>
      <c r="S28" s="483"/>
      <c r="T28" s="483"/>
      <c r="U28" s="483"/>
      <c r="V28" s="525"/>
      <c r="W28" s="584"/>
      <c r="X28" s="572"/>
      <c r="Y28" s="573"/>
      <c r="Z28" s="481" t="s">
        <v>179</v>
      </c>
      <c r="AA28" s="461"/>
      <c r="AB28" s="461"/>
      <c r="AC28" s="461"/>
      <c r="AD28" s="461"/>
      <c r="AE28" s="461"/>
      <c r="AF28" s="461"/>
      <c r="AG28" s="462"/>
      <c r="AH28" s="482">
        <v>201</v>
      </c>
      <c r="AI28" s="483"/>
      <c r="AJ28" s="483"/>
      <c r="AK28" s="483"/>
      <c r="AL28" s="525"/>
      <c r="AM28" s="482">
        <v>515364</v>
      </c>
      <c r="AN28" s="483"/>
      <c r="AO28" s="483"/>
      <c r="AP28" s="483"/>
      <c r="AQ28" s="483"/>
      <c r="AR28" s="525"/>
      <c r="AS28" s="482">
        <v>2564</v>
      </c>
      <c r="AT28" s="483"/>
      <c r="AU28" s="483"/>
      <c r="AV28" s="483"/>
      <c r="AW28" s="483"/>
      <c r="AX28" s="484"/>
      <c r="AY28" s="610" t="s">
        <v>180</v>
      </c>
      <c r="AZ28" s="611"/>
      <c r="BA28" s="611"/>
      <c r="BB28" s="612"/>
      <c r="BC28" s="391" t="s">
        <v>48</v>
      </c>
      <c r="BD28" s="392"/>
      <c r="BE28" s="392"/>
      <c r="BF28" s="392"/>
      <c r="BG28" s="392"/>
      <c r="BH28" s="392"/>
      <c r="BI28" s="392"/>
      <c r="BJ28" s="392"/>
      <c r="BK28" s="392"/>
      <c r="BL28" s="392"/>
      <c r="BM28" s="393"/>
      <c r="BN28" s="394">
        <v>10929735</v>
      </c>
      <c r="BO28" s="395"/>
      <c r="BP28" s="395"/>
      <c r="BQ28" s="395"/>
      <c r="BR28" s="395"/>
      <c r="BS28" s="395"/>
      <c r="BT28" s="395"/>
      <c r="BU28" s="396"/>
      <c r="BV28" s="394">
        <v>6796042</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2">
      <c r="A29" s="187"/>
      <c r="B29" s="571"/>
      <c r="C29" s="572"/>
      <c r="D29" s="573"/>
      <c r="E29" s="481" t="s">
        <v>181</v>
      </c>
      <c r="F29" s="461"/>
      <c r="G29" s="461"/>
      <c r="H29" s="461"/>
      <c r="I29" s="461"/>
      <c r="J29" s="461"/>
      <c r="K29" s="462"/>
      <c r="L29" s="482">
        <v>44</v>
      </c>
      <c r="M29" s="483"/>
      <c r="N29" s="483"/>
      <c r="O29" s="483"/>
      <c r="P29" s="525"/>
      <c r="Q29" s="482">
        <v>6700</v>
      </c>
      <c r="R29" s="483"/>
      <c r="S29" s="483"/>
      <c r="T29" s="483"/>
      <c r="U29" s="483"/>
      <c r="V29" s="525"/>
      <c r="W29" s="585"/>
      <c r="X29" s="586"/>
      <c r="Y29" s="587"/>
      <c r="Z29" s="481" t="s">
        <v>182</v>
      </c>
      <c r="AA29" s="461"/>
      <c r="AB29" s="461"/>
      <c r="AC29" s="461"/>
      <c r="AD29" s="461"/>
      <c r="AE29" s="461"/>
      <c r="AF29" s="461"/>
      <c r="AG29" s="462"/>
      <c r="AH29" s="482">
        <v>7721</v>
      </c>
      <c r="AI29" s="483"/>
      <c r="AJ29" s="483"/>
      <c r="AK29" s="483"/>
      <c r="AL29" s="525"/>
      <c r="AM29" s="482">
        <v>24165309</v>
      </c>
      <c r="AN29" s="483"/>
      <c r="AO29" s="483"/>
      <c r="AP29" s="483"/>
      <c r="AQ29" s="483"/>
      <c r="AR29" s="525"/>
      <c r="AS29" s="482">
        <v>3130</v>
      </c>
      <c r="AT29" s="483"/>
      <c r="AU29" s="483"/>
      <c r="AV29" s="483"/>
      <c r="AW29" s="483"/>
      <c r="AX29" s="484"/>
      <c r="AY29" s="613"/>
      <c r="AZ29" s="614"/>
      <c r="BA29" s="614"/>
      <c r="BB29" s="615"/>
      <c r="BC29" s="465" t="s">
        <v>183</v>
      </c>
      <c r="BD29" s="466"/>
      <c r="BE29" s="466"/>
      <c r="BF29" s="466"/>
      <c r="BG29" s="466"/>
      <c r="BH29" s="466"/>
      <c r="BI29" s="466"/>
      <c r="BJ29" s="466"/>
      <c r="BK29" s="466"/>
      <c r="BL29" s="466"/>
      <c r="BM29" s="467"/>
      <c r="BN29" s="431">
        <v>419706</v>
      </c>
      <c r="BO29" s="432"/>
      <c r="BP29" s="432"/>
      <c r="BQ29" s="432"/>
      <c r="BR29" s="432"/>
      <c r="BS29" s="432"/>
      <c r="BT29" s="432"/>
      <c r="BU29" s="433"/>
      <c r="BV29" s="431">
        <v>377791</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5">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184</v>
      </c>
      <c r="X30" s="592"/>
      <c r="Y30" s="592"/>
      <c r="Z30" s="592"/>
      <c r="AA30" s="592"/>
      <c r="AB30" s="592"/>
      <c r="AC30" s="592"/>
      <c r="AD30" s="592"/>
      <c r="AE30" s="592"/>
      <c r="AF30" s="592"/>
      <c r="AG30" s="593"/>
      <c r="AH30" s="550">
        <v>99</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7199264</v>
      </c>
      <c r="BO30" s="608"/>
      <c r="BP30" s="608"/>
      <c r="BQ30" s="608"/>
      <c r="BR30" s="608"/>
      <c r="BS30" s="608"/>
      <c r="BT30" s="608"/>
      <c r="BU30" s="609"/>
      <c r="BV30" s="607">
        <v>7269301</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5" t="s">
        <v>191</v>
      </c>
      <c r="D33" s="455"/>
      <c r="E33" s="420" t="s">
        <v>192</v>
      </c>
      <c r="F33" s="420"/>
      <c r="G33" s="420"/>
      <c r="H33" s="420"/>
      <c r="I33" s="420"/>
      <c r="J33" s="420"/>
      <c r="K33" s="420"/>
      <c r="L33" s="420"/>
      <c r="M33" s="420"/>
      <c r="N33" s="420"/>
      <c r="O33" s="420"/>
      <c r="P33" s="420"/>
      <c r="Q33" s="420"/>
      <c r="R33" s="420"/>
      <c r="S33" s="420"/>
      <c r="T33" s="216"/>
      <c r="U33" s="455" t="s">
        <v>193</v>
      </c>
      <c r="V33" s="455"/>
      <c r="W33" s="420" t="s">
        <v>194</v>
      </c>
      <c r="X33" s="420"/>
      <c r="Y33" s="420"/>
      <c r="Z33" s="420"/>
      <c r="AA33" s="420"/>
      <c r="AB33" s="420"/>
      <c r="AC33" s="420"/>
      <c r="AD33" s="420"/>
      <c r="AE33" s="420"/>
      <c r="AF33" s="420"/>
      <c r="AG33" s="420"/>
      <c r="AH33" s="420"/>
      <c r="AI33" s="420"/>
      <c r="AJ33" s="420"/>
      <c r="AK33" s="420"/>
      <c r="AL33" s="216"/>
      <c r="AM33" s="455" t="s">
        <v>195</v>
      </c>
      <c r="AN33" s="455"/>
      <c r="AO33" s="420" t="s">
        <v>192</v>
      </c>
      <c r="AP33" s="420"/>
      <c r="AQ33" s="420"/>
      <c r="AR33" s="420"/>
      <c r="AS33" s="420"/>
      <c r="AT33" s="420"/>
      <c r="AU33" s="420"/>
      <c r="AV33" s="420"/>
      <c r="AW33" s="420"/>
      <c r="AX33" s="420"/>
      <c r="AY33" s="420"/>
      <c r="AZ33" s="420"/>
      <c r="BA33" s="420"/>
      <c r="BB33" s="420"/>
      <c r="BC33" s="420"/>
      <c r="BD33" s="217"/>
      <c r="BE33" s="420" t="s">
        <v>196</v>
      </c>
      <c r="BF33" s="420"/>
      <c r="BG33" s="420" t="s">
        <v>197</v>
      </c>
      <c r="BH33" s="420"/>
      <c r="BI33" s="420"/>
      <c r="BJ33" s="420"/>
      <c r="BK33" s="420"/>
      <c r="BL33" s="420"/>
      <c r="BM33" s="420"/>
      <c r="BN33" s="420"/>
      <c r="BO33" s="420"/>
      <c r="BP33" s="420"/>
      <c r="BQ33" s="420"/>
      <c r="BR33" s="420"/>
      <c r="BS33" s="420"/>
      <c r="BT33" s="420"/>
      <c r="BU33" s="420"/>
      <c r="BV33" s="217"/>
      <c r="BW33" s="455" t="s">
        <v>196</v>
      </c>
      <c r="BX33" s="455"/>
      <c r="BY33" s="420" t="s">
        <v>198</v>
      </c>
      <c r="BZ33" s="420"/>
      <c r="CA33" s="420"/>
      <c r="CB33" s="420"/>
      <c r="CC33" s="420"/>
      <c r="CD33" s="420"/>
      <c r="CE33" s="420"/>
      <c r="CF33" s="420"/>
      <c r="CG33" s="420"/>
      <c r="CH33" s="420"/>
      <c r="CI33" s="420"/>
      <c r="CJ33" s="420"/>
      <c r="CK33" s="420"/>
      <c r="CL33" s="420"/>
      <c r="CM33" s="420"/>
      <c r="CN33" s="216"/>
      <c r="CO33" s="455" t="s">
        <v>195</v>
      </c>
      <c r="CP33" s="455"/>
      <c r="CQ33" s="420" t="s">
        <v>199</v>
      </c>
      <c r="CR33" s="420"/>
      <c r="CS33" s="420"/>
      <c r="CT33" s="420"/>
      <c r="CU33" s="420"/>
      <c r="CV33" s="420"/>
      <c r="CW33" s="420"/>
      <c r="CX33" s="420"/>
      <c r="CY33" s="420"/>
      <c r="CZ33" s="420"/>
      <c r="DA33" s="420"/>
      <c r="DB33" s="420"/>
      <c r="DC33" s="420"/>
      <c r="DD33" s="420"/>
      <c r="DE33" s="420"/>
      <c r="DF33" s="216"/>
      <c r="DG33" s="619" t="s">
        <v>200</v>
      </c>
      <c r="DH33" s="619"/>
      <c r="DI33" s="218"/>
      <c r="DJ33" s="186"/>
      <c r="DK33" s="186"/>
      <c r="DL33" s="186"/>
      <c r="DM33" s="186"/>
      <c r="DN33" s="186"/>
      <c r="DO33" s="186"/>
    </row>
    <row r="34" spans="1:119" ht="32.25" customHeight="1" x14ac:dyDescent="0.2">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6</v>
      </c>
      <c r="V34" s="620"/>
      <c r="W34" s="621" t="str">
        <f>IF('各会計、関係団体の財政状況及び健全化判断比率'!B28="","",'各会計、関係団体の財政状況及び健全化判断比率'!B28)</f>
        <v>国民健康保険事業特別会計（事業勘定）</v>
      </c>
      <c r="X34" s="621"/>
      <c r="Y34" s="621"/>
      <c r="Z34" s="621"/>
      <c r="AA34" s="621"/>
      <c r="AB34" s="621"/>
      <c r="AC34" s="621"/>
      <c r="AD34" s="621"/>
      <c r="AE34" s="621"/>
      <c r="AF34" s="621"/>
      <c r="AG34" s="621"/>
      <c r="AH34" s="621"/>
      <c r="AI34" s="621"/>
      <c r="AJ34" s="621"/>
      <c r="AK34" s="621"/>
      <c r="AL34" s="214"/>
      <c r="AM34" s="620">
        <f>IF(AO34="","",MAX(C34:D43,U34:V43)+1)</f>
        <v>11</v>
      </c>
      <c r="AN34" s="620"/>
      <c r="AO34" s="621" t="str">
        <f>IF('各会計、関係団体の財政状況及び健全化判断比率'!B33="","",'各会計、関係団体の財政状況及び健全化判断比率'!B33)</f>
        <v>下水道事業会計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t="str">
        <f>IF(BY34="","",MAX(C34:D43,U34:V43,AM34:AN43,BE34:BF43)+1)</f>
        <v/>
      </c>
      <c r="BX34" s="620"/>
      <c r="BY34" s="621" t="str">
        <f>IF('各会計、関係団体の財政状況及び健全化判断比率'!B68="","",'各会計、関係団体の財政状況及び健全化判断比率'!B68)</f>
        <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2">
      <c r="A35" s="187"/>
      <c r="B35" s="213"/>
      <c r="C35" s="620">
        <f>IF(E35="","",C34+1)</f>
        <v>2</v>
      </c>
      <c r="D35" s="620"/>
      <c r="E35" s="621" t="str">
        <f>IF('各会計、関係団体の財政状況及び健全化判断比率'!B8="","",'各会計、関係団体の財政状況及び健全化判断比率'!B8)</f>
        <v>母子父子寡婦福祉資金貸付事業特別会計</v>
      </c>
      <c r="F35" s="621"/>
      <c r="G35" s="621"/>
      <c r="H35" s="621"/>
      <c r="I35" s="621"/>
      <c r="J35" s="621"/>
      <c r="K35" s="621"/>
      <c r="L35" s="621"/>
      <c r="M35" s="621"/>
      <c r="N35" s="621"/>
      <c r="O35" s="621"/>
      <c r="P35" s="621"/>
      <c r="Q35" s="621"/>
      <c r="R35" s="621"/>
      <c r="S35" s="621"/>
      <c r="T35" s="214"/>
      <c r="U35" s="620">
        <f>IF(W35="","",U34+1)</f>
        <v>7</v>
      </c>
      <c r="V35" s="620"/>
      <c r="W35" s="621" t="str">
        <f>IF('各会計、関係団体の財政状況及び健全化判断比率'!B29="","",'各会計、関係団体の財政状況及び健全化判断比率'!B29)</f>
        <v>国民健康保険事業特別会計（直営診療勘定）</v>
      </c>
      <c r="X35" s="621"/>
      <c r="Y35" s="621"/>
      <c r="Z35" s="621"/>
      <c r="AA35" s="621"/>
      <c r="AB35" s="621"/>
      <c r="AC35" s="621"/>
      <c r="AD35" s="621"/>
      <c r="AE35" s="621"/>
      <c r="AF35" s="621"/>
      <c r="AG35" s="621"/>
      <c r="AH35" s="621"/>
      <c r="AI35" s="621"/>
      <c r="AJ35" s="621"/>
      <c r="AK35" s="621"/>
      <c r="AL35" s="214"/>
      <c r="AM35" s="620">
        <f t="shared" ref="AM35:AM43" si="0">IF(AO35="","",AM34+1)</f>
        <v>12</v>
      </c>
      <c r="AN35" s="620"/>
      <c r="AO35" s="621" t="str">
        <f>IF('各会計、関係団体の財政状況及び健全化判断比率'!B34="","",'各会計、関係団体の財政状況及び健全化判断比率'!B34)</f>
        <v>簡易水道事業会計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t="str">
        <f t="shared" ref="BW35:BW43" si="2">IF(BY35="","",BW34+1)</f>
        <v/>
      </c>
      <c r="BX35" s="620"/>
      <c r="BY35" s="621" t="str">
        <f>IF('各会計、関係団体の財政状況及び健全化判断比率'!B69="","",'各会計、関係団体の財政状況及び健全化判断比率'!B69)</f>
        <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2">
      <c r="A36" s="187"/>
      <c r="B36" s="213"/>
      <c r="C36" s="620">
        <f>IF(E36="","",C35+1)</f>
        <v>3</v>
      </c>
      <c r="D36" s="620"/>
      <c r="E36" s="621" t="str">
        <f>IF('各会計、関係団体の財政状況及び健全化判断比率'!B9="","",'各会計、関係団体の財政状況及び健全化判断比率'!B9)</f>
        <v>公債管理特別会計</v>
      </c>
      <c r="F36" s="621"/>
      <c r="G36" s="621"/>
      <c r="H36" s="621"/>
      <c r="I36" s="621"/>
      <c r="J36" s="621"/>
      <c r="K36" s="621"/>
      <c r="L36" s="621"/>
      <c r="M36" s="621"/>
      <c r="N36" s="621"/>
      <c r="O36" s="621"/>
      <c r="P36" s="621"/>
      <c r="Q36" s="621"/>
      <c r="R36" s="621"/>
      <c r="S36" s="621"/>
      <c r="T36" s="214"/>
      <c r="U36" s="620">
        <f t="shared" ref="U36:U43" si="4">IF(W36="","",U35+1)</f>
        <v>8</v>
      </c>
      <c r="V36" s="620"/>
      <c r="W36" s="621" t="str">
        <f>IF('各会計、関係団体の財政状況及び健全化判断比率'!B30="","",'各会計、関係団体の財政状況及び健全化判断比率'!B30)</f>
        <v>自動車駐車場事業特別会計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t="str">
        <f t="shared" si="2"/>
        <v/>
      </c>
      <c r="BX36" s="620"/>
      <c r="BY36" s="621" t="str">
        <f>IF('各会計、関係団体の財政状況及び健全化判断比率'!B70="","",'各会計、関係団体の財政状況及び健全化判断比率'!B70)</f>
        <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2">
      <c r="A37" s="187"/>
      <c r="B37" s="213"/>
      <c r="C37" s="620">
        <f>IF(E37="","",C36+1)</f>
        <v>4</v>
      </c>
      <c r="D37" s="620"/>
      <c r="E37" s="621" t="str">
        <f>IF('各会計、関係団体の財政状況及び健全化判断比率'!B10="","",'各会計、関係団体の財政状況及び健全化判断比率'!B10)</f>
        <v>公共用地先行取得事業特別会計</v>
      </c>
      <c r="F37" s="621"/>
      <c r="G37" s="621"/>
      <c r="H37" s="621"/>
      <c r="I37" s="621"/>
      <c r="J37" s="621"/>
      <c r="K37" s="621"/>
      <c r="L37" s="621"/>
      <c r="M37" s="621"/>
      <c r="N37" s="621"/>
      <c r="O37" s="621"/>
      <c r="P37" s="621"/>
      <c r="Q37" s="621"/>
      <c r="R37" s="621"/>
      <c r="S37" s="621"/>
      <c r="T37" s="214"/>
      <c r="U37" s="620">
        <f t="shared" si="4"/>
        <v>9</v>
      </c>
      <c r="V37" s="620"/>
      <c r="W37" s="621" t="str">
        <f>IF('各会計、関係団体の財政状況及び健全化判断比率'!B31="","",'各会計、関係団体の財政状況及び健全化判断比率'!B31)</f>
        <v>介護保険事業特別会計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t="str">
        <f t="shared" si="2"/>
        <v/>
      </c>
      <c r="BX37" s="620"/>
      <c r="BY37" s="621" t="str">
        <f>IF('各会計、関係団体の財政状況及び健全化判断比率'!B71="","",'各会計、関係団体の財政状況及び健全化判断比率'!B71)</f>
        <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2">
      <c r="A38" s="187"/>
      <c r="B38" s="213"/>
      <c r="C38" s="620">
        <f t="shared" ref="C38:C43" si="5">IF(E38="","",C37+1)</f>
        <v>5</v>
      </c>
      <c r="D38" s="620"/>
      <c r="E38" s="621" t="str">
        <f>IF('各会計、関係団体の財政状況及び健全化判断比率'!B11="","",'各会計、関係団体の財政状況及び健全化判断比率'!B11)</f>
        <v>麻溝台・新磯野第一整備地区土地区画整理事業特別会計</v>
      </c>
      <c r="F38" s="621"/>
      <c r="G38" s="621"/>
      <c r="H38" s="621"/>
      <c r="I38" s="621"/>
      <c r="J38" s="621"/>
      <c r="K38" s="621"/>
      <c r="L38" s="621"/>
      <c r="M38" s="621"/>
      <c r="N38" s="621"/>
      <c r="O38" s="621"/>
      <c r="P38" s="621"/>
      <c r="Q38" s="621"/>
      <c r="R38" s="621"/>
      <c r="S38" s="621"/>
      <c r="T38" s="214"/>
      <c r="U38" s="620">
        <f t="shared" si="4"/>
        <v>10</v>
      </c>
      <c r="V38" s="620"/>
      <c r="W38" s="621" t="str">
        <f>IF('各会計、関係団体の財政状況及び健全化判断比率'!B32="","",'各会計、関係団体の財政状況及び健全化判断比率'!B32)</f>
        <v>後期高齢者医療事業特別会計</v>
      </c>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t="str">
        <f t="shared" si="2"/>
        <v/>
      </c>
      <c r="BX38" s="620"/>
      <c r="BY38" s="621" t="str">
        <f>IF('各会計、関係団体の財政状況及び健全化判断比率'!B72="","",'各会計、関係団体の財政状況及び健全化判断比率'!B72)</f>
        <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2">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2">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2">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2">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2">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205</v>
      </c>
    </row>
    <row r="50" spans="5:5" x14ac:dyDescent="0.2">
      <c r="E50" s="188" t="s">
        <v>206</v>
      </c>
    </row>
    <row r="51" spans="5:5" x14ac:dyDescent="0.2">
      <c r="E51" s="188" t="s">
        <v>207</v>
      </c>
    </row>
    <row r="52" spans="5:5" x14ac:dyDescent="0.2">
      <c r="E52" s="188" t="s">
        <v>208</v>
      </c>
    </row>
    <row r="53" spans="5:5" x14ac:dyDescent="0.2"/>
    <row r="54" spans="5:5" x14ac:dyDescent="0.2"/>
    <row r="55" spans="5:5" x14ac:dyDescent="0.2"/>
    <row r="56" spans="5:5" x14ac:dyDescent="0.2"/>
  </sheetData>
  <sheetProtection algorithmName="SHA-512" hashValue="MWz94p4/3+Sj3oOw8+8T4fThGzoirHTHxDimWhGs0Cu7nXTn7FeLgPp3QaOJjhZnAPwrC0FWZt6f45RPI2aWhQ==" saltValue="XnEa06nPfUn4IasSS1xmHw==" spinCount="100000" sheet="1" objects="1" scenarios="1"/>
  <customSheetViews>
    <customSheetView guid="{EE1B3033-64A5-47EB-A8C7-A9207A383B6B}"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212" t="s">
        <v>574</v>
      </c>
      <c r="D34" s="1212"/>
      <c r="E34" s="1213"/>
      <c r="F34" s="32">
        <v>4.51</v>
      </c>
      <c r="G34" s="33">
        <v>4.76</v>
      </c>
      <c r="H34" s="33">
        <v>4.91</v>
      </c>
      <c r="I34" s="33">
        <v>5.13</v>
      </c>
      <c r="J34" s="34">
        <v>5.71</v>
      </c>
      <c r="K34" s="22"/>
      <c r="L34" s="22"/>
      <c r="M34" s="22"/>
      <c r="N34" s="22"/>
      <c r="O34" s="22"/>
      <c r="P34" s="22"/>
    </row>
    <row r="35" spans="1:16" ht="39" customHeight="1" x14ac:dyDescent="0.2">
      <c r="A35" s="22"/>
      <c r="B35" s="35"/>
      <c r="C35" s="1206" t="s">
        <v>575</v>
      </c>
      <c r="D35" s="1207"/>
      <c r="E35" s="1208"/>
      <c r="F35" s="36">
        <v>0.72</v>
      </c>
      <c r="G35" s="37">
        <v>0.68</v>
      </c>
      <c r="H35" s="37">
        <v>1.58</v>
      </c>
      <c r="I35" s="37">
        <v>2.0299999999999998</v>
      </c>
      <c r="J35" s="38">
        <v>2.4</v>
      </c>
      <c r="K35" s="22"/>
      <c r="L35" s="22"/>
      <c r="M35" s="22"/>
      <c r="N35" s="22"/>
      <c r="O35" s="22"/>
      <c r="P35" s="22"/>
    </row>
    <row r="36" spans="1:16" ht="39" customHeight="1" x14ac:dyDescent="0.2">
      <c r="A36" s="22"/>
      <c r="B36" s="35"/>
      <c r="C36" s="1206" t="s">
        <v>576</v>
      </c>
      <c r="D36" s="1207"/>
      <c r="E36" s="1208"/>
      <c r="F36" s="36">
        <v>1.44</v>
      </c>
      <c r="G36" s="37">
        <v>2.1</v>
      </c>
      <c r="H36" s="37">
        <v>1.94</v>
      </c>
      <c r="I36" s="37">
        <v>1.53</v>
      </c>
      <c r="J36" s="38">
        <v>1.51</v>
      </c>
      <c r="K36" s="22"/>
      <c r="L36" s="22"/>
      <c r="M36" s="22"/>
      <c r="N36" s="22"/>
      <c r="O36" s="22"/>
      <c r="P36" s="22"/>
    </row>
    <row r="37" spans="1:16" ht="39" customHeight="1" x14ac:dyDescent="0.2">
      <c r="A37" s="22"/>
      <c r="B37" s="35"/>
      <c r="C37" s="1206" t="s">
        <v>577</v>
      </c>
      <c r="D37" s="1207"/>
      <c r="E37" s="1208"/>
      <c r="F37" s="36">
        <v>0.68</v>
      </c>
      <c r="G37" s="37">
        <v>0.38</v>
      </c>
      <c r="H37" s="37">
        <v>0.63</v>
      </c>
      <c r="I37" s="37">
        <v>0.47</v>
      </c>
      <c r="J37" s="38">
        <v>1.26</v>
      </c>
      <c r="K37" s="22"/>
      <c r="L37" s="22"/>
      <c r="M37" s="22"/>
      <c r="N37" s="22"/>
      <c r="O37" s="22"/>
      <c r="P37" s="22"/>
    </row>
    <row r="38" spans="1:16" ht="39" customHeight="1" x14ac:dyDescent="0.2">
      <c r="A38" s="22"/>
      <c r="B38" s="35"/>
      <c r="C38" s="1206" t="s">
        <v>578</v>
      </c>
      <c r="D38" s="1207"/>
      <c r="E38" s="1208"/>
      <c r="F38" s="36">
        <v>0.31</v>
      </c>
      <c r="G38" s="37">
        <v>0.2</v>
      </c>
      <c r="H38" s="37">
        <v>0.11</v>
      </c>
      <c r="I38" s="37">
        <v>0.12</v>
      </c>
      <c r="J38" s="38">
        <v>0.13</v>
      </c>
      <c r="K38" s="22"/>
      <c r="L38" s="22"/>
      <c r="M38" s="22"/>
      <c r="N38" s="22"/>
      <c r="O38" s="22"/>
      <c r="P38" s="22"/>
    </row>
    <row r="39" spans="1:16" ht="39" customHeight="1" x14ac:dyDescent="0.2">
      <c r="A39" s="22"/>
      <c r="B39" s="35"/>
      <c r="C39" s="1206" t="s">
        <v>579</v>
      </c>
      <c r="D39" s="1207"/>
      <c r="E39" s="1208"/>
      <c r="F39" s="36" t="s">
        <v>524</v>
      </c>
      <c r="G39" s="37" t="s">
        <v>524</v>
      </c>
      <c r="H39" s="37" t="s">
        <v>524</v>
      </c>
      <c r="I39" s="37" t="s">
        <v>524</v>
      </c>
      <c r="J39" s="38">
        <v>0.09</v>
      </c>
      <c r="K39" s="22"/>
      <c r="L39" s="22"/>
      <c r="M39" s="22"/>
      <c r="N39" s="22"/>
      <c r="O39" s="22"/>
      <c r="P39" s="22"/>
    </row>
    <row r="40" spans="1:16" ht="39" customHeight="1" x14ac:dyDescent="0.2">
      <c r="A40" s="22"/>
      <c r="B40" s="35"/>
      <c r="C40" s="1206" t="s">
        <v>580</v>
      </c>
      <c r="D40" s="1207"/>
      <c r="E40" s="1208"/>
      <c r="F40" s="36">
        <v>0.12</v>
      </c>
      <c r="G40" s="37">
        <v>0.06</v>
      </c>
      <c r="H40" s="37">
        <v>0.04</v>
      </c>
      <c r="I40" s="37">
        <v>0</v>
      </c>
      <c r="J40" s="38">
        <v>0.02</v>
      </c>
      <c r="K40" s="22"/>
      <c r="L40" s="22"/>
      <c r="M40" s="22"/>
      <c r="N40" s="22"/>
      <c r="O40" s="22"/>
      <c r="P40" s="22"/>
    </row>
    <row r="41" spans="1:16" ht="39" customHeight="1" x14ac:dyDescent="0.2">
      <c r="A41" s="22"/>
      <c r="B41" s="35"/>
      <c r="C41" s="1206" t="s">
        <v>581</v>
      </c>
      <c r="D41" s="1207"/>
      <c r="E41" s="1208"/>
      <c r="F41" s="36">
        <v>0.01</v>
      </c>
      <c r="G41" s="37">
        <v>0</v>
      </c>
      <c r="H41" s="37">
        <v>0</v>
      </c>
      <c r="I41" s="37">
        <v>0.17</v>
      </c>
      <c r="J41" s="38">
        <v>0.02</v>
      </c>
      <c r="K41" s="22"/>
      <c r="L41" s="22"/>
      <c r="M41" s="22"/>
      <c r="N41" s="22"/>
      <c r="O41" s="22"/>
      <c r="P41" s="22"/>
    </row>
    <row r="42" spans="1:16" ht="39" customHeight="1" x14ac:dyDescent="0.2">
      <c r="A42" s="22"/>
      <c r="B42" s="39"/>
      <c r="C42" s="1206" t="s">
        <v>582</v>
      </c>
      <c r="D42" s="1207"/>
      <c r="E42" s="1208"/>
      <c r="F42" s="36" t="s">
        <v>524</v>
      </c>
      <c r="G42" s="37" t="s">
        <v>524</v>
      </c>
      <c r="H42" s="37" t="s">
        <v>583</v>
      </c>
      <c r="I42" s="37" t="s">
        <v>524</v>
      </c>
      <c r="J42" s="38" t="s">
        <v>524</v>
      </c>
      <c r="K42" s="22"/>
      <c r="L42" s="22"/>
      <c r="M42" s="22"/>
      <c r="N42" s="22"/>
      <c r="O42" s="22"/>
      <c r="P42" s="22"/>
    </row>
    <row r="43" spans="1:16" ht="39" customHeight="1" thickBot="1" x14ac:dyDescent="0.25">
      <c r="A43" s="22"/>
      <c r="B43" s="40"/>
      <c r="C43" s="1209" t="s">
        <v>584</v>
      </c>
      <c r="D43" s="1210"/>
      <c r="E43" s="1211"/>
      <c r="F43" s="41">
        <v>0.03</v>
      </c>
      <c r="G43" s="42">
        <v>0.02</v>
      </c>
      <c r="H43" s="42">
        <v>0.03</v>
      </c>
      <c r="I43" s="42">
        <v>0.15</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jFNDc5P1Z8k/7obP536HE5Zx12y7V7CC9gBERE1upM+F1ar5shf+oHJmG4JxVztjUBxooHmN/mpeDs4KN7MWPA==" saltValue="E0G28xRP0TJ2GZ12kExFwQ==" spinCount="100000" sheet="1" objects="1" scenarios="1"/>
  <customSheetViews>
    <customSheetView guid="{EE1B3033-64A5-47EB-A8C7-A9207A383B6B}"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election activeCell="O59" sqref="O59"/>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214" t="s">
        <v>11</v>
      </c>
      <c r="C45" s="1215"/>
      <c r="D45" s="58"/>
      <c r="E45" s="1220" t="s">
        <v>12</v>
      </c>
      <c r="F45" s="1220"/>
      <c r="G45" s="1220"/>
      <c r="H45" s="1220"/>
      <c r="I45" s="1220"/>
      <c r="J45" s="1221"/>
      <c r="K45" s="59">
        <v>21827</v>
      </c>
      <c r="L45" s="60">
        <v>22371</v>
      </c>
      <c r="M45" s="60">
        <v>22381</v>
      </c>
      <c r="N45" s="60">
        <v>22603</v>
      </c>
      <c r="O45" s="61">
        <v>22906</v>
      </c>
      <c r="P45" s="48"/>
      <c r="Q45" s="48"/>
      <c r="R45" s="48"/>
      <c r="S45" s="48"/>
      <c r="T45" s="48"/>
      <c r="U45" s="48"/>
    </row>
    <row r="46" spans="1:21" ht="30.75" customHeight="1" x14ac:dyDescent="0.2">
      <c r="A46" s="48"/>
      <c r="B46" s="1216"/>
      <c r="C46" s="1217"/>
      <c r="D46" s="62"/>
      <c r="E46" s="1222" t="s">
        <v>13</v>
      </c>
      <c r="F46" s="1222"/>
      <c r="G46" s="1222"/>
      <c r="H46" s="1222"/>
      <c r="I46" s="1222"/>
      <c r="J46" s="1223"/>
      <c r="K46" s="63" t="s">
        <v>524</v>
      </c>
      <c r="L46" s="64" t="s">
        <v>524</v>
      </c>
      <c r="M46" s="64" t="s">
        <v>524</v>
      </c>
      <c r="N46" s="64" t="s">
        <v>524</v>
      </c>
      <c r="O46" s="65" t="s">
        <v>524</v>
      </c>
      <c r="P46" s="48"/>
      <c r="Q46" s="48"/>
      <c r="R46" s="48"/>
      <c r="S46" s="48"/>
      <c r="T46" s="48"/>
      <c r="U46" s="48"/>
    </row>
    <row r="47" spans="1:21" ht="30.75" customHeight="1" x14ac:dyDescent="0.2">
      <c r="A47" s="48"/>
      <c r="B47" s="1216"/>
      <c r="C47" s="1217"/>
      <c r="D47" s="62"/>
      <c r="E47" s="1222" t="s">
        <v>14</v>
      </c>
      <c r="F47" s="1222"/>
      <c r="G47" s="1222"/>
      <c r="H47" s="1222"/>
      <c r="I47" s="1222"/>
      <c r="J47" s="1223"/>
      <c r="K47" s="63">
        <v>2160</v>
      </c>
      <c r="L47" s="64">
        <v>2460</v>
      </c>
      <c r="M47" s="64">
        <v>2760</v>
      </c>
      <c r="N47" s="64">
        <v>3060</v>
      </c>
      <c r="O47" s="65">
        <v>3393</v>
      </c>
      <c r="P47" s="48"/>
      <c r="Q47" s="48"/>
      <c r="R47" s="48"/>
      <c r="S47" s="48"/>
      <c r="T47" s="48"/>
      <c r="U47" s="48"/>
    </row>
    <row r="48" spans="1:21" ht="30.75" customHeight="1" x14ac:dyDescent="0.2">
      <c r="A48" s="48"/>
      <c r="B48" s="1216"/>
      <c r="C48" s="1217"/>
      <c r="D48" s="62"/>
      <c r="E48" s="1222" t="s">
        <v>15</v>
      </c>
      <c r="F48" s="1222"/>
      <c r="G48" s="1222"/>
      <c r="H48" s="1222"/>
      <c r="I48" s="1222"/>
      <c r="J48" s="1223"/>
      <c r="K48" s="63">
        <v>4571</v>
      </c>
      <c r="L48" s="64">
        <v>4451</v>
      </c>
      <c r="M48" s="64">
        <v>4405</v>
      </c>
      <c r="N48" s="64">
        <v>4206</v>
      </c>
      <c r="O48" s="65">
        <v>4083</v>
      </c>
      <c r="P48" s="48"/>
      <c r="Q48" s="48"/>
      <c r="R48" s="48"/>
      <c r="S48" s="48"/>
      <c r="T48" s="48"/>
      <c r="U48" s="48"/>
    </row>
    <row r="49" spans="1:21" ht="30.75" customHeight="1" x14ac:dyDescent="0.2">
      <c r="A49" s="48"/>
      <c r="B49" s="1216"/>
      <c r="C49" s="1217"/>
      <c r="D49" s="62"/>
      <c r="E49" s="1222" t="s">
        <v>16</v>
      </c>
      <c r="F49" s="1222"/>
      <c r="G49" s="1222"/>
      <c r="H49" s="1222"/>
      <c r="I49" s="1222"/>
      <c r="J49" s="1223"/>
      <c r="K49" s="63" t="s">
        <v>524</v>
      </c>
      <c r="L49" s="64" t="s">
        <v>524</v>
      </c>
      <c r="M49" s="64" t="s">
        <v>524</v>
      </c>
      <c r="N49" s="64" t="s">
        <v>524</v>
      </c>
      <c r="O49" s="65" t="s">
        <v>524</v>
      </c>
      <c r="P49" s="48"/>
      <c r="Q49" s="48"/>
      <c r="R49" s="48"/>
      <c r="S49" s="48"/>
      <c r="T49" s="48"/>
      <c r="U49" s="48"/>
    </row>
    <row r="50" spans="1:21" ht="30.75" customHeight="1" x14ac:dyDescent="0.2">
      <c r="A50" s="48"/>
      <c r="B50" s="1216"/>
      <c r="C50" s="1217"/>
      <c r="D50" s="62"/>
      <c r="E50" s="1222" t="s">
        <v>17</v>
      </c>
      <c r="F50" s="1222"/>
      <c r="G50" s="1222"/>
      <c r="H50" s="1222"/>
      <c r="I50" s="1222"/>
      <c r="J50" s="1223"/>
      <c r="K50" s="63">
        <v>979</v>
      </c>
      <c r="L50" s="64">
        <v>977</v>
      </c>
      <c r="M50" s="64">
        <v>974</v>
      </c>
      <c r="N50" s="64">
        <v>972</v>
      </c>
      <c r="O50" s="65">
        <v>969</v>
      </c>
      <c r="P50" s="48"/>
      <c r="Q50" s="48"/>
      <c r="R50" s="48"/>
      <c r="S50" s="48"/>
      <c r="T50" s="48"/>
      <c r="U50" s="48"/>
    </row>
    <row r="51" spans="1:21" ht="30.75" customHeight="1" x14ac:dyDescent="0.2">
      <c r="A51" s="48"/>
      <c r="B51" s="1218"/>
      <c r="C51" s="1219"/>
      <c r="D51" s="66"/>
      <c r="E51" s="1222" t="s">
        <v>18</v>
      </c>
      <c r="F51" s="1222"/>
      <c r="G51" s="1222"/>
      <c r="H51" s="1222"/>
      <c r="I51" s="1222"/>
      <c r="J51" s="1223"/>
      <c r="K51" s="63" t="s">
        <v>524</v>
      </c>
      <c r="L51" s="64" t="s">
        <v>524</v>
      </c>
      <c r="M51" s="64" t="s">
        <v>524</v>
      </c>
      <c r="N51" s="64" t="s">
        <v>524</v>
      </c>
      <c r="O51" s="65" t="s">
        <v>524</v>
      </c>
      <c r="P51" s="48"/>
      <c r="Q51" s="48"/>
      <c r="R51" s="48"/>
      <c r="S51" s="48"/>
      <c r="T51" s="48"/>
      <c r="U51" s="48"/>
    </row>
    <row r="52" spans="1:21" ht="30.75" customHeight="1" x14ac:dyDescent="0.2">
      <c r="A52" s="48"/>
      <c r="B52" s="1224" t="s">
        <v>19</v>
      </c>
      <c r="C52" s="1225"/>
      <c r="D52" s="66"/>
      <c r="E52" s="1222" t="s">
        <v>20</v>
      </c>
      <c r="F52" s="1222"/>
      <c r="G52" s="1222"/>
      <c r="H52" s="1222"/>
      <c r="I52" s="1222"/>
      <c r="J52" s="1223"/>
      <c r="K52" s="63">
        <v>25834</v>
      </c>
      <c r="L52" s="64">
        <v>26060</v>
      </c>
      <c r="M52" s="64">
        <v>26735</v>
      </c>
      <c r="N52" s="64">
        <v>26341</v>
      </c>
      <c r="O52" s="65">
        <v>27129</v>
      </c>
      <c r="P52" s="48"/>
      <c r="Q52" s="48"/>
      <c r="R52" s="48"/>
      <c r="S52" s="48"/>
      <c r="T52" s="48"/>
      <c r="U52" s="48"/>
    </row>
    <row r="53" spans="1:21" ht="30.75" customHeight="1" thickBot="1" x14ac:dyDescent="0.25">
      <c r="A53" s="48"/>
      <c r="B53" s="1226" t="s">
        <v>21</v>
      </c>
      <c r="C53" s="1227"/>
      <c r="D53" s="67"/>
      <c r="E53" s="1228" t="s">
        <v>22</v>
      </c>
      <c r="F53" s="1228"/>
      <c r="G53" s="1228"/>
      <c r="H53" s="1228"/>
      <c r="I53" s="1228"/>
      <c r="J53" s="1229"/>
      <c r="K53" s="68">
        <v>3703</v>
      </c>
      <c r="L53" s="69">
        <v>4199</v>
      </c>
      <c r="M53" s="69">
        <v>3785</v>
      </c>
      <c r="N53" s="69">
        <v>4500</v>
      </c>
      <c r="O53" s="70">
        <v>4222</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3">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2">
      <c r="B57" s="1230" t="s">
        <v>25</v>
      </c>
      <c r="C57" s="1231"/>
      <c r="D57" s="1234" t="s">
        <v>26</v>
      </c>
      <c r="E57" s="1235"/>
      <c r="F57" s="1235"/>
      <c r="G57" s="1235"/>
      <c r="H57" s="1235"/>
      <c r="I57" s="1235"/>
      <c r="J57" s="1236"/>
      <c r="K57" s="83">
        <v>6000</v>
      </c>
      <c r="L57" s="84">
        <v>8210</v>
      </c>
      <c r="M57" s="84">
        <v>10520</v>
      </c>
      <c r="N57" s="84">
        <v>12778</v>
      </c>
      <c r="O57" s="85">
        <v>16903</v>
      </c>
    </row>
    <row r="58" spans="1:21" ht="31.5" customHeight="1" thickBot="1" x14ac:dyDescent="0.25">
      <c r="B58" s="1232"/>
      <c r="C58" s="1233"/>
      <c r="D58" s="1237" t="s">
        <v>27</v>
      </c>
      <c r="E58" s="1238"/>
      <c r="F58" s="1238"/>
      <c r="G58" s="1238"/>
      <c r="H58" s="1238"/>
      <c r="I58" s="1238"/>
      <c r="J58" s="1239"/>
      <c r="K58" s="86">
        <v>3667</v>
      </c>
      <c r="L58" s="87">
        <v>5333</v>
      </c>
      <c r="M58" s="87">
        <v>7327</v>
      </c>
      <c r="N58" s="87">
        <v>9620</v>
      </c>
      <c r="O58" s="88">
        <v>12213</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NIoBPGrM4ijXJmbCTzExNMuMm5TuHkzZOghxPrHO21gj/0r2jc3Jqz/xX47izSKzk8r213NBNspRtJBnv0+SQ==" saltValue="lMCXBnXArHyMiMl5LfemFw==" spinCount="100000" sheet="1" objects="1" scenarios="1"/>
  <customSheetViews>
    <customSheetView guid="{EE1B3033-64A5-47EB-A8C7-A9207A383B6B}" showGridLines="0" fitToPage="1" hiddenRows="1" hiddenColumns="1">
      <rowBreaks count="1" manualBreakCount="1">
        <brk id="62" max="15" man="1"/>
      </rowBreaks>
      <pageMargins left="0" right="0" top="0.19685039370078741" bottom="0.23622047244094491" header="0" footer="0"/>
      <printOptions horizontalCentered="1"/>
      <pageSetup paperSize="9" scale="56" orientation="landscape" horizontalDpi="300" verticalDpi="300" r:id="rId1"/>
      <headerFooter alignWithMargins="0">
        <oddFooter>&amp;C&amp;P/&amp;N</oddFooter>
      </headerFooter>
    </customSheetView>
  </customSheetViews>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2"/>
  <headerFooter alignWithMargins="0">
    <oddFooter>&amp;C&amp;P/&amp;N</oddFooter>
  </headerFooter>
  <rowBreaks count="1" manualBreakCount="1">
    <brk id="62"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565</v>
      </c>
      <c r="J40" s="100" t="s">
        <v>566</v>
      </c>
      <c r="K40" s="100" t="s">
        <v>567</v>
      </c>
      <c r="L40" s="100" t="s">
        <v>568</v>
      </c>
      <c r="M40" s="101" t="s">
        <v>569</v>
      </c>
    </row>
    <row r="41" spans="2:13" ht="27.75" customHeight="1" x14ac:dyDescent="0.2">
      <c r="B41" s="1240" t="s">
        <v>30</v>
      </c>
      <c r="C41" s="1241"/>
      <c r="D41" s="102"/>
      <c r="E41" s="1246" t="s">
        <v>31</v>
      </c>
      <c r="F41" s="1246"/>
      <c r="G41" s="1246"/>
      <c r="H41" s="1247"/>
      <c r="I41" s="103">
        <v>269193</v>
      </c>
      <c r="J41" s="104">
        <v>275797</v>
      </c>
      <c r="K41" s="104">
        <v>283802</v>
      </c>
      <c r="L41" s="104">
        <v>290250</v>
      </c>
      <c r="M41" s="105">
        <v>290404</v>
      </c>
    </row>
    <row r="42" spans="2:13" ht="27.75" customHeight="1" x14ac:dyDescent="0.2">
      <c r="B42" s="1242"/>
      <c r="C42" s="1243"/>
      <c r="D42" s="106"/>
      <c r="E42" s="1248" t="s">
        <v>32</v>
      </c>
      <c r="F42" s="1248"/>
      <c r="G42" s="1248"/>
      <c r="H42" s="1249"/>
      <c r="I42" s="107">
        <v>26353</v>
      </c>
      <c r="J42" s="108">
        <v>23816</v>
      </c>
      <c r="K42" s="108">
        <v>21442</v>
      </c>
      <c r="L42" s="108">
        <v>18769</v>
      </c>
      <c r="M42" s="109">
        <v>17191</v>
      </c>
    </row>
    <row r="43" spans="2:13" ht="27.75" customHeight="1" x14ac:dyDescent="0.2">
      <c r="B43" s="1242"/>
      <c r="C43" s="1243"/>
      <c r="D43" s="106"/>
      <c r="E43" s="1248" t="s">
        <v>33</v>
      </c>
      <c r="F43" s="1248"/>
      <c r="G43" s="1248"/>
      <c r="H43" s="1249"/>
      <c r="I43" s="107">
        <v>41289</v>
      </c>
      <c r="J43" s="108">
        <v>40798</v>
      </c>
      <c r="K43" s="108">
        <v>40312</v>
      </c>
      <c r="L43" s="108">
        <v>39506</v>
      </c>
      <c r="M43" s="109">
        <v>38251</v>
      </c>
    </row>
    <row r="44" spans="2:13" ht="27.75" customHeight="1" x14ac:dyDescent="0.2">
      <c r="B44" s="1242"/>
      <c r="C44" s="1243"/>
      <c r="D44" s="106"/>
      <c r="E44" s="1248" t="s">
        <v>34</v>
      </c>
      <c r="F44" s="1248"/>
      <c r="G44" s="1248"/>
      <c r="H44" s="1249"/>
      <c r="I44" s="107" t="s">
        <v>524</v>
      </c>
      <c r="J44" s="108" t="s">
        <v>524</v>
      </c>
      <c r="K44" s="108" t="s">
        <v>524</v>
      </c>
      <c r="L44" s="108" t="s">
        <v>524</v>
      </c>
      <c r="M44" s="109" t="s">
        <v>524</v>
      </c>
    </row>
    <row r="45" spans="2:13" ht="27.75" customHeight="1" x14ac:dyDescent="0.2">
      <c r="B45" s="1242"/>
      <c r="C45" s="1243"/>
      <c r="D45" s="106"/>
      <c r="E45" s="1248" t="s">
        <v>35</v>
      </c>
      <c r="F45" s="1248"/>
      <c r="G45" s="1248"/>
      <c r="H45" s="1249"/>
      <c r="I45" s="107">
        <v>31721</v>
      </c>
      <c r="J45" s="108">
        <v>46361</v>
      </c>
      <c r="K45" s="108">
        <v>43419</v>
      </c>
      <c r="L45" s="108">
        <v>42650</v>
      </c>
      <c r="M45" s="109">
        <v>41836</v>
      </c>
    </row>
    <row r="46" spans="2:13" ht="27.75" customHeight="1" x14ac:dyDescent="0.2">
      <c r="B46" s="1242"/>
      <c r="C46" s="1243"/>
      <c r="D46" s="110"/>
      <c r="E46" s="1248" t="s">
        <v>36</v>
      </c>
      <c r="F46" s="1248"/>
      <c r="G46" s="1248"/>
      <c r="H46" s="1249"/>
      <c r="I46" s="107">
        <v>2612</v>
      </c>
      <c r="J46" s="108">
        <v>2462</v>
      </c>
      <c r="K46" s="108">
        <v>2133</v>
      </c>
      <c r="L46" s="108">
        <v>2345</v>
      </c>
      <c r="M46" s="109">
        <v>1063</v>
      </c>
    </row>
    <row r="47" spans="2:13" ht="27.75" customHeight="1" x14ac:dyDescent="0.2">
      <c r="B47" s="1242"/>
      <c r="C47" s="1243"/>
      <c r="D47" s="111"/>
      <c r="E47" s="1250" t="s">
        <v>37</v>
      </c>
      <c r="F47" s="1251"/>
      <c r="G47" s="1251"/>
      <c r="H47" s="1252"/>
      <c r="I47" s="107" t="s">
        <v>524</v>
      </c>
      <c r="J47" s="108" t="s">
        <v>524</v>
      </c>
      <c r="K47" s="108" t="s">
        <v>524</v>
      </c>
      <c r="L47" s="108" t="s">
        <v>524</v>
      </c>
      <c r="M47" s="109" t="s">
        <v>524</v>
      </c>
    </row>
    <row r="48" spans="2:13" ht="27.75" customHeight="1" x14ac:dyDescent="0.2">
      <c r="B48" s="1242"/>
      <c r="C48" s="1243"/>
      <c r="D48" s="106"/>
      <c r="E48" s="1248" t="s">
        <v>38</v>
      </c>
      <c r="F48" s="1248"/>
      <c r="G48" s="1248"/>
      <c r="H48" s="1249"/>
      <c r="I48" s="107" t="s">
        <v>524</v>
      </c>
      <c r="J48" s="108" t="s">
        <v>524</v>
      </c>
      <c r="K48" s="108" t="s">
        <v>524</v>
      </c>
      <c r="L48" s="108" t="s">
        <v>524</v>
      </c>
      <c r="M48" s="109" t="s">
        <v>524</v>
      </c>
    </row>
    <row r="49" spans="2:13" ht="27.75" customHeight="1" x14ac:dyDescent="0.2">
      <c r="B49" s="1244"/>
      <c r="C49" s="1245"/>
      <c r="D49" s="106"/>
      <c r="E49" s="1248" t="s">
        <v>39</v>
      </c>
      <c r="F49" s="1248"/>
      <c r="G49" s="1248"/>
      <c r="H49" s="1249"/>
      <c r="I49" s="107" t="s">
        <v>524</v>
      </c>
      <c r="J49" s="108" t="s">
        <v>524</v>
      </c>
      <c r="K49" s="108" t="s">
        <v>524</v>
      </c>
      <c r="L49" s="108" t="s">
        <v>524</v>
      </c>
      <c r="M49" s="109" t="s">
        <v>524</v>
      </c>
    </row>
    <row r="50" spans="2:13" ht="27.75" customHeight="1" x14ac:dyDescent="0.2">
      <c r="B50" s="1253" t="s">
        <v>40</v>
      </c>
      <c r="C50" s="1254"/>
      <c r="D50" s="112"/>
      <c r="E50" s="1248" t="s">
        <v>41</v>
      </c>
      <c r="F50" s="1248"/>
      <c r="G50" s="1248"/>
      <c r="H50" s="1249"/>
      <c r="I50" s="107">
        <v>25043</v>
      </c>
      <c r="J50" s="108">
        <v>28669</v>
      </c>
      <c r="K50" s="108">
        <v>33638</v>
      </c>
      <c r="L50" s="108">
        <v>37422</v>
      </c>
      <c r="M50" s="109">
        <v>40440</v>
      </c>
    </row>
    <row r="51" spans="2:13" ht="27.75" customHeight="1" x14ac:dyDescent="0.2">
      <c r="B51" s="1242"/>
      <c r="C51" s="1243"/>
      <c r="D51" s="106"/>
      <c r="E51" s="1248" t="s">
        <v>42</v>
      </c>
      <c r="F51" s="1248"/>
      <c r="G51" s="1248"/>
      <c r="H51" s="1249"/>
      <c r="I51" s="107">
        <v>78352</v>
      </c>
      <c r="J51" s="108">
        <v>73694</v>
      </c>
      <c r="K51" s="108">
        <v>69938</v>
      </c>
      <c r="L51" s="108">
        <v>66555</v>
      </c>
      <c r="M51" s="109">
        <v>64534</v>
      </c>
    </row>
    <row r="52" spans="2:13" ht="27.75" customHeight="1" x14ac:dyDescent="0.2">
      <c r="B52" s="1244"/>
      <c r="C52" s="1245"/>
      <c r="D52" s="106"/>
      <c r="E52" s="1248" t="s">
        <v>43</v>
      </c>
      <c r="F52" s="1248"/>
      <c r="G52" s="1248"/>
      <c r="H52" s="1249"/>
      <c r="I52" s="107">
        <v>222324</v>
      </c>
      <c r="J52" s="108">
        <v>227998</v>
      </c>
      <c r="K52" s="108">
        <v>236793</v>
      </c>
      <c r="L52" s="108">
        <v>241159</v>
      </c>
      <c r="M52" s="109">
        <v>246021</v>
      </c>
    </row>
    <row r="53" spans="2:13" ht="27.75" customHeight="1" thickBot="1" x14ac:dyDescent="0.25">
      <c r="B53" s="1255" t="s">
        <v>44</v>
      </c>
      <c r="C53" s="1256"/>
      <c r="D53" s="113"/>
      <c r="E53" s="1257" t="s">
        <v>45</v>
      </c>
      <c r="F53" s="1257"/>
      <c r="G53" s="1257"/>
      <c r="H53" s="1258"/>
      <c r="I53" s="114">
        <v>45450</v>
      </c>
      <c r="J53" s="115">
        <v>58873</v>
      </c>
      <c r="K53" s="115">
        <v>50740</v>
      </c>
      <c r="L53" s="115">
        <v>48385</v>
      </c>
      <c r="M53" s="116">
        <v>37749</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bBHtWXfyyMKD2QwgRp13Q83XVfGK0HfdLSVBerlL1a8uC5zheurb/buvSU8C/eij/6MJ+E+w5LhbbbqW8SmUyQ==" saltValue="S/Zg5+Fwv3K9T7W7YnzLDw==" spinCount="100000" sheet="1" objects="1" scenarios="1"/>
  <customSheetViews>
    <customSheetView guid="{EE1B3033-64A5-47EB-A8C7-A9207A383B6B}" showGridLines="0" fitToPage="1" hiddenRows="1" hiddenColumns="1">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A83F1-EF1D-4BCA-B058-FF2078CB8884}">
  <sheetPr>
    <pageSetUpPr fitToPage="1"/>
  </sheetPr>
  <dimension ref="B1:W64"/>
  <sheetViews>
    <sheetView showGridLines="0" zoomScale="70" zoomScaleNormal="70" zoomScaleSheetLayoutView="100" workbookViewId="0">
      <selection activeCell="F56" sqref="F56"/>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567</v>
      </c>
      <c r="G54" s="125" t="s">
        <v>568</v>
      </c>
      <c r="H54" s="126" t="s">
        <v>569</v>
      </c>
    </row>
    <row r="55" spans="2:8" ht="52.5" customHeight="1" x14ac:dyDescent="0.2">
      <c r="B55" s="127"/>
      <c r="C55" s="1267" t="s">
        <v>48</v>
      </c>
      <c r="D55" s="1267"/>
      <c r="E55" s="1268"/>
      <c r="F55" s="128">
        <v>7342</v>
      </c>
      <c r="G55" s="128">
        <v>6796</v>
      </c>
      <c r="H55" s="129">
        <v>10930</v>
      </c>
    </row>
    <row r="56" spans="2:8" ht="52.5" customHeight="1" x14ac:dyDescent="0.2">
      <c r="B56" s="130"/>
      <c r="C56" s="1269" t="s">
        <v>49</v>
      </c>
      <c r="D56" s="1269"/>
      <c r="E56" s="1270"/>
      <c r="F56" s="131">
        <v>334</v>
      </c>
      <c r="G56" s="131">
        <v>378</v>
      </c>
      <c r="H56" s="132">
        <v>420</v>
      </c>
    </row>
    <row r="57" spans="2:8" ht="53.25" customHeight="1" x14ac:dyDescent="0.2">
      <c r="B57" s="130"/>
      <c r="C57" s="1271" t="s">
        <v>50</v>
      </c>
      <c r="D57" s="1271"/>
      <c r="E57" s="1272"/>
      <c r="F57" s="133">
        <v>7393</v>
      </c>
      <c r="G57" s="133">
        <v>7269</v>
      </c>
      <c r="H57" s="134">
        <v>7199</v>
      </c>
    </row>
    <row r="58" spans="2:8" ht="45.75" customHeight="1" x14ac:dyDescent="0.2">
      <c r="B58" s="135"/>
      <c r="C58" s="1259" t="s">
        <v>591</v>
      </c>
      <c r="D58" s="1260"/>
      <c r="E58" s="1261"/>
      <c r="F58" s="136">
        <v>1922</v>
      </c>
      <c r="G58" s="136">
        <v>1925</v>
      </c>
      <c r="H58" s="137">
        <v>1915</v>
      </c>
    </row>
    <row r="59" spans="2:8" ht="45.75" customHeight="1" x14ac:dyDescent="0.2">
      <c r="B59" s="135"/>
      <c r="C59" s="1259" t="s">
        <v>592</v>
      </c>
      <c r="D59" s="1260"/>
      <c r="E59" s="1261"/>
      <c r="F59" s="136">
        <v>837</v>
      </c>
      <c r="G59" s="136">
        <v>714</v>
      </c>
      <c r="H59" s="137">
        <v>722</v>
      </c>
    </row>
    <row r="60" spans="2:8" ht="45.75" customHeight="1" x14ac:dyDescent="0.2">
      <c r="B60" s="135"/>
      <c r="C60" s="1259" t="s">
        <v>593</v>
      </c>
      <c r="D60" s="1260"/>
      <c r="E60" s="1261"/>
      <c r="F60" s="136">
        <v>682</v>
      </c>
      <c r="G60" s="136">
        <v>645</v>
      </c>
      <c r="H60" s="137">
        <v>580</v>
      </c>
    </row>
    <row r="61" spans="2:8" ht="45.75" customHeight="1" x14ac:dyDescent="0.2">
      <c r="B61" s="135"/>
      <c r="C61" s="1259" t="s">
        <v>594</v>
      </c>
      <c r="D61" s="1260"/>
      <c r="E61" s="1261"/>
      <c r="F61" s="136">
        <v>638</v>
      </c>
      <c r="G61" s="136">
        <v>403</v>
      </c>
      <c r="H61" s="137">
        <v>553</v>
      </c>
    </row>
    <row r="62" spans="2:8" ht="45.75" customHeight="1" thickBot="1" x14ac:dyDescent="0.25">
      <c r="B62" s="138"/>
      <c r="C62" s="1262" t="s">
        <v>595</v>
      </c>
      <c r="D62" s="1263"/>
      <c r="E62" s="1264"/>
      <c r="F62" s="139">
        <v>501</v>
      </c>
      <c r="G62" s="139">
        <v>500</v>
      </c>
      <c r="H62" s="140">
        <v>500</v>
      </c>
    </row>
    <row r="63" spans="2:8" ht="52.5" customHeight="1" thickBot="1" x14ac:dyDescent="0.25">
      <c r="B63" s="141"/>
      <c r="C63" s="1265" t="s">
        <v>51</v>
      </c>
      <c r="D63" s="1265"/>
      <c r="E63" s="1266"/>
      <c r="F63" s="142">
        <v>15069</v>
      </c>
      <c r="G63" s="142">
        <v>14443</v>
      </c>
      <c r="H63" s="143">
        <v>18549</v>
      </c>
    </row>
    <row r="64" spans="2:8" ht="15" customHeight="1" x14ac:dyDescent="0.2"/>
  </sheetData>
  <sheetProtection algorithmName="SHA-512" hashValue="9nRKLCC3uHfOyO/Ieu5p5Wh8h6sYbtI8swzCx75zNFLXnrefmWDU5pQEzN2Nc620Kg0/0CgcgwEW42A3PdWwrw==" saltValue="pw06tKdpRxdzH0g23CJn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96A25-1D11-40D2-892E-522F4B6B384B}">
  <sheetPr>
    <pageSetUpPr fitToPage="1"/>
  </sheetPr>
  <dimension ref="A1:WZM160"/>
  <sheetViews>
    <sheetView showGridLines="0" zoomScale="80" zoomScaleNormal="80" zoomScaleSheetLayoutView="55" workbookViewId="0"/>
  </sheetViews>
  <sheetFormatPr defaultColWidth="0" defaultRowHeight="0" customHeight="1" zeroHeight="1" x14ac:dyDescent="0.2"/>
  <cols>
    <col min="1" max="1" width="6.36328125" style="1273" customWidth="1"/>
    <col min="2" max="107" width="2.453125" style="1273" customWidth="1"/>
    <col min="108" max="108" width="6.08984375" style="1275" customWidth="1"/>
    <col min="109" max="109" width="5.90625" style="1274" customWidth="1"/>
    <col min="110" max="110" width="19.08984375" style="1273" hidden="1"/>
    <col min="111" max="115" width="12.6328125" style="1273" hidden="1"/>
    <col min="116" max="349" width="8.6328125" style="1273" hidden="1"/>
    <col min="350" max="355" width="14.90625" style="1273" hidden="1"/>
    <col min="356" max="357" width="15.90625" style="1273" hidden="1"/>
    <col min="358" max="363" width="16.08984375" style="1273" hidden="1"/>
    <col min="364" max="364" width="6.08984375" style="1273" hidden="1"/>
    <col min="365" max="365" width="3" style="1273" hidden="1"/>
    <col min="366" max="605" width="8.6328125" style="1273" hidden="1"/>
    <col min="606" max="611" width="14.90625" style="1273" hidden="1"/>
    <col min="612" max="613" width="15.90625" style="1273" hidden="1"/>
    <col min="614" max="619" width="16.08984375" style="1273" hidden="1"/>
    <col min="620" max="620" width="6.08984375" style="1273" hidden="1"/>
    <col min="621" max="621" width="3" style="1273" hidden="1"/>
    <col min="622" max="861" width="8.6328125" style="1273" hidden="1"/>
    <col min="862" max="867" width="14.90625" style="1273" hidden="1"/>
    <col min="868" max="869" width="15.90625" style="1273" hidden="1"/>
    <col min="870" max="875" width="16.08984375" style="1273" hidden="1"/>
    <col min="876" max="876" width="6.08984375" style="1273" hidden="1"/>
    <col min="877" max="877" width="3" style="1273" hidden="1"/>
    <col min="878" max="1117" width="8.6328125" style="1273" hidden="1"/>
    <col min="1118" max="1123" width="14.90625" style="1273" hidden="1"/>
    <col min="1124" max="1125" width="15.90625" style="1273" hidden="1"/>
    <col min="1126" max="1131" width="16.08984375" style="1273" hidden="1"/>
    <col min="1132" max="1132" width="6.08984375" style="1273" hidden="1"/>
    <col min="1133" max="1133" width="3" style="1273" hidden="1"/>
    <col min="1134" max="1373" width="8.6328125" style="1273" hidden="1"/>
    <col min="1374" max="1379" width="14.90625" style="1273" hidden="1"/>
    <col min="1380" max="1381" width="15.90625" style="1273" hidden="1"/>
    <col min="1382" max="1387" width="16.08984375" style="1273" hidden="1"/>
    <col min="1388" max="1388" width="6.08984375" style="1273" hidden="1"/>
    <col min="1389" max="1389" width="3" style="1273" hidden="1"/>
    <col min="1390" max="1629" width="8.6328125" style="1273" hidden="1"/>
    <col min="1630" max="1635" width="14.90625" style="1273" hidden="1"/>
    <col min="1636" max="1637" width="15.90625" style="1273" hidden="1"/>
    <col min="1638" max="1643" width="16.08984375" style="1273" hidden="1"/>
    <col min="1644" max="1644" width="6.08984375" style="1273" hidden="1"/>
    <col min="1645" max="1645" width="3" style="1273" hidden="1"/>
    <col min="1646" max="1885" width="8.6328125" style="1273" hidden="1"/>
    <col min="1886" max="1891" width="14.90625" style="1273" hidden="1"/>
    <col min="1892" max="1893" width="15.90625" style="1273" hidden="1"/>
    <col min="1894" max="1899" width="16.08984375" style="1273" hidden="1"/>
    <col min="1900" max="1900" width="6.08984375" style="1273" hidden="1"/>
    <col min="1901" max="1901" width="3" style="1273" hidden="1"/>
    <col min="1902" max="2141" width="8.6328125" style="1273" hidden="1"/>
    <col min="2142" max="2147" width="14.90625" style="1273" hidden="1"/>
    <col min="2148" max="2149" width="15.90625" style="1273" hidden="1"/>
    <col min="2150" max="2155" width="16.08984375" style="1273" hidden="1"/>
    <col min="2156" max="2156" width="6.08984375" style="1273" hidden="1"/>
    <col min="2157" max="2157" width="3" style="1273" hidden="1"/>
    <col min="2158" max="2397" width="8.6328125" style="1273" hidden="1"/>
    <col min="2398" max="2403" width="14.90625" style="1273" hidden="1"/>
    <col min="2404" max="2405" width="15.90625" style="1273" hidden="1"/>
    <col min="2406" max="2411" width="16.08984375" style="1273" hidden="1"/>
    <col min="2412" max="2412" width="6.08984375" style="1273" hidden="1"/>
    <col min="2413" max="2413" width="3" style="1273" hidden="1"/>
    <col min="2414" max="2653" width="8.6328125" style="1273" hidden="1"/>
    <col min="2654" max="2659" width="14.90625" style="1273" hidden="1"/>
    <col min="2660" max="2661" width="15.90625" style="1273" hidden="1"/>
    <col min="2662" max="2667" width="16.08984375" style="1273" hidden="1"/>
    <col min="2668" max="2668" width="6.08984375" style="1273" hidden="1"/>
    <col min="2669" max="2669" width="3" style="1273" hidden="1"/>
    <col min="2670" max="2909" width="8.6328125" style="1273" hidden="1"/>
    <col min="2910" max="2915" width="14.90625" style="1273" hidden="1"/>
    <col min="2916" max="2917" width="15.90625" style="1273" hidden="1"/>
    <col min="2918" max="2923" width="16.08984375" style="1273" hidden="1"/>
    <col min="2924" max="2924" width="6.08984375" style="1273" hidden="1"/>
    <col min="2925" max="2925" width="3" style="1273" hidden="1"/>
    <col min="2926" max="3165" width="8.6328125" style="1273" hidden="1"/>
    <col min="3166" max="3171" width="14.90625" style="1273" hidden="1"/>
    <col min="3172" max="3173" width="15.90625" style="1273" hidden="1"/>
    <col min="3174" max="3179" width="16.08984375" style="1273" hidden="1"/>
    <col min="3180" max="3180" width="6.08984375" style="1273" hidden="1"/>
    <col min="3181" max="3181" width="3" style="1273" hidden="1"/>
    <col min="3182" max="3421" width="8.6328125" style="1273" hidden="1"/>
    <col min="3422" max="3427" width="14.90625" style="1273" hidden="1"/>
    <col min="3428" max="3429" width="15.90625" style="1273" hidden="1"/>
    <col min="3430" max="3435" width="16.08984375" style="1273" hidden="1"/>
    <col min="3436" max="3436" width="6.08984375" style="1273" hidden="1"/>
    <col min="3437" max="3437" width="3" style="1273" hidden="1"/>
    <col min="3438" max="3677" width="8.6328125" style="1273" hidden="1"/>
    <col min="3678" max="3683" width="14.90625" style="1273" hidden="1"/>
    <col min="3684" max="3685" width="15.90625" style="1273" hidden="1"/>
    <col min="3686" max="3691" width="16.08984375" style="1273" hidden="1"/>
    <col min="3692" max="3692" width="6.08984375" style="1273" hidden="1"/>
    <col min="3693" max="3693" width="3" style="1273" hidden="1"/>
    <col min="3694" max="3933" width="8.6328125" style="1273" hidden="1"/>
    <col min="3934" max="3939" width="14.90625" style="1273" hidden="1"/>
    <col min="3940" max="3941" width="15.90625" style="1273" hidden="1"/>
    <col min="3942" max="3947" width="16.08984375" style="1273" hidden="1"/>
    <col min="3948" max="3948" width="6.08984375" style="1273" hidden="1"/>
    <col min="3949" max="3949" width="3" style="1273" hidden="1"/>
    <col min="3950" max="4189" width="8.6328125" style="1273" hidden="1"/>
    <col min="4190" max="4195" width="14.90625" style="1273" hidden="1"/>
    <col min="4196" max="4197" width="15.90625" style="1273" hidden="1"/>
    <col min="4198" max="4203" width="16.08984375" style="1273" hidden="1"/>
    <col min="4204" max="4204" width="6.08984375" style="1273" hidden="1"/>
    <col min="4205" max="4205" width="3" style="1273" hidden="1"/>
    <col min="4206" max="4445" width="8.6328125" style="1273" hidden="1"/>
    <col min="4446" max="4451" width="14.90625" style="1273" hidden="1"/>
    <col min="4452" max="4453" width="15.90625" style="1273" hidden="1"/>
    <col min="4454" max="4459" width="16.08984375" style="1273" hidden="1"/>
    <col min="4460" max="4460" width="6.08984375" style="1273" hidden="1"/>
    <col min="4461" max="4461" width="3" style="1273" hidden="1"/>
    <col min="4462" max="4701" width="8.6328125" style="1273" hidden="1"/>
    <col min="4702" max="4707" width="14.90625" style="1273" hidden="1"/>
    <col min="4708" max="4709" width="15.90625" style="1273" hidden="1"/>
    <col min="4710" max="4715" width="16.08984375" style="1273" hidden="1"/>
    <col min="4716" max="4716" width="6.08984375" style="1273" hidden="1"/>
    <col min="4717" max="4717" width="3" style="1273" hidden="1"/>
    <col min="4718" max="4957" width="8.6328125" style="1273" hidden="1"/>
    <col min="4958" max="4963" width="14.90625" style="1273" hidden="1"/>
    <col min="4964" max="4965" width="15.90625" style="1273" hidden="1"/>
    <col min="4966" max="4971" width="16.08984375" style="1273" hidden="1"/>
    <col min="4972" max="4972" width="6.08984375" style="1273" hidden="1"/>
    <col min="4973" max="4973" width="3" style="1273" hidden="1"/>
    <col min="4974" max="5213" width="8.6328125" style="1273" hidden="1"/>
    <col min="5214" max="5219" width="14.90625" style="1273" hidden="1"/>
    <col min="5220" max="5221" width="15.90625" style="1273" hidden="1"/>
    <col min="5222" max="5227" width="16.08984375" style="1273" hidden="1"/>
    <col min="5228" max="5228" width="6.08984375" style="1273" hidden="1"/>
    <col min="5229" max="5229" width="3" style="1273" hidden="1"/>
    <col min="5230" max="5469" width="8.6328125" style="1273" hidden="1"/>
    <col min="5470" max="5475" width="14.90625" style="1273" hidden="1"/>
    <col min="5476" max="5477" width="15.90625" style="1273" hidden="1"/>
    <col min="5478" max="5483" width="16.08984375" style="1273" hidden="1"/>
    <col min="5484" max="5484" width="6.08984375" style="1273" hidden="1"/>
    <col min="5485" max="5485" width="3" style="1273" hidden="1"/>
    <col min="5486" max="5725" width="8.6328125" style="1273" hidden="1"/>
    <col min="5726" max="5731" width="14.90625" style="1273" hidden="1"/>
    <col min="5732" max="5733" width="15.90625" style="1273" hidden="1"/>
    <col min="5734" max="5739" width="16.08984375" style="1273" hidden="1"/>
    <col min="5740" max="5740" width="6.08984375" style="1273" hidden="1"/>
    <col min="5741" max="5741" width="3" style="1273" hidden="1"/>
    <col min="5742" max="5981" width="8.6328125" style="1273" hidden="1"/>
    <col min="5982" max="5987" width="14.90625" style="1273" hidden="1"/>
    <col min="5988" max="5989" width="15.90625" style="1273" hidden="1"/>
    <col min="5990" max="5995" width="16.08984375" style="1273" hidden="1"/>
    <col min="5996" max="5996" width="6.08984375" style="1273" hidden="1"/>
    <col min="5997" max="5997" width="3" style="1273" hidden="1"/>
    <col min="5998" max="6237" width="8.6328125" style="1273" hidden="1"/>
    <col min="6238" max="6243" width="14.90625" style="1273" hidden="1"/>
    <col min="6244" max="6245" width="15.90625" style="1273" hidden="1"/>
    <col min="6246" max="6251" width="16.08984375" style="1273" hidden="1"/>
    <col min="6252" max="6252" width="6.08984375" style="1273" hidden="1"/>
    <col min="6253" max="6253" width="3" style="1273" hidden="1"/>
    <col min="6254" max="6493" width="8.6328125" style="1273" hidden="1"/>
    <col min="6494" max="6499" width="14.90625" style="1273" hidden="1"/>
    <col min="6500" max="6501" width="15.90625" style="1273" hidden="1"/>
    <col min="6502" max="6507" width="16.08984375" style="1273" hidden="1"/>
    <col min="6508" max="6508" width="6.08984375" style="1273" hidden="1"/>
    <col min="6509" max="6509" width="3" style="1273" hidden="1"/>
    <col min="6510" max="6749" width="8.6328125" style="1273" hidden="1"/>
    <col min="6750" max="6755" width="14.90625" style="1273" hidden="1"/>
    <col min="6756" max="6757" width="15.90625" style="1273" hidden="1"/>
    <col min="6758" max="6763" width="16.08984375" style="1273" hidden="1"/>
    <col min="6764" max="6764" width="6.08984375" style="1273" hidden="1"/>
    <col min="6765" max="6765" width="3" style="1273" hidden="1"/>
    <col min="6766" max="7005" width="8.6328125" style="1273" hidden="1"/>
    <col min="7006" max="7011" width="14.90625" style="1273" hidden="1"/>
    <col min="7012" max="7013" width="15.90625" style="1273" hidden="1"/>
    <col min="7014" max="7019" width="16.08984375" style="1273" hidden="1"/>
    <col min="7020" max="7020" width="6.08984375" style="1273" hidden="1"/>
    <col min="7021" max="7021" width="3" style="1273" hidden="1"/>
    <col min="7022" max="7261" width="8.6328125" style="1273" hidden="1"/>
    <col min="7262" max="7267" width="14.90625" style="1273" hidden="1"/>
    <col min="7268" max="7269" width="15.90625" style="1273" hidden="1"/>
    <col min="7270" max="7275" width="16.08984375" style="1273" hidden="1"/>
    <col min="7276" max="7276" width="6.08984375" style="1273" hidden="1"/>
    <col min="7277" max="7277" width="3" style="1273" hidden="1"/>
    <col min="7278" max="7517" width="8.6328125" style="1273" hidden="1"/>
    <col min="7518" max="7523" width="14.90625" style="1273" hidden="1"/>
    <col min="7524" max="7525" width="15.90625" style="1273" hidden="1"/>
    <col min="7526" max="7531" width="16.08984375" style="1273" hidden="1"/>
    <col min="7532" max="7532" width="6.08984375" style="1273" hidden="1"/>
    <col min="7533" max="7533" width="3" style="1273" hidden="1"/>
    <col min="7534" max="7773" width="8.6328125" style="1273" hidden="1"/>
    <col min="7774" max="7779" width="14.90625" style="1273" hidden="1"/>
    <col min="7780" max="7781" width="15.90625" style="1273" hidden="1"/>
    <col min="7782" max="7787" width="16.08984375" style="1273" hidden="1"/>
    <col min="7788" max="7788" width="6.08984375" style="1273" hidden="1"/>
    <col min="7789" max="7789" width="3" style="1273" hidden="1"/>
    <col min="7790" max="8029" width="8.6328125" style="1273" hidden="1"/>
    <col min="8030" max="8035" width="14.90625" style="1273" hidden="1"/>
    <col min="8036" max="8037" width="15.90625" style="1273" hidden="1"/>
    <col min="8038" max="8043" width="16.08984375" style="1273" hidden="1"/>
    <col min="8044" max="8044" width="6.08984375" style="1273" hidden="1"/>
    <col min="8045" max="8045" width="3" style="1273" hidden="1"/>
    <col min="8046" max="8285" width="8.6328125" style="1273" hidden="1"/>
    <col min="8286" max="8291" width="14.90625" style="1273" hidden="1"/>
    <col min="8292" max="8293" width="15.90625" style="1273" hidden="1"/>
    <col min="8294" max="8299" width="16.08984375" style="1273" hidden="1"/>
    <col min="8300" max="8300" width="6.08984375" style="1273" hidden="1"/>
    <col min="8301" max="8301" width="3" style="1273" hidden="1"/>
    <col min="8302" max="8541" width="8.6328125" style="1273" hidden="1"/>
    <col min="8542" max="8547" width="14.90625" style="1273" hidden="1"/>
    <col min="8548" max="8549" width="15.90625" style="1273" hidden="1"/>
    <col min="8550" max="8555" width="16.08984375" style="1273" hidden="1"/>
    <col min="8556" max="8556" width="6.08984375" style="1273" hidden="1"/>
    <col min="8557" max="8557" width="3" style="1273" hidden="1"/>
    <col min="8558" max="8797" width="8.6328125" style="1273" hidden="1"/>
    <col min="8798" max="8803" width="14.90625" style="1273" hidden="1"/>
    <col min="8804" max="8805" width="15.90625" style="1273" hidden="1"/>
    <col min="8806" max="8811" width="16.08984375" style="1273" hidden="1"/>
    <col min="8812" max="8812" width="6.08984375" style="1273" hidden="1"/>
    <col min="8813" max="8813" width="3" style="1273" hidden="1"/>
    <col min="8814" max="9053" width="8.6328125" style="1273" hidden="1"/>
    <col min="9054" max="9059" width="14.90625" style="1273" hidden="1"/>
    <col min="9060" max="9061" width="15.90625" style="1273" hidden="1"/>
    <col min="9062" max="9067" width="16.08984375" style="1273" hidden="1"/>
    <col min="9068" max="9068" width="6.08984375" style="1273" hidden="1"/>
    <col min="9069" max="9069" width="3" style="1273" hidden="1"/>
    <col min="9070" max="9309" width="8.6328125" style="1273" hidden="1"/>
    <col min="9310" max="9315" width="14.90625" style="1273" hidden="1"/>
    <col min="9316" max="9317" width="15.90625" style="1273" hidden="1"/>
    <col min="9318" max="9323" width="16.08984375" style="1273" hidden="1"/>
    <col min="9324" max="9324" width="6.08984375" style="1273" hidden="1"/>
    <col min="9325" max="9325" width="3" style="1273" hidden="1"/>
    <col min="9326" max="9565" width="8.6328125" style="1273" hidden="1"/>
    <col min="9566" max="9571" width="14.90625" style="1273" hidden="1"/>
    <col min="9572" max="9573" width="15.90625" style="1273" hidden="1"/>
    <col min="9574" max="9579" width="16.08984375" style="1273" hidden="1"/>
    <col min="9580" max="9580" width="6.08984375" style="1273" hidden="1"/>
    <col min="9581" max="9581" width="3" style="1273" hidden="1"/>
    <col min="9582" max="9821" width="8.6328125" style="1273" hidden="1"/>
    <col min="9822" max="9827" width="14.90625" style="1273" hidden="1"/>
    <col min="9828" max="9829" width="15.90625" style="1273" hidden="1"/>
    <col min="9830" max="9835" width="16.08984375" style="1273" hidden="1"/>
    <col min="9836" max="9836" width="6.08984375" style="1273" hidden="1"/>
    <col min="9837" max="9837" width="3" style="1273" hidden="1"/>
    <col min="9838" max="10077" width="8.6328125" style="1273" hidden="1"/>
    <col min="10078" max="10083" width="14.90625" style="1273" hidden="1"/>
    <col min="10084" max="10085" width="15.90625" style="1273" hidden="1"/>
    <col min="10086" max="10091" width="16.08984375" style="1273" hidden="1"/>
    <col min="10092" max="10092" width="6.08984375" style="1273" hidden="1"/>
    <col min="10093" max="10093" width="3" style="1273" hidden="1"/>
    <col min="10094" max="10333" width="8.6328125" style="1273" hidden="1"/>
    <col min="10334" max="10339" width="14.90625" style="1273" hidden="1"/>
    <col min="10340" max="10341" width="15.90625" style="1273" hidden="1"/>
    <col min="10342" max="10347" width="16.08984375" style="1273" hidden="1"/>
    <col min="10348" max="10348" width="6.08984375" style="1273" hidden="1"/>
    <col min="10349" max="10349" width="3" style="1273" hidden="1"/>
    <col min="10350" max="10589" width="8.6328125" style="1273" hidden="1"/>
    <col min="10590" max="10595" width="14.90625" style="1273" hidden="1"/>
    <col min="10596" max="10597" width="15.90625" style="1273" hidden="1"/>
    <col min="10598" max="10603" width="16.08984375" style="1273" hidden="1"/>
    <col min="10604" max="10604" width="6.08984375" style="1273" hidden="1"/>
    <col min="10605" max="10605" width="3" style="1273" hidden="1"/>
    <col min="10606" max="10845" width="8.6328125" style="1273" hidden="1"/>
    <col min="10846" max="10851" width="14.90625" style="1273" hidden="1"/>
    <col min="10852" max="10853" width="15.90625" style="1273" hidden="1"/>
    <col min="10854" max="10859" width="16.08984375" style="1273" hidden="1"/>
    <col min="10860" max="10860" width="6.08984375" style="1273" hidden="1"/>
    <col min="10861" max="10861" width="3" style="1273" hidden="1"/>
    <col min="10862" max="11101" width="8.6328125" style="1273" hidden="1"/>
    <col min="11102" max="11107" width="14.90625" style="1273" hidden="1"/>
    <col min="11108" max="11109" width="15.90625" style="1273" hidden="1"/>
    <col min="11110" max="11115" width="16.08984375" style="1273" hidden="1"/>
    <col min="11116" max="11116" width="6.08984375" style="1273" hidden="1"/>
    <col min="11117" max="11117" width="3" style="1273" hidden="1"/>
    <col min="11118" max="11357" width="8.6328125" style="1273" hidden="1"/>
    <col min="11358" max="11363" width="14.90625" style="1273" hidden="1"/>
    <col min="11364" max="11365" width="15.90625" style="1273" hidden="1"/>
    <col min="11366" max="11371" width="16.08984375" style="1273" hidden="1"/>
    <col min="11372" max="11372" width="6.08984375" style="1273" hidden="1"/>
    <col min="11373" max="11373" width="3" style="1273" hidden="1"/>
    <col min="11374" max="11613" width="8.6328125" style="1273" hidden="1"/>
    <col min="11614" max="11619" width="14.90625" style="1273" hidden="1"/>
    <col min="11620" max="11621" width="15.90625" style="1273" hidden="1"/>
    <col min="11622" max="11627" width="16.08984375" style="1273" hidden="1"/>
    <col min="11628" max="11628" width="6.08984375" style="1273" hidden="1"/>
    <col min="11629" max="11629" width="3" style="1273" hidden="1"/>
    <col min="11630" max="11869" width="8.6328125" style="1273" hidden="1"/>
    <col min="11870" max="11875" width="14.90625" style="1273" hidden="1"/>
    <col min="11876" max="11877" width="15.90625" style="1273" hidden="1"/>
    <col min="11878" max="11883" width="16.08984375" style="1273" hidden="1"/>
    <col min="11884" max="11884" width="6.08984375" style="1273" hidden="1"/>
    <col min="11885" max="11885" width="3" style="1273" hidden="1"/>
    <col min="11886" max="12125" width="8.6328125" style="1273" hidden="1"/>
    <col min="12126" max="12131" width="14.90625" style="1273" hidden="1"/>
    <col min="12132" max="12133" width="15.90625" style="1273" hidden="1"/>
    <col min="12134" max="12139" width="16.08984375" style="1273" hidden="1"/>
    <col min="12140" max="12140" width="6.08984375" style="1273" hidden="1"/>
    <col min="12141" max="12141" width="3" style="1273" hidden="1"/>
    <col min="12142" max="12381" width="8.6328125" style="1273" hidden="1"/>
    <col min="12382" max="12387" width="14.90625" style="1273" hidden="1"/>
    <col min="12388" max="12389" width="15.90625" style="1273" hidden="1"/>
    <col min="12390" max="12395" width="16.08984375" style="1273" hidden="1"/>
    <col min="12396" max="12396" width="6.08984375" style="1273" hidden="1"/>
    <col min="12397" max="12397" width="3" style="1273" hidden="1"/>
    <col min="12398" max="12637" width="8.6328125" style="1273" hidden="1"/>
    <col min="12638" max="12643" width="14.90625" style="1273" hidden="1"/>
    <col min="12644" max="12645" width="15.90625" style="1273" hidden="1"/>
    <col min="12646" max="12651" width="16.08984375" style="1273" hidden="1"/>
    <col min="12652" max="12652" width="6.08984375" style="1273" hidden="1"/>
    <col min="12653" max="12653" width="3" style="1273" hidden="1"/>
    <col min="12654" max="12893" width="8.6328125" style="1273" hidden="1"/>
    <col min="12894" max="12899" width="14.90625" style="1273" hidden="1"/>
    <col min="12900" max="12901" width="15.90625" style="1273" hidden="1"/>
    <col min="12902" max="12907" width="16.08984375" style="1273" hidden="1"/>
    <col min="12908" max="12908" width="6.08984375" style="1273" hidden="1"/>
    <col min="12909" max="12909" width="3" style="1273" hidden="1"/>
    <col min="12910" max="13149" width="8.6328125" style="1273" hidden="1"/>
    <col min="13150" max="13155" width="14.90625" style="1273" hidden="1"/>
    <col min="13156" max="13157" width="15.90625" style="1273" hidden="1"/>
    <col min="13158" max="13163" width="16.08984375" style="1273" hidden="1"/>
    <col min="13164" max="13164" width="6.08984375" style="1273" hidden="1"/>
    <col min="13165" max="13165" width="3" style="1273" hidden="1"/>
    <col min="13166" max="13405" width="8.6328125" style="1273" hidden="1"/>
    <col min="13406" max="13411" width="14.90625" style="1273" hidden="1"/>
    <col min="13412" max="13413" width="15.90625" style="1273" hidden="1"/>
    <col min="13414" max="13419" width="16.08984375" style="1273" hidden="1"/>
    <col min="13420" max="13420" width="6.08984375" style="1273" hidden="1"/>
    <col min="13421" max="13421" width="3" style="1273" hidden="1"/>
    <col min="13422" max="13661" width="8.6328125" style="1273" hidden="1"/>
    <col min="13662" max="13667" width="14.90625" style="1273" hidden="1"/>
    <col min="13668" max="13669" width="15.90625" style="1273" hidden="1"/>
    <col min="13670" max="13675" width="16.08984375" style="1273" hidden="1"/>
    <col min="13676" max="13676" width="6.08984375" style="1273" hidden="1"/>
    <col min="13677" max="13677" width="3" style="1273" hidden="1"/>
    <col min="13678" max="13917" width="8.6328125" style="1273" hidden="1"/>
    <col min="13918" max="13923" width="14.90625" style="1273" hidden="1"/>
    <col min="13924" max="13925" width="15.90625" style="1273" hidden="1"/>
    <col min="13926" max="13931" width="16.08984375" style="1273" hidden="1"/>
    <col min="13932" max="13932" width="6.08984375" style="1273" hidden="1"/>
    <col min="13933" max="13933" width="3" style="1273" hidden="1"/>
    <col min="13934" max="14173" width="8.6328125" style="1273" hidden="1"/>
    <col min="14174" max="14179" width="14.90625" style="1273" hidden="1"/>
    <col min="14180" max="14181" width="15.90625" style="1273" hidden="1"/>
    <col min="14182" max="14187" width="16.08984375" style="1273" hidden="1"/>
    <col min="14188" max="14188" width="6.08984375" style="1273" hidden="1"/>
    <col min="14189" max="14189" width="3" style="1273" hidden="1"/>
    <col min="14190" max="14429" width="8.6328125" style="1273" hidden="1"/>
    <col min="14430" max="14435" width="14.90625" style="1273" hidden="1"/>
    <col min="14436" max="14437" width="15.90625" style="1273" hidden="1"/>
    <col min="14438" max="14443" width="16.08984375" style="1273" hidden="1"/>
    <col min="14444" max="14444" width="6.08984375" style="1273" hidden="1"/>
    <col min="14445" max="14445" width="3" style="1273" hidden="1"/>
    <col min="14446" max="14685" width="8.6328125" style="1273" hidden="1"/>
    <col min="14686" max="14691" width="14.90625" style="1273" hidden="1"/>
    <col min="14692" max="14693" width="15.90625" style="1273" hidden="1"/>
    <col min="14694" max="14699" width="16.08984375" style="1273" hidden="1"/>
    <col min="14700" max="14700" width="6.08984375" style="1273" hidden="1"/>
    <col min="14701" max="14701" width="3" style="1273" hidden="1"/>
    <col min="14702" max="14941" width="8.6328125" style="1273" hidden="1"/>
    <col min="14942" max="14947" width="14.90625" style="1273" hidden="1"/>
    <col min="14948" max="14949" width="15.90625" style="1273" hidden="1"/>
    <col min="14950" max="14955" width="16.08984375" style="1273" hidden="1"/>
    <col min="14956" max="14956" width="6.08984375" style="1273" hidden="1"/>
    <col min="14957" max="14957" width="3" style="1273" hidden="1"/>
    <col min="14958" max="15197" width="8.6328125" style="1273" hidden="1"/>
    <col min="15198" max="15203" width="14.90625" style="1273" hidden="1"/>
    <col min="15204" max="15205" width="15.90625" style="1273" hidden="1"/>
    <col min="15206" max="15211" width="16.08984375" style="1273" hidden="1"/>
    <col min="15212" max="15212" width="6.08984375" style="1273" hidden="1"/>
    <col min="15213" max="15213" width="3" style="1273" hidden="1"/>
    <col min="15214" max="15453" width="8.6328125" style="1273" hidden="1"/>
    <col min="15454" max="15459" width="14.90625" style="1273" hidden="1"/>
    <col min="15460" max="15461" width="15.90625" style="1273" hidden="1"/>
    <col min="15462" max="15467" width="16.08984375" style="1273" hidden="1"/>
    <col min="15468" max="15468" width="6.08984375" style="1273" hidden="1"/>
    <col min="15469" max="15469" width="3" style="1273" hidden="1"/>
    <col min="15470" max="15709" width="8.6328125" style="1273" hidden="1"/>
    <col min="15710" max="15715" width="14.90625" style="1273" hidden="1"/>
    <col min="15716" max="15717" width="15.90625" style="1273" hidden="1"/>
    <col min="15718" max="15723" width="16.08984375" style="1273" hidden="1"/>
    <col min="15724" max="15724" width="6.08984375" style="1273" hidden="1"/>
    <col min="15725" max="15725" width="3" style="1273" hidden="1"/>
    <col min="15726" max="15965" width="8.6328125" style="1273" hidden="1"/>
    <col min="15966" max="15971" width="14.90625" style="1273" hidden="1"/>
    <col min="15972" max="15973" width="15.90625" style="1273" hidden="1"/>
    <col min="15974" max="15979" width="16.08984375" style="1273" hidden="1"/>
    <col min="15980" max="15980" width="6.08984375" style="1273" hidden="1"/>
    <col min="15981" max="15981" width="3" style="1273" hidden="1"/>
    <col min="15982" max="16221" width="8.6328125" style="1273" hidden="1"/>
    <col min="16222" max="16227" width="14.90625" style="1273" hidden="1"/>
    <col min="16228" max="16229" width="15.90625" style="1273" hidden="1"/>
    <col min="16230" max="16235" width="16.08984375" style="1273" hidden="1"/>
    <col min="16236" max="16236" width="6.08984375" style="1273" hidden="1"/>
    <col min="16237" max="16237" width="3" style="1273" hidden="1"/>
    <col min="16238" max="16384" width="8.6328125" style="1273" hidden="1"/>
  </cols>
  <sheetData>
    <row r="1" spans="1:143" ht="42.75" customHeight="1" x14ac:dyDescent="0.2">
      <c r="A1" s="1341"/>
      <c r="B1" s="1340"/>
      <c r="DD1" s="1273"/>
      <c r="DE1" s="1273"/>
    </row>
    <row r="2" spans="1:143" ht="25.5" customHeight="1" x14ac:dyDescent="0.2">
      <c r="A2" s="1339"/>
      <c r="C2" s="1339"/>
      <c r="O2" s="1339"/>
      <c r="P2" s="1339"/>
      <c r="Q2" s="1339"/>
      <c r="R2" s="1339"/>
      <c r="S2" s="1339"/>
      <c r="T2" s="1339"/>
      <c r="U2" s="1339"/>
      <c r="V2" s="1339"/>
      <c r="W2" s="1339"/>
      <c r="X2" s="1339"/>
      <c r="Y2" s="1339"/>
      <c r="Z2" s="1339"/>
      <c r="AA2" s="1339"/>
      <c r="AB2" s="1339"/>
      <c r="AC2" s="1339"/>
      <c r="AD2" s="1339"/>
      <c r="AE2" s="1339"/>
      <c r="AF2" s="1339"/>
      <c r="AG2" s="1339"/>
      <c r="AH2" s="1339"/>
      <c r="AI2" s="1339"/>
      <c r="AU2" s="1339"/>
      <c r="BG2" s="1339"/>
      <c r="BS2" s="1339"/>
      <c r="CE2" s="1339"/>
      <c r="CQ2" s="1339"/>
      <c r="DD2" s="1273"/>
      <c r="DE2" s="1273"/>
    </row>
    <row r="3" spans="1:143" ht="25.5" customHeight="1" x14ac:dyDescent="0.2">
      <c r="A3" s="1339"/>
      <c r="C3" s="1339"/>
      <c r="O3" s="1339"/>
      <c r="P3" s="1339"/>
      <c r="Q3" s="1339"/>
      <c r="R3" s="1339"/>
      <c r="S3" s="1339"/>
      <c r="T3" s="1339"/>
      <c r="U3" s="1339"/>
      <c r="V3" s="1339"/>
      <c r="W3" s="1339"/>
      <c r="X3" s="1339"/>
      <c r="Y3" s="1339"/>
      <c r="Z3" s="1339"/>
      <c r="AA3" s="1339"/>
      <c r="AB3" s="1339"/>
      <c r="AC3" s="1339"/>
      <c r="AD3" s="1339"/>
      <c r="AE3" s="1339"/>
      <c r="AF3" s="1339"/>
      <c r="AG3" s="1339"/>
      <c r="AH3" s="1339"/>
      <c r="AI3" s="1339"/>
      <c r="AU3" s="1339"/>
      <c r="BG3" s="1339"/>
      <c r="BS3" s="1339"/>
      <c r="CE3" s="1339"/>
      <c r="CQ3" s="1339"/>
      <c r="DD3" s="1273"/>
      <c r="DE3" s="1273"/>
    </row>
    <row r="4" spans="1:143" s="292" customFormat="1" ht="13" x14ac:dyDescent="0.2">
      <c r="A4" s="1339"/>
      <c r="B4" s="1339"/>
      <c r="C4" s="1339"/>
      <c r="D4" s="1339"/>
      <c r="E4" s="1339"/>
      <c r="F4" s="1339"/>
      <c r="G4" s="1339"/>
      <c r="H4" s="1339"/>
      <c r="I4" s="1339"/>
      <c r="J4" s="1339"/>
      <c r="K4" s="1339"/>
      <c r="L4" s="1339"/>
      <c r="M4" s="1339"/>
      <c r="N4" s="1339"/>
      <c r="O4" s="1339"/>
      <c r="P4" s="1339"/>
      <c r="Q4" s="1339"/>
      <c r="R4" s="1339"/>
      <c r="S4" s="1339"/>
      <c r="T4" s="1339"/>
      <c r="U4" s="1339"/>
      <c r="V4" s="1339"/>
      <c r="W4" s="1339"/>
      <c r="X4" s="1339"/>
      <c r="Y4" s="1339"/>
      <c r="Z4" s="1339"/>
      <c r="AA4" s="1339"/>
      <c r="AB4" s="1339"/>
      <c r="AC4" s="1339"/>
      <c r="AD4" s="1339"/>
      <c r="AE4" s="1339"/>
      <c r="AF4" s="1339"/>
      <c r="AG4" s="1339"/>
      <c r="AH4" s="1339"/>
      <c r="AI4" s="1339"/>
      <c r="AJ4" s="1339"/>
      <c r="AK4" s="1339"/>
      <c r="AL4" s="1339"/>
      <c r="AM4" s="1339"/>
      <c r="AN4" s="1339"/>
      <c r="AO4" s="1339"/>
      <c r="AP4" s="1339"/>
      <c r="AQ4" s="1339"/>
      <c r="AR4" s="1339"/>
      <c r="AS4" s="1339"/>
      <c r="AT4" s="1339"/>
      <c r="AU4" s="1339"/>
      <c r="AV4" s="1339"/>
      <c r="AW4" s="1339"/>
      <c r="AX4" s="1339"/>
      <c r="AY4" s="1339"/>
      <c r="AZ4" s="1339"/>
      <c r="BA4" s="1339"/>
      <c r="BB4" s="1339"/>
      <c r="BC4" s="1339"/>
      <c r="BD4" s="1339"/>
      <c r="BE4" s="1339"/>
      <c r="BF4" s="1339"/>
      <c r="BG4" s="1339"/>
      <c r="BH4" s="1339"/>
      <c r="BI4" s="1339"/>
      <c r="BJ4" s="1339"/>
      <c r="BK4" s="1339"/>
      <c r="BL4" s="1339"/>
      <c r="BM4" s="1339"/>
      <c r="BN4" s="1339"/>
      <c r="BO4" s="1339"/>
      <c r="BP4" s="1339"/>
      <c r="BQ4" s="1339"/>
      <c r="BR4" s="1339"/>
      <c r="BS4" s="1339"/>
      <c r="BT4" s="1339"/>
      <c r="BU4" s="1339"/>
      <c r="BV4" s="1339"/>
      <c r="BW4" s="1339"/>
      <c r="BX4" s="1339"/>
      <c r="BY4" s="1339"/>
      <c r="BZ4" s="1339"/>
      <c r="CA4" s="1339"/>
      <c r="CB4" s="1339"/>
      <c r="CC4" s="1339"/>
      <c r="CD4" s="1339"/>
      <c r="CE4" s="1339"/>
      <c r="CF4" s="1339"/>
      <c r="CG4" s="1339"/>
      <c r="CH4" s="1339"/>
      <c r="CI4" s="1339"/>
      <c r="CJ4" s="1339"/>
      <c r="CK4" s="1339"/>
      <c r="CL4" s="1339"/>
      <c r="CM4" s="1339"/>
      <c r="CN4" s="1339"/>
      <c r="CO4" s="1339"/>
      <c r="CP4" s="1339"/>
      <c r="CQ4" s="1339"/>
      <c r="CR4" s="1339"/>
      <c r="CS4" s="1339"/>
      <c r="CT4" s="1339"/>
      <c r="CU4" s="1339"/>
      <c r="CV4" s="1339"/>
      <c r="CW4" s="1339"/>
      <c r="CX4" s="1339"/>
      <c r="CY4" s="1339"/>
      <c r="CZ4" s="1339"/>
      <c r="DA4" s="1339"/>
      <c r="DB4" s="1339"/>
      <c r="DC4" s="1339"/>
      <c r="DD4" s="1339"/>
      <c r="DE4" s="1339"/>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1339"/>
      <c r="B5" s="1339"/>
      <c r="C5" s="1339"/>
      <c r="D5" s="1339"/>
      <c r="E5" s="1339"/>
      <c r="F5" s="1339"/>
      <c r="G5" s="1339"/>
      <c r="H5" s="1339"/>
      <c r="I5" s="1339"/>
      <c r="J5" s="1339"/>
      <c r="K5" s="1339"/>
      <c r="L5" s="1339"/>
      <c r="M5" s="1339"/>
      <c r="N5" s="1339"/>
      <c r="O5" s="1339"/>
      <c r="P5" s="1339"/>
      <c r="Q5" s="1339"/>
      <c r="R5" s="1339"/>
      <c r="S5" s="1339"/>
      <c r="T5" s="1339"/>
      <c r="U5" s="1339"/>
      <c r="V5" s="1339"/>
      <c r="W5" s="1339"/>
      <c r="X5" s="1339"/>
      <c r="Y5" s="1339"/>
      <c r="Z5" s="1339"/>
      <c r="AA5" s="1339"/>
      <c r="AB5" s="1339"/>
      <c r="AC5" s="1339"/>
      <c r="AD5" s="1339"/>
      <c r="AE5" s="1339"/>
      <c r="AF5" s="1339"/>
      <c r="AG5" s="1339"/>
      <c r="AH5" s="1339"/>
      <c r="AI5" s="1339"/>
      <c r="AJ5" s="1339"/>
      <c r="AK5" s="1339"/>
      <c r="AL5" s="1339"/>
      <c r="AM5" s="1339"/>
      <c r="AN5" s="1339"/>
      <c r="AO5" s="1339"/>
      <c r="AP5" s="1339"/>
      <c r="AQ5" s="1339"/>
      <c r="AR5" s="1339"/>
      <c r="AS5" s="1339"/>
      <c r="AT5" s="1339"/>
      <c r="AU5" s="1339"/>
      <c r="AV5" s="1339"/>
      <c r="AW5" s="1339"/>
      <c r="AX5" s="1339"/>
      <c r="AY5" s="1339"/>
      <c r="AZ5" s="1339"/>
      <c r="BA5" s="1339"/>
      <c r="BB5" s="1339"/>
      <c r="BC5" s="1339"/>
      <c r="BD5" s="1339"/>
      <c r="BE5" s="1339"/>
      <c r="BF5" s="1339"/>
      <c r="BG5" s="1339"/>
      <c r="BH5" s="1339"/>
      <c r="BI5" s="1339"/>
      <c r="BJ5" s="1339"/>
      <c r="BK5" s="1339"/>
      <c r="BL5" s="1339"/>
      <c r="BM5" s="1339"/>
      <c r="BN5" s="1339"/>
      <c r="BO5" s="1339"/>
      <c r="BP5" s="1339"/>
      <c r="BQ5" s="1339"/>
      <c r="BR5" s="1339"/>
      <c r="BS5" s="1339"/>
      <c r="BT5" s="1339"/>
      <c r="BU5" s="1339"/>
      <c r="BV5" s="1339"/>
      <c r="BW5" s="1339"/>
      <c r="BX5" s="1339"/>
      <c r="BY5" s="1339"/>
      <c r="BZ5" s="1339"/>
      <c r="CA5" s="1339"/>
      <c r="CB5" s="1339"/>
      <c r="CC5" s="1339"/>
      <c r="CD5" s="1339"/>
      <c r="CE5" s="1339"/>
      <c r="CF5" s="1339"/>
      <c r="CG5" s="1339"/>
      <c r="CH5" s="1339"/>
      <c r="CI5" s="1339"/>
      <c r="CJ5" s="1339"/>
      <c r="CK5" s="1339"/>
      <c r="CL5" s="1339"/>
      <c r="CM5" s="1339"/>
      <c r="CN5" s="1339"/>
      <c r="CO5" s="1339"/>
      <c r="CP5" s="1339"/>
      <c r="CQ5" s="1339"/>
      <c r="CR5" s="1339"/>
      <c r="CS5" s="1339"/>
      <c r="CT5" s="1339"/>
      <c r="CU5" s="1339"/>
      <c r="CV5" s="1339"/>
      <c r="CW5" s="1339"/>
      <c r="CX5" s="1339"/>
      <c r="CY5" s="1339"/>
      <c r="CZ5" s="1339"/>
      <c r="DA5" s="1339"/>
      <c r="DB5" s="1339"/>
      <c r="DC5" s="1339"/>
      <c r="DD5" s="1339"/>
      <c r="DE5" s="1339"/>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1339"/>
      <c r="B6" s="1339"/>
      <c r="C6" s="1339"/>
      <c r="D6" s="1339"/>
      <c r="E6" s="1339"/>
      <c r="F6" s="1339"/>
      <c r="G6" s="1339"/>
      <c r="H6" s="1339"/>
      <c r="I6" s="1339"/>
      <c r="J6" s="1339"/>
      <c r="K6" s="1339"/>
      <c r="L6" s="1339"/>
      <c r="M6" s="1339"/>
      <c r="N6" s="1339"/>
      <c r="O6" s="1339"/>
      <c r="P6" s="1339"/>
      <c r="Q6" s="1339"/>
      <c r="R6" s="1339"/>
      <c r="S6" s="1339"/>
      <c r="T6" s="1339"/>
      <c r="U6" s="1339"/>
      <c r="V6" s="1339"/>
      <c r="W6" s="1339"/>
      <c r="X6" s="1339"/>
      <c r="Y6" s="1339"/>
      <c r="Z6" s="1339"/>
      <c r="AA6" s="1339"/>
      <c r="AB6" s="1339"/>
      <c r="AC6" s="1339"/>
      <c r="AD6" s="1339"/>
      <c r="AE6" s="1339"/>
      <c r="AF6" s="1339"/>
      <c r="AG6" s="1339"/>
      <c r="AH6" s="1339"/>
      <c r="AI6" s="1339"/>
      <c r="AJ6" s="1339"/>
      <c r="AK6" s="1339"/>
      <c r="AL6" s="1339"/>
      <c r="AM6" s="1339"/>
      <c r="AN6" s="1339"/>
      <c r="AO6" s="1339"/>
      <c r="AP6" s="1339"/>
      <c r="AQ6" s="1339"/>
      <c r="AR6" s="1339"/>
      <c r="AS6" s="1339"/>
      <c r="AT6" s="1339"/>
      <c r="AU6" s="1339"/>
      <c r="AV6" s="1339"/>
      <c r="AW6" s="1339"/>
      <c r="AX6" s="1339"/>
      <c r="AY6" s="1339"/>
      <c r="AZ6" s="1339"/>
      <c r="BA6" s="1339"/>
      <c r="BB6" s="1339"/>
      <c r="BC6" s="1339"/>
      <c r="BD6" s="1339"/>
      <c r="BE6" s="1339"/>
      <c r="BF6" s="1339"/>
      <c r="BG6" s="1339"/>
      <c r="BH6" s="1339"/>
      <c r="BI6" s="1339"/>
      <c r="BJ6" s="1339"/>
      <c r="BK6" s="1339"/>
      <c r="BL6" s="1339"/>
      <c r="BM6" s="1339"/>
      <c r="BN6" s="1339"/>
      <c r="BO6" s="1339"/>
      <c r="BP6" s="1339"/>
      <c r="BQ6" s="1339"/>
      <c r="BR6" s="1339"/>
      <c r="BS6" s="1339"/>
      <c r="BT6" s="1339"/>
      <c r="BU6" s="1339"/>
      <c r="BV6" s="1339"/>
      <c r="BW6" s="1339"/>
      <c r="BX6" s="1339"/>
      <c r="BY6" s="1339"/>
      <c r="BZ6" s="1339"/>
      <c r="CA6" s="1339"/>
      <c r="CB6" s="1339"/>
      <c r="CC6" s="1339"/>
      <c r="CD6" s="1339"/>
      <c r="CE6" s="1339"/>
      <c r="CF6" s="1339"/>
      <c r="CG6" s="1339"/>
      <c r="CH6" s="1339"/>
      <c r="CI6" s="1339"/>
      <c r="CJ6" s="1339"/>
      <c r="CK6" s="1339"/>
      <c r="CL6" s="1339"/>
      <c r="CM6" s="1339"/>
      <c r="CN6" s="1339"/>
      <c r="CO6" s="1339"/>
      <c r="CP6" s="1339"/>
      <c r="CQ6" s="1339"/>
      <c r="CR6" s="1339"/>
      <c r="CS6" s="1339"/>
      <c r="CT6" s="1339"/>
      <c r="CU6" s="1339"/>
      <c r="CV6" s="1339"/>
      <c r="CW6" s="1339"/>
      <c r="CX6" s="1339"/>
      <c r="CY6" s="1339"/>
      <c r="CZ6" s="1339"/>
      <c r="DA6" s="1339"/>
      <c r="DB6" s="1339"/>
      <c r="DC6" s="1339"/>
      <c r="DD6" s="1339"/>
      <c r="DE6" s="1339"/>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1339"/>
      <c r="B7" s="1339"/>
      <c r="C7" s="1339"/>
      <c r="D7" s="1339"/>
      <c r="E7" s="1339"/>
      <c r="F7" s="1339"/>
      <c r="G7" s="1339"/>
      <c r="H7" s="1339"/>
      <c r="I7" s="1339"/>
      <c r="J7" s="1339"/>
      <c r="K7" s="1339"/>
      <c r="L7" s="1339"/>
      <c r="M7" s="1339"/>
      <c r="N7" s="1339"/>
      <c r="O7" s="1339"/>
      <c r="P7" s="1339"/>
      <c r="Q7" s="1339"/>
      <c r="R7" s="1339"/>
      <c r="S7" s="1339"/>
      <c r="T7" s="1339"/>
      <c r="U7" s="1339"/>
      <c r="V7" s="1339"/>
      <c r="W7" s="1339"/>
      <c r="X7" s="1339"/>
      <c r="Y7" s="1339"/>
      <c r="Z7" s="1339"/>
      <c r="AA7" s="1339"/>
      <c r="AB7" s="1339"/>
      <c r="AC7" s="1339"/>
      <c r="AD7" s="1339"/>
      <c r="AE7" s="1339"/>
      <c r="AF7" s="1339"/>
      <c r="AG7" s="1339"/>
      <c r="AH7" s="1339"/>
      <c r="AI7" s="1339"/>
      <c r="AJ7" s="1339"/>
      <c r="AK7" s="1339"/>
      <c r="AL7" s="1339"/>
      <c r="AM7" s="1339"/>
      <c r="AN7" s="1339"/>
      <c r="AO7" s="1339"/>
      <c r="AP7" s="1339"/>
      <c r="AQ7" s="1339"/>
      <c r="AR7" s="1339"/>
      <c r="AS7" s="1339"/>
      <c r="AT7" s="1339"/>
      <c r="AU7" s="1339"/>
      <c r="AV7" s="1339"/>
      <c r="AW7" s="1339"/>
      <c r="AX7" s="1339"/>
      <c r="AY7" s="1339"/>
      <c r="AZ7" s="1339"/>
      <c r="BA7" s="1339"/>
      <c r="BB7" s="1339"/>
      <c r="BC7" s="1339"/>
      <c r="BD7" s="1339"/>
      <c r="BE7" s="1339"/>
      <c r="BF7" s="1339"/>
      <c r="BG7" s="1339"/>
      <c r="BH7" s="1339"/>
      <c r="BI7" s="1339"/>
      <c r="BJ7" s="1339"/>
      <c r="BK7" s="1339"/>
      <c r="BL7" s="1339"/>
      <c r="BM7" s="1339"/>
      <c r="BN7" s="1339"/>
      <c r="BO7" s="1339"/>
      <c r="BP7" s="1339"/>
      <c r="BQ7" s="1339"/>
      <c r="BR7" s="1339"/>
      <c r="BS7" s="1339"/>
      <c r="BT7" s="1339"/>
      <c r="BU7" s="1339"/>
      <c r="BV7" s="1339"/>
      <c r="BW7" s="1339"/>
      <c r="BX7" s="1339"/>
      <c r="BY7" s="1339"/>
      <c r="BZ7" s="1339"/>
      <c r="CA7" s="1339"/>
      <c r="CB7" s="1339"/>
      <c r="CC7" s="1339"/>
      <c r="CD7" s="1339"/>
      <c r="CE7" s="1339"/>
      <c r="CF7" s="1339"/>
      <c r="CG7" s="1339"/>
      <c r="CH7" s="1339"/>
      <c r="CI7" s="1339"/>
      <c r="CJ7" s="1339"/>
      <c r="CK7" s="1339"/>
      <c r="CL7" s="1339"/>
      <c r="CM7" s="1339"/>
      <c r="CN7" s="1339"/>
      <c r="CO7" s="1339"/>
      <c r="CP7" s="1339"/>
      <c r="CQ7" s="1339"/>
      <c r="CR7" s="1339"/>
      <c r="CS7" s="1339"/>
      <c r="CT7" s="1339"/>
      <c r="CU7" s="1339"/>
      <c r="CV7" s="1339"/>
      <c r="CW7" s="1339"/>
      <c r="CX7" s="1339"/>
      <c r="CY7" s="1339"/>
      <c r="CZ7" s="1339"/>
      <c r="DA7" s="1339"/>
      <c r="DB7" s="1339"/>
      <c r="DC7" s="1339"/>
      <c r="DD7" s="1339"/>
      <c r="DE7" s="1339"/>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1339"/>
      <c r="B8" s="1339"/>
      <c r="C8" s="1339"/>
      <c r="D8" s="1339"/>
      <c r="E8" s="1339"/>
      <c r="F8" s="1339"/>
      <c r="G8" s="1339"/>
      <c r="H8" s="1339"/>
      <c r="I8" s="1339"/>
      <c r="J8" s="1339"/>
      <c r="K8" s="1339"/>
      <c r="L8" s="1339"/>
      <c r="M8" s="1339"/>
      <c r="N8" s="1339"/>
      <c r="O8" s="1339"/>
      <c r="P8" s="1339"/>
      <c r="Q8" s="1339"/>
      <c r="R8" s="1339"/>
      <c r="S8" s="1339"/>
      <c r="T8" s="1339"/>
      <c r="U8" s="1339"/>
      <c r="V8" s="1339"/>
      <c r="W8" s="1339"/>
      <c r="X8" s="1339"/>
      <c r="Y8" s="1339"/>
      <c r="Z8" s="1339"/>
      <c r="AA8" s="1339"/>
      <c r="AB8" s="1339"/>
      <c r="AC8" s="1339"/>
      <c r="AD8" s="1339"/>
      <c r="AE8" s="1339"/>
      <c r="AF8" s="1339"/>
      <c r="AG8" s="1339"/>
      <c r="AH8" s="1339"/>
      <c r="AI8" s="1339"/>
      <c r="AJ8" s="1339"/>
      <c r="AK8" s="1339"/>
      <c r="AL8" s="1339"/>
      <c r="AM8" s="1339"/>
      <c r="AN8" s="1339"/>
      <c r="AO8" s="1339"/>
      <c r="AP8" s="1339"/>
      <c r="AQ8" s="1339"/>
      <c r="AR8" s="1339"/>
      <c r="AS8" s="1339"/>
      <c r="AT8" s="1339"/>
      <c r="AU8" s="1339"/>
      <c r="AV8" s="1339"/>
      <c r="AW8" s="1339"/>
      <c r="AX8" s="1339"/>
      <c r="AY8" s="1339"/>
      <c r="AZ8" s="1339"/>
      <c r="BA8" s="1339"/>
      <c r="BB8" s="1339"/>
      <c r="BC8" s="1339"/>
      <c r="BD8" s="1339"/>
      <c r="BE8" s="1339"/>
      <c r="BF8" s="1339"/>
      <c r="BG8" s="1339"/>
      <c r="BH8" s="1339"/>
      <c r="BI8" s="1339"/>
      <c r="BJ8" s="1339"/>
      <c r="BK8" s="1339"/>
      <c r="BL8" s="1339"/>
      <c r="BM8" s="1339"/>
      <c r="BN8" s="1339"/>
      <c r="BO8" s="1339"/>
      <c r="BP8" s="1339"/>
      <c r="BQ8" s="1339"/>
      <c r="BR8" s="1339"/>
      <c r="BS8" s="1339"/>
      <c r="BT8" s="1339"/>
      <c r="BU8" s="1339"/>
      <c r="BV8" s="1339"/>
      <c r="BW8" s="1339"/>
      <c r="BX8" s="1339"/>
      <c r="BY8" s="1339"/>
      <c r="BZ8" s="1339"/>
      <c r="CA8" s="1339"/>
      <c r="CB8" s="1339"/>
      <c r="CC8" s="1339"/>
      <c r="CD8" s="1339"/>
      <c r="CE8" s="1339"/>
      <c r="CF8" s="1339"/>
      <c r="CG8" s="1339"/>
      <c r="CH8" s="1339"/>
      <c r="CI8" s="1339"/>
      <c r="CJ8" s="1339"/>
      <c r="CK8" s="1339"/>
      <c r="CL8" s="1339"/>
      <c r="CM8" s="1339"/>
      <c r="CN8" s="1339"/>
      <c r="CO8" s="1339"/>
      <c r="CP8" s="1339"/>
      <c r="CQ8" s="1339"/>
      <c r="CR8" s="1339"/>
      <c r="CS8" s="1339"/>
      <c r="CT8" s="1339"/>
      <c r="CU8" s="1339"/>
      <c r="CV8" s="1339"/>
      <c r="CW8" s="1339"/>
      <c r="CX8" s="1339"/>
      <c r="CY8" s="1339"/>
      <c r="CZ8" s="1339"/>
      <c r="DA8" s="1339"/>
      <c r="DB8" s="1339"/>
      <c r="DC8" s="1339"/>
      <c r="DD8" s="1339"/>
      <c r="DE8" s="1339"/>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1339"/>
      <c r="B9" s="1339"/>
      <c r="C9" s="1339"/>
      <c r="D9" s="1339"/>
      <c r="E9" s="1339"/>
      <c r="F9" s="1339"/>
      <c r="G9" s="1339"/>
      <c r="H9" s="1339"/>
      <c r="I9" s="1339"/>
      <c r="J9" s="1339"/>
      <c r="K9" s="1339"/>
      <c r="L9" s="1339"/>
      <c r="M9" s="1339"/>
      <c r="N9" s="1339"/>
      <c r="O9" s="1339"/>
      <c r="P9" s="1339"/>
      <c r="Q9" s="1339"/>
      <c r="R9" s="1339"/>
      <c r="S9" s="1339"/>
      <c r="T9" s="1339"/>
      <c r="U9" s="1339"/>
      <c r="V9" s="1339"/>
      <c r="W9" s="1339"/>
      <c r="X9" s="1339"/>
      <c r="Y9" s="1339"/>
      <c r="Z9" s="1339"/>
      <c r="AA9" s="1339"/>
      <c r="AB9" s="1339"/>
      <c r="AC9" s="1339"/>
      <c r="AD9" s="1339"/>
      <c r="AE9" s="1339"/>
      <c r="AF9" s="1339"/>
      <c r="AG9" s="1339"/>
      <c r="AH9" s="1339"/>
      <c r="AI9" s="1339"/>
      <c r="AJ9" s="1339"/>
      <c r="AK9" s="1339"/>
      <c r="AL9" s="1339"/>
      <c r="AM9" s="1339"/>
      <c r="AN9" s="1339"/>
      <c r="AO9" s="1339"/>
      <c r="AP9" s="1339"/>
      <c r="AQ9" s="1339"/>
      <c r="AR9" s="1339"/>
      <c r="AS9" s="1339"/>
      <c r="AT9" s="1339"/>
      <c r="AU9" s="1339"/>
      <c r="AV9" s="1339"/>
      <c r="AW9" s="1339"/>
      <c r="AX9" s="1339"/>
      <c r="AY9" s="1339"/>
      <c r="AZ9" s="1339"/>
      <c r="BA9" s="1339"/>
      <c r="BB9" s="1339"/>
      <c r="BC9" s="1339"/>
      <c r="BD9" s="1339"/>
      <c r="BE9" s="1339"/>
      <c r="BF9" s="1339"/>
      <c r="BG9" s="1339"/>
      <c r="BH9" s="1339"/>
      <c r="BI9" s="1339"/>
      <c r="BJ9" s="1339"/>
      <c r="BK9" s="1339"/>
      <c r="BL9" s="1339"/>
      <c r="BM9" s="1339"/>
      <c r="BN9" s="1339"/>
      <c r="BO9" s="1339"/>
      <c r="BP9" s="1339"/>
      <c r="BQ9" s="1339"/>
      <c r="BR9" s="1339"/>
      <c r="BS9" s="1339"/>
      <c r="BT9" s="1339"/>
      <c r="BU9" s="1339"/>
      <c r="BV9" s="1339"/>
      <c r="BW9" s="1339"/>
      <c r="BX9" s="1339"/>
      <c r="BY9" s="1339"/>
      <c r="BZ9" s="1339"/>
      <c r="CA9" s="1339"/>
      <c r="CB9" s="1339"/>
      <c r="CC9" s="1339"/>
      <c r="CD9" s="1339"/>
      <c r="CE9" s="1339"/>
      <c r="CF9" s="1339"/>
      <c r="CG9" s="1339"/>
      <c r="CH9" s="1339"/>
      <c r="CI9" s="1339"/>
      <c r="CJ9" s="1339"/>
      <c r="CK9" s="1339"/>
      <c r="CL9" s="1339"/>
      <c r="CM9" s="1339"/>
      <c r="CN9" s="1339"/>
      <c r="CO9" s="1339"/>
      <c r="CP9" s="1339"/>
      <c r="CQ9" s="1339"/>
      <c r="CR9" s="1339"/>
      <c r="CS9" s="1339"/>
      <c r="CT9" s="1339"/>
      <c r="CU9" s="1339"/>
      <c r="CV9" s="1339"/>
      <c r="CW9" s="1339"/>
      <c r="CX9" s="1339"/>
      <c r="CY9" s="1339"/>
      <c r="CZ9" s="1339"/>
      <c r="DA9" s="1339"/>
      <c r="DB9" s="1339"/>
      <c r="DC9" s="1339"/>
      <c r="DD9" s="1339"/>
      <c r="DE9" s="1339"/>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1339"/>
      <c r="B10" s="1339"/>
      <c r="C10" s="1339"/>
      <c r="D10" s="1339"/>
      <c r="E10" s="1339"/>
      <c r="F10" s="1339"/>
      <c r="G10" s="1339"/>
      <c r="H10" s="1339"/>
      <c r="I10" s="1339"/>
      <c r="J10" s="1339"/>
      <c r="K10" s="1339"/>
      <c r="L10" s="1339"/>
      <c r="M10" s="1339"/>
      <c r="N10" s="1339"/>
      <c r="O10" s="1339"/>
      <c r="P10" s="1339"/>
      <c r="Q10" s="1339"/>
      <c r="R10" s="1339"/>
      <c r="S10" s="1339"/>
      <c r="T10" s="1339"/>
      <c r="U10" s="1339"/>
      <c r="V10" s="1339"/>
      <c r="W10" s="1339"/>
      <c r="X10" s="1339"/>
      <c r="Y10" s="1339"/>
      <c r="Z10" s="1339"/>
      <c r="AA10" s="1339"/>
      <c r="AB10" s="1339"/>
      <c r="AC10" s="1339"/>
      <c r="AD10" s="1339"/>
      <c r="AE10" s="1339"/>
      <c r="AF10" s="1339"/>
      <c r="AG10" s="1339"/>
      <c r="AH10" s="1339"/>
      <c r="AI10" s="1339"/>
      <c r="AJ10" s="1339"/>
      <c r="AK10" s="1339"/>
      <c r="AL10" s="1339"/>
      <c r="AM10" s="1339"/>
      <c r="AN10" s="1339"/>
      <c r="AO10" s="1339"/>
      <c r="AP10" s="1339"/>
      <c r="AQ10" s="1339"/>
      <c r="AR10" s="1339"/>
      <c r="AS10" s="1339"/>
      <c r="AT10" s="1339"/>
      <c r="AU10" s="1339"/>
      <c r="AV10" s="1339"/>
      <c r="AW10" s="1339"/>
      <c r="AX10" s="1339"/>
      <c r="AY10" s="1339"/>
      <c r="AZ10" s="1339"/>
      <c r="BA10" s="1339"/>
      <c r="BB10" s="1339"/>
      <c r="BC10" s="1339"/>
      <c r="BD10" s="1339"/>
      <c r="BE10" s="1339"/>
      <c r="BF10" s="1339"/>
      <c r="BG10" s="1339"/>
      <c r="BH10" s="1339"/>
      <c r="BI10" s="1339"/>
      <c r="BJ10" s="1339"/>
      <c r="BK10" s="1339"/>
      <c r="BL10" s="1339"/>
      <c r="BM10" s="1339"/>
      <c r="BN10" s="1339"/>
      <c r="BO10" s="1339"/>
      <c r="BP10" s="1339"/>
      <c r="BQ10" s="1339"/>
      <c r="BR10" s="1339"/>
      <c r="BS10" s="1339"/>
      <c r="BT10" s="1339"/>
      <c r="BU10" s="1339"/>
      <c r="BV10" s="1339"/>
      <c r="BW10" s="1339"/>
      <c r="BX10" s="1339"/>
      <c r="BY10" s="1339"/>
      <c r="BZ10" s="1339"/>
      <c r="CA10" s="1339"/>
      <c r="CB10" s="1339"/>
      <c r="CC10" s="1339"/>
      <c r="CD10" s="1339"/>
      <c r="CE10" s="1339"/>
      <c r="CF10" s="1339"/>
      <c r="CG10" s="1339"/>
      <c r="CH10" s="1339"/>
      <c r="CI10" s="1339"/>
      <c r="CJ10" s="1339"/>
      <c r="CK10" s="1339"/>
      <c r="CL10" s="1339"/>
      <c r="CM10" s="1339"/>
      <c r="CN10" s="1339"/>
      <c r="CO10" s="1339"/>
      <c r="CP10" s="1339"/>
      <c r="CQ10" s="1339"/>
      <c r="CR10" s="1339"/>
      <c r="CS10" s="1339"/>
      <c r="CT10" s="1339"/>
      <c r="CU10" s="1339"/>
      <c r="CV10" s="1339"/>
      <c r="CW10" s="1339"/>
      <c r="CX10" s="1339"/>
      <c r="CY10" s="1339"/>
      <c r="CZ10" s="1339"/>
      <c r="DA10" s="1339"/>
      <c r="DB10" s="1339"/>
      <c r="DC10" s="1339"/>
      <c r="DD10" s="1339"/>
      <c r="DE10" s="1339"/>
      <c r="DF10" s="293"/>
      <c r="DG10" s="293"/>
      <c r="DH10" s="293"/>
      <c r="DI10" s="293"/>
      <c r="DJ10" s="293"/>
      <c r="DK10" s="293"/>
      <c r="DL10" s="293"/>
      <c r="DM10" s="293"/>
      <c r="DN10" s="293"/>
      <c r="DO10" s="293"/>
      <c r="DP10" s="293"/>
      <c r="DQ10" s="293"/>
      <c r="DR10" s="293"/>
      <c r="DS10" s="293"/>
      <c r="DT10" s="293"/>
      <c r="DU10" s="293"/>
      <c r="DV10" s="293"/>
      <c r="DW10" s="293"/>
      <c r="EM10" s="292" t="s">
        <v>607</v>
      </c>
    </row>
    <row r="11" spans="1:143" s="292" customFormat="1" ht="13" x14ac:dyDescent="0.2">
      <c r="A11" s="1339"/>
      <c r="B11" s="1339"/>
      <c r="C11" s="1339"/>
      <c r="D11" s="1339"/>
      <c r="E11" s="1339"/>
      <c r="F11" s="1339"/>
      <c r="G11" s="1339"/>
      <c r="H11" s="1339"/>
      <c r="I11" s="1339"/>
      <c r="J11" s="1339"/>
      <c r="K11" s="1339"/>
      <c r="L11" s="1339"/>
      <c r="M11" s="1339"/>
      <c r="N11" s="1339"/>
      <c r="O11" s="1339"/>
      <c r="P11" s="1339"/>
      <c r="Q11" s="1339"/>
      <c r="R11" s="1339"/>
      <c r="S11" s="1339"/>
      <c r="T11" s="1339"/>
      <c r="U11" s="1339"/>
      <c r="V11" s="1339"/>
      <c r="W11" s="1339"/>
      <c r="X11" s="1339"/>
      <c r="Y11" s="1339"/>
      <c r="Z11" s="1339"/>
      <c r="AA11" s="1339"/>
      <c r="AB11" s="1339"/>
      <c r="AC11" s="1339"/>
      <c r="AD11" s="1339"/>
      <c r="AE11" s="1339"/>
      <c r="AF11" s="1339"/>
      <c r="AG11" s="1339"/>
      <c r="AH11" s="1339"/>
      <c r="AI11" s="1339"/>
      <c r="AJ11" s="1339"/>
      <c r="AK11" s="1339"/>
      <c r="AL11" s="1339"/>
      <c r="AM11" s="1339"/>
      <c r="AN11" s="1339"/>
      <c r="AO11" s="1339"/>
      <c r="AP11" s="1339"/>
      <c r="AQ11" s="1339"/>
      <c r="AR11" s="1339"/>
      <c r="AS11" s="1339"/>
      <c r="AT11" s="1339"/>
      <c r="AU11" s="1339"/>
      <c r="AV11" s="1339"/>
      <c r="AW11" s="1339"/>
      <c r="AX11" s="1339"/>
      <c r="AY11" s="1339"/>
      <c r="AZ11" s="1339"/>
      <c r="BA11" s="1339"/>
      <c r="BB11" s="1339"/>
      <c r="BC11" s="1339"/>
      <c r="BD11" s="1339"/>
      <c r="BE11" s="1339"/>
      <c r="BF11" s="1339"/>
      <c r="BG11" s="1339"/>
      <c r="BH11" s="1339"/>
      <c r="BI11" s="1339"/>
      <c r="BJ11" s="1339"/>
      <c r="BK11" s="1339"/>
      <c r="BL11" s="1339"/>
      <c r="BM11" s="1339"/>
      <c r="BN11" s="1339"/>
      <c r="BO11" s="1339"/>
      <c r="BP11" s="1339"/>
      <c r="BQ11" s="1339"/>
      <c r="BR11" s="1339"/>
      <c r="BS11" s="1339"/>
      <c r="BT11" s="1339"/>
      <c r="BU11" s="1339"/>
      <c r="BV11" s="1339"/>
      <c r="BW11" s="1339"/>
      <c r="BX11" s="1339"/>
      <c r="BY11" s="1339"/>
      <c r="BZ11" s="1339"/>
      <c r="CA11" s="1339"/>
      <c r="CB11" s="1339"/>
      <c r="CC11" s="1339"/>
      <c r="CD11" s="1339"/>
      <c r="CE11" s="1339"/>
      <c r="CF11" s="1339"/>
      <c r="CG11" s="1339"/>
      <c r="CH11" s="1339"/>
      <c r="CI11" s="1339"/>
      <c r="CJ11" s="1339"/>
      <c r="CK11" s="1339"/>
      <c r="CL11" s="1339"/>
      <c r="CM11" s="1339"/>
      <c r="CN11" s="1339"/>
      <c r="CO11" s="1339"/>
      <c r="CP11" s="1339"/>
      <c r="CQ11" s="1339"/>
      <c r="CR11" s="1339"/>
      <c r="CS11" s="1339"/>
      <c r="CT11" s="1339"/>
      <c r="CU11" s="1339"/>
      <c r="CV11" s="1339"/>
      <c r="CW11" s="1339"/>
      <c r="CX11" s="1339"/>
      <c r="CY11" s="1339"/>
      <c r="CZ11" s="1339"/>
      <c r="DA11" s="1339"/>
      <c r="DB11" s="1339"/>
      <c r="DC11" s="1339"/>
      <c r="DD11" s="1339"/>
      <c r="DE11" s="1339"/>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1339"/>
      <c r="B12" s="1339"/>
      <c r="C12" s="1339"/>
      <c r="D12" s="1339"/>
      <c r="E12" s="1339"/>
      <c r="F12" s="1339"/>
      <c r="G12" s="1339"/>
      <c r="H12" s="1339"/>
      <c r="I12" s="1339"/>
      <c r="J12" s="1339"/>
      <c r="K12" s="1339"/>
      <c r="L12" s="1339"/>
      <c r="M12" s="1339"/>
      <c r="N12" s="1339"/>
      <c r="O12" s="1339"/>
      <c r="P12" s="1339"/>
      <c r="Q12" s="1339"/>
      <c r="R12" s="1339"/>
      <c r="S12" s="1339"/>
      <c r="T12" s="1339"/>
      <c r="U12" s="1339"/>
      <c r="V12" s="1339"/>
      <c r="W12" s="1339"/>
      <c r="X12" s="1339"/>
      <c r="Y12" s="1339"/>
      <c r="Z12" s="1339"/>
      <c r="AA12" s="1339"/>
      <c r="AB12" s="1339"/>
      <c r="AC12" s="1339"/>
      <c r="AD12" s="1339"/>
      <c r="AE12" s="1339"/>
      <c r="AF12" s="1339"/>
      <c r="AG12" s="1339"/>
      <c r="AH12" s="1339"/>
      <c r="AI12" s="1339"/>
      <c r="AJ12" s="1339"/>
      <c r="AK12" s="1339"/>
      <c r="AL12" s="1339"/>
      <c r="AM12" s="1339"/>
      <c r="AN12" s="1339"/>
      <c r="AO12" s="1339"/>
      <c r="AP12" s="1339"/>
      <c r="AQ12" s="1339"/>
      <c r="AR12" s="1339"/>
      <c r="AS12" s="1339"/>
      <c r="AT12" s="1339"/>
      <c r="AU12" s="1339"/>
      <c r="AV12" s="1339"/>
      <c r="AW12" s="1339"/>
      <c r="AX12" s="1339"/>
      <c r="AY12" s="1339"/>
      <c r="AZ12" s="1339"/>
      <c r="BA12" s="1339"/>
      <c r="BB12" s="1339"/>
      <c r="BC12" s="1339"/>
      <c r="BD12" s="1339"/>
      <c r="BE12" s="1339"/>
      <c r="BF12" s="1339"/>
      <c r="BG12" s="1339"/>
      <c r="BH12" s="1339"/>
      <c r="BI12" s="1339"/>
      <c r="BJ12" s="1339"/>
      <c r="BK12" s="1339"/>
      <c r="BL12" s="1339"/>
      <c r="BM12" s="1339"/>
      <c r="BN12" s="1339"/>
      <c r="BO12" s="1339"/>
      <c r="BP12" s="1339"/>
      <c r="BQ12" s="1339"/>
      <c r="BR12" s="1339"/>
      <c r="BS12" s="1339"/>
      <c r="BT12" s="1339"/>
      <c r="BU12" s="1339"/>
      <c r="BV12" s="1339"/>
      <c r="BW12" s="1339"/>
      <c r="BX12" s="1339"/>
      <c r="BY12" s="1339"/>
      <c r="BZ12" s="1339"/>
      <c r="CA12" s="1339"/>
      <c r="CB12" s="1339"/>
      <c r="CC12" s="1339"/>
      <c r="CD12" s="1339"/>
      <c r="CE12" s="1339"/>
      <c r="CF12" s="1339"/>
      <c r="CG12" s="1339"/>
      <c r="CH12" s="1339"/>
      <c r="CI12" s="1339"/>
      <c r="CJ12" s="1339"/>
      <c r="CK12" s="1339"/>
      <c r="CL12" s="1339"/>
      <c r="CM12" s="1339"/>
      <c r="CN12" s="1339"/>
      <c r="CO12" s="1339"/>
      <c r="CP12" s="1339"/>
      <c r="CQ12" s="1339"/>
      <c r="CR12" s="1339"/>
      <c r="CS12" s="1339"/>
      <c r="CT12" s="1339"/>
      <c r="CU12" s="1339"/>
      <c r="CV12" s="1339"/>
      <c r="CW12" s="1339"/>
      <c r="CX12" s="1339"/>
      <c r="CY12" s="1339"/>
      <c r="CZ12" s="1339"/>
      <c r="DA12" s="1339"/>
      <c r="DB12" s="1339"/>
      <c r="DC12" s="1339"/>
      <c r="DD12" s="1339"/>
      <c r="DE12" s="1339"/>
      <c r="DF12" s="293"/>
      <c r="DG12" s="293"/>
      <c r="DH12" s="293"/>
      <c r="DI12" s="293"/>
      <c r="DJ12" s="293"/>
      <c r="DK12" s="293"/>
      <c r="DL12" s="293"/>
      <c r="DM12" s="293"/>
      <c r="DN12" s="293"/>
      <c r="DO12" s="293"/>
      <c r="DP12" s="293"/>
      <c r="DQ12" s="293"/>
      <c r="DR12" s="293"/>
      <c r="DS12" s="293"/>
      <c r="DT12" s="293"/>
      <c r="DU12" s="293"/>
      <c r="DV12" s="293"/>
      <c r="DW12" s="293"/>
      <c r="EM12" s="292" t="s">
        <v>607</v>
      </c>
    </row>
    <row r="13" spans="1:143" s="292" customFormat="1" ht="13" x14ac:dyDescent="0.2">
      <c r="A13" s="1339"/>
      <c r="B13" s="1339"/>
      <c r="C13" s="1339"/>
      <c r="D13" s="1339"/>
      <c r="E13" s="1339"/>
      <c r="F13" s="1339"/>
      <c r="G13" s="1339"/>
      <c r="H13" s="1339"/>
      <c r="I13" s="1339"/>
      <c r="J13" s="1339"/>
      <c r="K13" s="1339"/>
      <c r="L13" s="1339"/>
      <c r="M13" s="1339"/>
      <c r="N13" s="1339"/>
      <c r="O13" s="1339"/>
      <c r="P13" s="1339"/>
      <c r="Q13" s="1339"/>
      <c r="R13" s="1339"/>
      <c r="S13" s="1339"/>
      <c r="T13" s="1339"/>
      <c r="U13" s="1339"/>
      <c r="V13" s="1339"/>
      <c r="W13" s="1339"/>
      <c r="X13" s="1339"/>
      <c r="Y13" s="1339"/>
      <c r="Z13" s="1339"/>
      <c r="AA13" s="1339"/>
      <c r="AB13" s="1339"/>
      <c r="AC13" s="1339"/>
      <c r="AD13" s="1339"/>
      <c r="AE13" s="1339"/>
      <c r="AF13" s="1339"/>
      <c r="AG13" s="1339"/>
      <c r="AH13" s="1339"/>
      <c r="AI13" s="1339"/>
      <c r="AJ13" s="1339"/>
      <c r="AK13" s="1339"/>
      <c r="AL13" s="1339"/>
      <c r="AM13" s="1339"/>
      <c r="AN13" s="1339"/>
      <c r="AO13" s="1339"/>
      <c r="AP13" s="1339"/>
      <c r="AQ13" s="1339"/>
      <c r="AR13" s="1339"/>
      <c r="AS13" s="1339"/>
      <c r="AT13" s="1339"/>
      <c r="AU13" s="1339"/>
      <c r="AV13" s="1339"/>
      <c r="AW13" s="1339"/>
      <c r="AX13" s="1339"/>
      <c r="AY13" s="1339"/>
      <c r="AZ13" s="1339"/>
      <c r="BA13" s="1339"/>
      <c r="BB13" s="1339"/>
      <c r="BC13" s="1339"/>
      <c r="BD13" s="1339"/>
      <c r="BE13" s="1339"/>
      <c r="BF13" s="1339"/>
      <c r="BG13" s="1339"/>
      <c r="BH13" s="1339"/>
      <c r="BI13" s="1339"/>
      <c r="BJ13" s="1339"/>
      <c r="BK13" s="1339"/>
      <c r="BL13" s="1339"/>
      <c r="BM13" s="1339"/>
      <c r="BN13" s="1339"/>
      <c r="BO13" s="1339"/>
      <c r="BP13" s="1339"/>
      <c r="BQ13" s="1339"/>
      <c r="BR13" s="1339"/>
      <c r="BS13" s="1339"/>
      <c r="BT13" s="1339"/>
      <c r="BU13" s="1339"/>
      <c r="BV13" s="1339"/>
      <c r="BW13" s="1339"/>
      <c r="BX13" s="1339"/>
      <c r="BY13" s="1339"/>
      <c r="BZ13" s="1339"/>
      <c r="CA13" s="1339"/>
      <c r="CB13" s="1339"/>
      <c r="CC13" s="1339"/>
      <c r="CD13" s="1339"/>
      <c r="CE13" s="1339"/>
      <c r="CF13" s="1339"/>
      <c r="CG13" s="1339"/>
      <c r="CH13" s="1339"/>
      <c r="CI13" s="1339"/>
      <c r="CJ13" s="1339"/>
      <c r="CK13" s="1339"/>
      <c r="CL13" s="1339"/>
      <c r="CM13" s="1339"/>
      <c r="CN13" s="1339"/>
      <c r="CO13" s="1339"/>
      <c r="CP13" s="1339"/>
      <c r="CQ13" s="1339"/>
      <c r="CR13" s="1339"/>
      <c r="CS13" s="1339"/>
      <c r="CT13" s="1339"/>
      <c r="CU13" s="1339"/>
      <c r="CV13" s="1339"/>
      <c r="CW13" s="1339"/>
      <c r="CX13" s="1339"/>
      <c r="CY13" s="1339"/>
      <c r="CZ13" s="1339"/>
      <c r="DA13" s="1339"/>
      <c r="DB13" s="1339"/>
      <c r="DC13" s="1339"/>
      <c r="DD13" s="1339"/>
      <c r="DE13" s="1339"/>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1339"/>
      <c r="B14" s="1339"/>
      <c r="C14" s="1339"/>
      <c r="D14" s="1339"/>
      <c r="E14" s="1339"/>
      <c r="F14" s="1339"/>
      <c r="G14" s="1339"/>
      <c r="H14" s="1339"/>
      <c r="I14" s="1339"/>
      <c r="J14" s="1339"/>
      <c r="K14" s="1339"/>
      <c r="L14" s="1339"/>
      <c r="M14" s="1339"/>
      <c r="N14" s="1339"/>
      <c r="O14" s="1339"/>
      <c r="P14" s="1339"/>
      <c r="Q14" s="1339"/>
      <c r="R14" s="1339"/>
      <c r="S14" s="1339"/>
      <c r="T14" s="1339"/>
      <c r="U14" s="1339"/>
      <c r="V14" s="1339"/>
      <c r="W14" s="1339"/>
      <c r="X14" s="1339"/>
      <c r="Y14" s="1339"/>
      <c r="Z14" s="1339"/>
      <c r="AA14" s="1339"/>
      <c r="AB14" s="1339"/>
      <c r="AC14" s="1339"/>
      <c r="AD14" s="1339"/>
      <c r="AE14" s="1339"/>
      <c r="AF14" s="1339"/>
      <c r="AG14" s="1339"/>
      <c r="AH14" s="1339"/>
      <c r="AI14" s="1339"/>
      <c r="AJ14" s="1339"/>
      <c r="AK14" s="1339"/>
      <c r="AL14" s="1339"/>
      <c r="AM14" s="1339"/>
      <c r="AN14" s="1339"/>
      <c r="AO14" s="1339"/>
      <c r="AP14" s="1339"/>
      <c r="AQ14" s="1339"/>
      <c r="AR14" s="1339"/>
      <c r="AS14" s="1339"/>
      <c r="AT14" s="1339"/>
      <c r="AU14" s="1339"/>
      <c r="AV14" s="1339"/>
      <c r="AW14" s="1339"/>
      <c r="AX14" s="1339"/>
      <c r="AY14" s="1339"/>
      <c r="AZ14" s="1339"/>
      <c r="BA14" s="1339"/>
      <c r="BB14" s="1339"/>
      <c r="BC14" s="1339"/>
      <c r="BD14" s="1339"/>
      <c r="BE14" s="1339"/>
      <c r="BF14" s="1339"/>
      <c r="BG14" s="1339"/>
      <c r="BH14" s="1339"/>
      <c r="BI14" s="1339"/>
      <c r="BJ14" s="1339"/>
      <c r="BK14" s="1339"/>
      <c r="BL14" s="1339"/>
      <c r="BM14" s="1339"/>
      <c r="BN14" s="1339"/>
      <c r="BO14" s="1339"/>
      <c r="BP14" s="1339"/>
      <c r="BQ14" s="1339"/>
      <c r="BR14" s="1339"/>
      <c r="BS14" s="1339"/>
      <c r="BT14" s="1339"/>
      <c r="BU14" s="1339"/>
      <c r="BV14" s="1339"/>
      <c r="BW14" s="1339"/>
      <c r="BX14" s="1339"/>
      <c r="BY14" s="1339"/>
      <c r="BZ14" s="1339"/>
      <c r="CA14" s="1339"/>
      <c r="CB14" s="1339"/>
      <c r="CC14" s="1339"/>
      <c r="CD14" s="1339"/>
      <c r="CE14" s="1339"/>
      <c r="CF14" s="1339"/>
      <c r="CG14" s="1339"/>
      <c r="CH14" s="1339"/>
      <c r="CI14" s="1339"/>
      <c r="CJ14" s="1339"/>
      <c r="CK14" s="1339"/>
      <c r="CL14" s="1339"/>
      <c r="CM14" s="1339"/>
      <c r="CN14" s="1339"/>
      <c r="CO14" s="1339"/>
      <c r="CP14" s="1339"/>
      <c r="CQ14" s="1339"/>
      <c r="CR14" s="1339"/>
      <c r="CS14" s="1339"/>
      <c r="CT14" s="1339"/>
      <c r="CU14" s="1339"/>
      <c r="CV14" s="1339"/>
      <c r="CW14" s="1339"/>
      <c r="CX14" s="1339"/>
      <c r="CY14" s="1339"/>
      <c r="CZ14" s="1339"/>
      <c r="DA14" s="1339"/>
      <c r="DB14" s="1339"/>
      <c r="DC14" s="1339"/>
      <c r="DD14" s="1339"/>
      <c r="DE14" s="1339"/>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1273"/>
      <c r="B15" s="1339"/>
      <c r="C15" s="1339"/>
      <c r="D15" s="1339"/>
      <c r="E15" s="1339"/>
      <c r="F15" s="1339"/>
      <c r="G15" s="1339"/>
      <c r="H15" s="1339"/>
      <c r="I15" s="1339"/>
      <c r="J15" s="1339"/>
      <c r="K15" s="1339"/>
      <c r="L15" s="1339"/>
      <c r="M15" s="1339"/>
      <c r="N15" s="1339"/>
      <c r="O15" s="1339"/>
      <c r="P15" s="1339"/>
      <c r="Q15" s="1339"/>
      <c r="R15" s="1339"/>
      <c r="S15" s="1339"/>
      <c r="T15" s="1339"/>
      <c r="U15" s="1339"/>
      <c r="V15" s="1339"/>
      <c r="W15" s="1339"/>
      <c r="X15" s="1339"/>
      <c r="Y15" s="1339"/>
      <c r="Z15" s="1339"/>
      <c r="AA15" s="1339"/>
      <c r="AB15" s="1339"/>
      <c r="AC15" s="1339"/>
      <c r="AD15" s="1339"/>
      <c r="AE15" s="1339"/>
      <c r="AF15" s="1339"/>
      <c r="AG15" s="1339"/>
      <c r="AH15" s="1339"/>
      <c r="AI15" s="1339"/>
      <c r="AJ15" s="1339"/>
      <c r="AK15" s="1339"/>
      <c r="AL15" s="1339"/>
      <c r="AM15" s="1339"/>
      <c r="AN15" s="1339"/>
      <c r="AO15" s="1339"/>
      <c r="AP15" s="1339"/>
      <c r="AQ15" s="1339"/>
      <c r="AR15" s="1339"/>
      <c r="AS15" s="1339"/>
      <c r="AT15" s="1339"/>
      <c r="AU15" s="1339"/>
      <c r="AV15" s="1339"/>
      <c r="AW15" s="1339"/>
      <c r="AX15" s="1339"/>
      <c r="AY15" s="1339"/>
      <c r="AZ15" s="1339"/>
      <c r="BA15" s="1339"/>
      <c r="BB15" s="1339"/>
      <c r="BC15" s="1339"/>
      <c r="BD15" s="1339"/>
      <c r="BE15" s="1339"/>
      <c r="BF15" s="1339"/>
      <c r="BG15" s="1339"/>
      <c r="BH15" s="1339"/>
      <c r="BI15" s="1339"/>
      <c r="BJ15" s="1339"/>
      <c r="BK15" s="1339"/>
      <c r="BL15" s="1339"/>
      <c r="BM15" s="1339"/>
      <c r="BN15" s="1339"/>
      <c r="BO15" s="1339"/>
      <c r="BP15" s="1339"/>
      <c r="BQ15" s="1339"/>
      <c r="BR15" s="1339"/>
      <c r="BS15" s="1339"/>
      <c r="BT15" s="1339"/>
      <c r="BU15" s="1339"/>
      <c r="BV15" s="1339"/>
      <c r="BW15" s="1339"/>
      <c r="BX15" s="1339"/>
      <c r="BY15" s="1339"/>
      <c r="BZ15" s="1339"/>
      <c r="CA15" s="1339"/>
      <c r="CB15" s="1339"/>
      <c r="CC15" s="1339"/>
      <c r="CD15" s="1339"/>
      <c r="CE15" s="1339"/>
      <c r="CF15" s="1339"/>
      <c r="CG15" s="1339"/>
      <c r="CH15" s="1339"/>
      <c r="CI15" s="1339"/>
      <c r="CJ15" s="1339"/>
      <c r="CK15" s="1339"/>
      <c r="CL15" s="1339"/>
      <c r="CM15" s="1339"/>
      <c r="CN15" s="1339"/>
      <c r="CO15" s="1339"/>
      <c r="CP15" s="1339"/>
      <c r="CQ15" s="1339"/>
      <c r="CR15" s="1339"/>
      <c r="CS15" s="1339"/>
      <c r="CT15" s="1339"/>
      <c r="CU15" s="1339"/>
      <c r="CV15" s="1339"/>
      <c r="CW15" s="1339"/>
      <c r="CX15" s="1339"/>
      <c r="CY15" s="1339"/>
      <c r="CZ15" s="1339"/>
      <c r="DA15" s="1339"/>
      <c r="DB15" s="1339"/>
      <c r="DC15" s="1339"/>
      <c r="DD15" s="1339"/>
      <c r="DE15" s="1339"/>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1273"/>
      <c r="B16" s="1339"/>
      <c r="C16" s="1339"/>
      <c r="D16" s="1339"/>
      <c r="E16" s="1339"/>
      <c r="F16" s="1339"/>
      <c r="G16" s="1339"/>
      <c r="H16" s="1339"/>
      <c r="I16" s="1339"/>
      <c r="J16" s="1339"/>
      <c r="K16" s="1339"/>
      <c r="L16" s="1339"/>
      <c r="M16" s="1339"/>
      <c r="N16" s="1339"/>
      <c r="O16" s="1339"/>
      <c r="P16" s="1339"/>
      <c r="Q16" s="1339"/>
      <c r="R16" s="1339"/>
      <c r="S16" s="1339"/>
      <c r="T16" s="1339"/>
      <c r="U16" s="1339"/>
      <c r="V16" s="1339"/>
      <c r="W16" s="1339"/>
      <c r="X16" s="1339"/>
      <c r="Y16" s="1339"/>
      <c r="Z16" s="1339"/>
      <c r="AA16" s="1339"/>
      <c r="AB16" s="1339"/>
      <c r="AC16" s="1339"/>
      <c r="AD16" s="1339"/>
      <c r="AE16" s="1339"/>
      <c r="AF16" s="1339"/>
      <c r="AG16" s="1339"/>
      <c r="AH16" s="1339"/>
      <c r="AI16" s="1339"/>
      <c r="AJ16" s="1339"/>
      <c r="AK16" s="1339"/>
      <c r="AL16" s="1339"/>
      <c r="AM16" s="1339"/>
      <c r="AN16" s="1339"/>
      <c r="AO16" s="1339"/>
      <c r="AP16" s="1339"/>
      <c r="AQ16" s="1339"/>
      <c r="AR16" s="1339"/>
      <c r="AS16" s="1339"/>
      <c r="AT16" s="1339"/>
      <c r="AU16" s="1339"/>
      <c r="AV16" s="1339"/>
      <c r="AW16" s="1339"/>
      <c r="AX16" s="1339"/>
      <c r="AY16" s="1339"/>
      <c r="AZ16" s="1339"/>
      <c r="BA16" s="1339"/>
      <c r="BB16" s="1339"/>
      <c r="BC16" s="1339"/>
      <c r="BD16" s="1339"/>
      <c r="BE16" s="1339"/>
      <c r="BF16" s="1339"/>
      <c r="BG16" s="1339"/>
      <c r="BH16" s="1339"/>
      <c r="BI16" s="1339"/>
      <c r="BJ16" s="1339"/>
      <c r="BK16" s="1339"/>
      <c r="BL16" s="1339"/>
      <c r="BM16" s="1339"/>
      <c r="BN16" s="1339"/>
      <c r="BO16" s="1339"/>
      <c r="BP16" s="1339"/>
      <c r="BQ16" s="1339"/>
      <c r="BR16" s="1339"/>
      <c r="BS16" s="1339"/>
      <c r="BT16" s="1339"/>
      <c r="BU16" s="1339"/>
      <c r="BV16" s="1339"/>
      <c r="BW16" s="1339"/>
      <c r="BX16" s="1339"/>
      <c r="BY16" s="1339"/>
      <c r="BZ16" s="1339"/>
      <c r="CA16" s="1339"/>
      <c r="CB16" s="1339"/>
      <c r="CC16" s="1339"/>
      <c r="CD16" s="1339"/>
      <c r="CE16" s="1339"/>
      <c r="CF16" s="1339"/>
      <c r="CG16" s="1339"/>
      <c r="CH16" s="1339"/>
      <c r="CI16" s="1339"/>
      <c r="CJ16" s="1339"/>
      <c r="CK16" s="1339"/>
      <c r="CL16" s="1339"/>
      <c r="CM16" s="1339"/>
      <c r="CN16" s="1339"/>
      <c r="CO16" s="1339"/>
      <c r="CP16" s="1339"/>
      <c r="CQ16" s="1339"/>
      <c r="CR16" s="1339"/>
      <c r="CS16" s="1339"/>
      <c r="CT16" s="1339"/>
      <c r="CU16" s="1339"/>
      <c r="CV16" s="1339"/>
      <c r="CW16" s="1339"/>
      <c r="CX16" s="1339"/>
      <c r="CY16" s="1339"/>
      <c r="CZ16" s="1339"/>
      <c r="DA16" s="1339"/>
      <c r="DB16" s="1339"/>
      <c r="DC16" s="1339"/>
      <c r="DD16" s="1339"/>
      <c r="DE16" s="1339"/>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1273"/>
      <c r="B17" s="1339"/>
      <c r="C17" s="1339"/>
      <c r="D17" s="1339"/>
      <c r="E17" s="1339"/>
      <c r="F17" s="1339"/>
      <c r="G17" s="1339"/>
      <c r="H17" s="1339"/>
      <c r="I17" s="1339"/>
      <c r="J17" s="1339"/>
      <c r="K17" s="1339"/>
      <c r="L17" s="1339"/>
      <c r="M17" s="1339"/>
      <c r="N17" s="1339"/>
      <c r="O17" s="1339"/>
      <c r="P17" s="1339"/>
      <c r="Q17" s="1339"/>
      <c r="R17" s="1339"/>
      <c r="S17" s="1339"/>
      <c r="T17" s="1339"/>
      <c r="U17" s="1339"/>
      <c r="V17" s="1339"/>
      <c r="W17" s="1339"/>
      <c r="X17" s="1339"/>
      <c r="Y17" s="1339"/>
      <c r="Z17" s="1339"/>
      <c r="AA17" s="1339"/>
      <c r="AB17" s="1339"/>
      <c r="AC17" s="1339"/>
      <c r="AD17" s="1339"/>
      <c r="AE17" s="1339"/>
      <c r="AF17" s="1339"/>
      <c r="AG17" s="1339"/>
      <c r="AH17" s="1339"/>
      <c r="AI17" s="1339"/>
      <c r="AJ17" s="1339"/>
      <c r="AK17" s="1339"/>
      <c r="AL17" s="1339"/>
      <c r="AM17" s="1339"/>
      <c r="AN17" s="1339"/>
      <c r="AO17" s="1339"/>
      <c r="AP17" s="1339"/>
      <c r="AQ17" s="1339"/>
      <c r="AR17" s="1339"/>
      <c r="AS17" s="1339"/>
      <c r="AT17" s="1339"/>
      <c r="AU17" s="1339"/>
      <c r="AV17" s="1339"/>
      <c r="AW17" s="1339"/>
      <c r="AX17" s="1339"/>
      <c r="AY17" s="1339"/>
      <c r="AZ17" s="1339"/>
      <c r="BA17" s="1339"/>
      <c r="BB17" s="1339"/>
      <c r="BC17" s="1339"/>
      <c r="BD17" s="1339"/>
      <c r="BE17" s="1339"/>
      <c r="BF17" s="1339"/>
      <c r="BG17" s="1339"/>
      <c r="BH17" s="1339"/>
      <c r="BI17" s="1339"/>
      <c r="BJ17" s="1339"/>
      <c r="BK17" s="1339"/>
      <c r="BL17" s="1339"/>
      <c r="BM17" s="1339"/>
      <c r="BN17" s="1339"/>
      <c r="BO17" s="1339"/>
      <c r="BP17" s="1339"/>
      <c r="BQ17" s="1339"/>
      <c r="BR17" s="1339"/>
      <c r="BS17" s="1339"/>
      <c r="BT17" s="1339"/>
      <c r="BU17" s="1339"/>
      <c r="BV17" s="1339"/>
      <c r="BW17" s="1339"/>
      <c r="BX17" s="1339"/>
      <c r="BY17" s="1339"/>
      <c r="BZ17" s="1339"/>
      <c r="CA17" s="1339"/>
      <c r="CB17" s="1339"/>
      <c r="CC17" s="1339"/>
      <c r="CD17" s="1339"/>
      <c r="CE17" s="1339"/>
      <c r="CF17" s="1339"/>
      <c r="CG17" s="1339"/>
      <c r="CH17" s="1339"/>
      <c r="CI17" s="1339"/>
      <c r="CJ17" s="1339"/>
      <c r="CK17" s="1339"/>
      <c r="CL17" s="1339"/>
      <c r="CM17" s="1339"/>
      <c r="CN17" s="1339"/>
      <c r="CO17" s="1339"/>
      <c r="CP17" s="1339"/>
      <c r="CQ17" s="1339"/>
      <c r="CR17" s="1339"/>
      <c r="CS17" s="1339"/>
      <c r="CT17" s="1339"/>
      <c r="CU17" s="1339"/>
      <c r="CV17" s="1339"/>
      <c r="CW17" s="1339"/>
      <c r="CX17" s="1339"/>
      <c r="CY17" s="1339"/>
      <c r="CZ17" s="1339"/>
      <c r="DA17" s="1339"/>
      <c r="DB17" s="1339"/>
      <c r="DC17" s="1339"/>
      <c r="DD17" s="1339"/>
      <c r="DE17" s="1339"/>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1273"/>
      <c r="B18" s="1339"/>
      <c r="C18" s="1339"/>
      <c r="D18" s="1339"/>
      <c r="E18" s="1339"/>
      <c r="F18" s="1339"/>
      <c r="G18" s="1339"/>
      <c r="H18" s="1339"/>
      <c r="I18" s="1339"/>
      <c r="J18" s="1339"/>
      <c r="K18" s="1339"/>
      <c r="L18" s="1339"/>
      <c r="M18" s="1339"/>
      <c r="N18" s="1339"/>
      <c r="O18" s="1339"/>
      <c r="P18" s="1339"/>
      <c r="Q18" s="1339"/>
      <c r="R18" s="1339"/>
      <c r="S18" s="1339"/>
      <c r="T18" s="1339"/>
      <c r="U18" s="1339"/>
      <c r="V18" s="1339"/>
      <c r="W18" s="1339"/>
      <c r="X18" s="1339"/>
      <c r="Y18" s="1339"/>
      <c r="Z18" s="1339"/>
      <c r="AA18" s="1339"/>
      <c r="AB18" s="1339"/>
      <c r="AC18" s="1339"/>
      <c r="AD18" s="1339"/>
      <c r="AE18" s="1339"/>
      <c r="AF18" s="1339"/>
      <c r="AG18" s="1339"/>
      <c r="AH18" s="1339"/>
      <c r="AI18" s="1339"/>
      <c r="AJ18" s="1339"/>
      <c r="AK18" s="1339"/>
      <c r="AL18" s="1339"/>
      <c r="AM18" s="1339"/>
      <c r="AN18" s="1339"/>
      <c r="AO18" s="1339"/>
      <c r="AP18" s="1339"/>
      <c r="AQ18" s="1339"/>
      <c r="AR18" s="1339"/>
      <c r="AS18" s="1339"/>
      <c r="AT18" s="1339"/>
      <c r="AU18" s="1339"/>
      <c r="AV18" s="1339"/>
      <c r="AW18" s="1339"/>
      <c r="AX18" s="1339"/>
      <c r="AY18" s="1339"/>
      <c r="AZ18" s="1339"/>
      <c r="BA18" s="1339"/>
      <c r="BB18" s="1339"/>
      <c r="BC18" s="1339"/>
      <c r="BD18" s="1339"/>
      <c r="BE18" s="1339"/>
      <c r="BF18" s="1339"/>
      <c r="BG18" s="1339"/>
      <c r="BH18" s="1339"/>
      <c r="BI18" s="1339"/>
      <c r="BJ18" s="1339"/>
      <c r="BK18" s="1339"/>
      <c r="BL18" s="1339"/>
      <c r="BM18" s="1339"/>
      <c r="BN18" s="1339"/>
      <c r="BO18" s="1339"/>
      <c r="BP18" s="1339"/>
      <c r="BQ18" s="1339"/>
      <c r="BR18" s="1339"/>
      <c r="BS18" s="1339"/>
      <c r="BT18" s="1339"/>
      <c r="BU18" s="1339"/>
      <c r="BV18" s="1339"/>
      <c r="BW18" s="1339"/>
      <c r="BX18" s="1339"/>
      <c r="BY18" s="1339"/>
      <c r="BZ18" s="1339"/>
      <c r="CA18" s="1339"/>
      <c r="CB18" s="1339"/>
      <c r="CC18" s="1339"/>
      <c r="CD18" s="1339"/>
      <c r="CE18" s="1339"/>
      <c r="CF18" s="1339"/>
      <c r="CG18" s="1339"/>
      <c r="CH18" s="1339"/>
      <c r="CI18" s="1339"/>
      <c r="CJ18" s="1339"/>
      <c r="CK18" s="1339"/>
      <c r="CL18" s="1339"/>
      <c r="CM18" s="1339"/>
      <c r="CN18" s="1339"/>
      <c r="CO18" s="1339"/>
      <c r="CP18" s="1339"/>
      <c r="CQ18" s="1339"/>
      <c r="CR18" s="1339"/>
      <c r="CS18" s="1339"/>
      <c r="CT18" s="1339"/>
      <c r="CU18" s="1339"/>
      <c r="CV18" s="1339"/>
      <c r="CW18" s="1339"/>
      <c r="CX18" s="1339"/>
      <c r="CY18" s="1339"/>
      <c r="CZ18" s="1339"/>
      <c r="DA18" s="1339"/>
      <c r="DB18" s="1339"/>
      <c r="DC18" s="1339"/>
      <c r="DD18" s="1339"/>
      <c r="DE18" s="1339"/>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1273"/>
      <c r="DE19" s="1273"/>
    </row>
    <row r="20" spans="1:351" ht="13" x14ac:dyDescent="0.2">
      <c r="DD20" s="1273"/>
      <c r="DE20" s="1273"/>
    </row>
    <row r="21" spans="1:351" ht="16.5" x14ac:dyDescent="0.2">
      <c r="B21" s="1338"/>
      <c r="C21" s="1334"/>
      <c r="D21" s="1334"/>
      <c r="E21" s="1334"/>
      <c r="F21" s="1334"/>
      <c r="G21" s="1334"/>
      <c r="H21" s="1334"/>
      <c r="I21" s="1334"/>
      <c r="J21" s="1334"/>
      <c r="K21" s="1334"/>
      <c r="L21" s="1334"/>
      <c r="M21" s="1334"/>
      <c r="N21" s="1337"/>
      <c r="O21" s="1334"/>
      <c r="P21" s="1334"/>
      <c r="Q21" s="1334"/>
      <c r="R21" s="1334"/>
      <c r="S21" s="1334"/>
      <c r="T21" s="1334"/>
      <c r="U21" s="1334"/>
      <c r="V21" s="1334"/>
      <c r="W21" s="1334"/>
      <c r="X21" s="1334"/>
      <c r="Y21" s="1334"/>
      <c r="Z21" s="1334"/>
      <c r="AA21" s="1334"/>
      <c r="AB21" s="1334"/>
      <c r="AC21" s="1334"/>
      <c r="AD21" s="1334"/>
      <c r="AE21" s="1334"/>
      <c r="AF21" s="1334"/>
      <c r="AG21" s="1334"/>
      <c r="AH21" s="1334"/>
      <c r="AI21" s="1334"/>
      <c r="AJ21" s="1334"/>
      <c r="AK21" s="1334"/>
      <c r="AL21" s="1334"/>
      <c r="AM21" s="1334"/>
      <c r="AN21" s="1334"/>
      <c r="AO21" s="1334"/>
      <c r="AP21" s="1334"/>
      <c r="AQ21" s="1334"/>
      <c r="AR21" s="1334"/>
      <c r="AS21" s="1334"/>
      <c r="AT21" s="1337"/>
      <c r="AU21" s="1334"/>
      <c r="AV21" s="1334"/>
      <c r="AW21" s="1334"/>
      <c r="AX21" s="1334"/>
      <c r="AY21" s="1334"/>
      <c r="AZ21" s="1334"/>
      <c r="BA21" s="1334"/>
      <c r="BB21" s="1334"/>
      <c r="BC21" s="1334"/>
      <c r="BD21" s="1334"/>
      <c r="BE21" s="1334"/>
      <c r="BF21" s="1337"/>
      <c r="BG21" s="1334"/>
      <c r="BH21" s="1334"/>
      <c r="BI21" s="1334"/>
      <c r="BJ21" s="1334"/>
      <c r="BK21" s="1334"/>
      <c r="BL21" s="1334"/>
      <c r="BM21" s="1334"/>
      <c r="BN21" s="1334"/>
      <c r="BO21" s="1334"/>
      <c r="BP21" s="1334"/>
      <c r="BQ21" s="1334"/>
      <c r="BR21" s="1337"/>
      <c r="BS21" s="1334"/>
      <c r="BT21" s="1334"/>
      <c r="BU21" s="1334"/>
      <c r="BV21" s="1334"/>
      <c r="BW21" s="1334"/>
      <c r="BX21" s="1334"/>
      <c r="BY21" s="1334"/>
      <c r="BZ21" s="1334"/>
      <c r="CA21" s="1334"/>
      <c r="CB21" s="1334"/>
      <c r="CC21" s="1334"/>
      <c r="CD21" s="1337"/>
      <c r="CE21" s="1334"/>
      <c r="CF21" s="1334"/>
      <c r="CG21" s="1334"/>
      <c r="CH21" s="1334"/>
      <c r="CI21" s="1334"/>
      <c r="CJ21" s="1334"/>
      <c r="CK21" s="1334"/>
      <c r="CL21" s="1334"/>
      <c r="CM21" s="1334"/>
      <c r="CN21" s="1334"/>
      <c r="CO21" s="1334"/>
      <c r="CP21" s="1337"/>
      <c r="CQ21" s="1334"/>
      <c r="CR21" s="1334"/>
      <c r="CS21" s="1334"/>
      <c r="CT21" s="1334"/>
      <c r="CU21" s="1334"/>
      <c r="CV21" s="1334"/>
      <c r="CW21" s="1334"/>
      <c r="CX21" s="1334"/>
      <c r="CY21" s="1334"/>
      <c r="CZ21" s="1334"/>
      <c r="DA21" s="1334"/>
      <c r="DB21" s="1337"/>
      <c r="DC21" s="1334"/>
      <c r="DD21" s="1333"/>
      <c r="DE21" s="1273"/>
      <c r="MM21" s="1336"/>
    </row>
    <row r="22" spans="1:351" ht="16.5" x14ac:dyDescent="0.2">
      <c r="B22" s="1274"/>
      <c r="MM22" s="1336"/>
    </row>
    <row r="23" spans="1:351" ht="13" x14ac:dyDescent="0.2">
      <c r="B23" s="1274"/>
    </row>
    <row r="24" spans="1:351" ht="13" x14ac:dyDescent="0.2">
      <c r="B24" s="1274"/>
    </row>
    <row r="25" spans="1:351" ht="13" x14ac:dyDescent="0.2">
      <c r="B25" s="1274"/>
    </row>
    <row r="26" spans="1:351" ht="13" x14ac:dyDescent="0.2">
      <c r="B26" s="1274"/>
    </row>
    <row r="27" spans="1:351" ht="13" x14ac:dyDescent="0.2">
      <c r="B27" s="1274"/>
    </row>
    <row r="28" spans="1:351" ht="13" x14ac:dyDescent="0.2">
      <c r="B28" s="1274"/>
    </row>
    <row r="29" spans="1:351" ht="13" x14ac:dyDescent="0.2">
      <c r="B29" s="1274"/>
    </row>
    <row r="30" spans="1:351" ht="13" x14ac:dyDescent="0.2">
      <c r="B30" s="1274"/>
    </row>
    <row r="31" spans="1:351" ht="13" x14ac:dyDescent="0.2">
      <c r="B31" s="1274"/>
    </row>
    <row r="32" spans="1:351" ht="13" x14ac:dyDescent="0.2">
      <c r="B32" s="1274"/>
    </row>
    <row r="33" spans="2:109" ht="13" x14ac:dyDescent="0.2">
      <c r="B33" s="1274"/>
    </row>
    <row r="34" spans="2:109" ht="13" x14ac:dyDescent="0.2">
      <c r="B34" s="1274"/>
    </row>
    <row r="35" spans="2:109" ht="13" x14ac:dyDescent="0.2">
      <c r="B35" s="1274"/>
    </row>
    <row r="36" spans="2:109" ht="13" x14ac:dyDescent="0.2">
      <c r="B36" s="1274"/>
    </row>
    <row r="37" spans="2:109" ht="13" x14ac:dyDescent="0.2">
      <c r="B37" s="1274"/>
    </row>
    <row r="38" spans="2:109" ht="13" x14ac:dyDescent="0.2">
      <c r="B38" s="1274"/>
    </row>
    <row r="39" spans="2:109" ht="13" x14ac:dyDescent="0.2">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 x14ac:dyDescent="0.2">
      <c r="B40" s="1315"/>
      <c r="DD40" s="1315"/>
      <c r="DE40" s="1273"/>
    </row>
    <row r="41" spans="2:109" ht="16.5" x14ac:dyDescent="0.2">
      <c r="B41" s="1335" t="s">
        <v>606</v>
      </c>
      <c r="C41" s="1334"/>
      <c r="D41" s="1334"/>
      <c r="E41" s="1334"/>
      <c r="F41" s="1334"/>
      <c r="G41" s="1334"/>
      <c r="H41" s="1334"/>
      <c r="I41" s="1334"/>
      <c r="J41" s="1334"/>
      <c r="K41" s="1334"/>
      <c r="L41" s="1334"/>
      <c r="M41" s="1334"/>
      <c r="N41" s="1334"/>
      <c r="O41" s="1334"/>
      <c r="P41" s="1334"/>
      <c r="Q41" s="1334"/>
      <c r="R41" s="1334"/>
      <c r="S41" s="1334"/>
      <c r="T41" s="1334"/>
      <c r="U41" s="1334"/>
      <c r="V41" s="1334"/>
      <c r="W41" s="1334"/>
      <c r="X41" s="1334"/>
      <c r="Y41" s="1334"/>
      <c r="Z41" s="1334"/>
      <c r="AA41" s="1334"/>
      <c r="AB41" s="1334"/>
      <c r="AC41" s="1334"/>
      <c r="AD41" s="1334"/>
      <c r="AE41" s="1334"/>
      <c r="AF41" s="1334"/>
      <c r="AG41" s="1334"/>
      <c r="AH41" s="1334"/>
      <c r="AI41" s="1334"/>
      <c r="AJ41" s="1334"/>
      <c r="AK41" s="1334"/>
      <c r="AL41" s="1334"/>
      <c r="AM41" s="1334"/>
      <c r="AN41" s="1334"/>
      <c r="AO41" s="1334"/>
      <c r="AP41" s="1334"/>
      <c r="AQ41" s="1334"/>
      <c r="AR41" s="1334"/>
      <c r="AS41" s="1334"/>
      <c r="AT41" s="1334"/>
      <c r="AU41" s="1334"/>
      <c r="AV41" s="1334"/>
      <c r="AW41" s="1334"/>
      <c r="AX41" s="1334"/>
      <c r="AY41" s="1334"/>
      <c r="AZ41" s="1334"/>
      <c r="BA41" s="1334"/>
      <c r="BB41" s="1334"/>
      <c r="BC41" s="1334"/>
      <c r="BD41" s="1334"/>
      <c r="BE41" s="1334"/>
      <c r="BF41" s="1334"/>
      <c r="BG41" s="1334"/>
      <c r="BH41" s="1334"/>
      <c r="BI41" s="1334"/>
      <c r="BJ41" s="1334"/>
      <c r="BK41" s="1334"/>
      <c r="BL41" s="1334"/>
      <c r="BM41" s="1334"/>
      <c r="BN41" s="1334"/>
      <c r="BO41" s="1334"/>
      <c r="BP41" s="1334"/>
      <c r="BQ41" s="1334"/>
      <c r="BR41" s="1334"/>
      <c r="BS41" s="1334"/>
      <c r="BT41" s="1334"/>
      <c r="BU41" s="1334"/>
      <c r="BV41" s="1334"/>
      <c r="BW41" s="1334"/>
      <c r="BX41" s="1334"/>
      <c r="BY41" s="1334"/>
      <c r="BZ41" s="1334"/>
      <c r="CA41" s="1334"/>
      <c r="CB41" s="1334"/>
      <c r="CC41" s="1334"/>
      <c r="CD41" s="1334"/>
      <c r="CE41" s="1334"/>
      <c r="CF41" s="1334"/>
      <c r="CG41" s="1334"/>
      <c r="CH41" s="1334"/>
      <c r="CI41" s="1334"/>
      <c r="CJ41" s="1334"/>
      <c r="CK41" s="1334"/>
      <c r="CL41" s="1334"/>
      <c r="CM41" s="1334"/>
      <c r="CN41" s="1334"/>
      <c r="CO41" s="1334"/>
      <c r="CP41" s="1334"/>
      <c r="CQ41" s="1334"/>
      <c r="CR41" s="1334"/>
      <c r="CS41" s="1334"/>
      <c r="CT41" s="1334"/>
      <c r="CU41" s="1334"/>
      <c r="CV41" s="1334"/>
      <c r="CW41" s="1334"/>
      <c r="CX41" s="1334"/>
      <c r="CY41" s="1334"/>
      <c r="CZ41" s="1334"/>
      <c r="DA41" s="1334"/>
      <c r="DB41" s="1334"/>
      <c r="DC41" s="1334"/>
      <c r="DD41" s="1333"/>
    </row>
    <row r="42" spans="2:109" ht="13" x14ac:dyDescent="0.2">
      <c r="B42" s="1274"/>
      <c r="G42" s="1311"/>
      <c r="I42" s="1310"/>
      <c r="J42" s="1310"/>
      <c r="K42" s="1310"/>
      <c r="AM42" s="1311"/>
      <c r="AN42" s="1311" t="s">
        <v>602</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2">
      <c r="B43" s="1274"/>
      <c r="AN43" s="1332" t="s">
        <v>605</v>
      </c>
      <c r="AO43" s="1331"/>
      <c r="AP43" s="1331"/>
      <c r="AQ43" s="1331"/>
      <c r="AR43" s="1331"/>
      <c r="AS43" s="1331"/>
      <c r="AT43" s="1331"/>
      <c r="AU43" s="1331"/>
      <c r="AV43" s="1331"/>
      <c r="AW43" s="1331"/>
      <c r="AX43" s="1331"/>
      <c r="AY43" s="1331"/>
      <c r="AZ43" s="1331"/>
      <c r="BA43" s="1331"/>
      <c r="BB43" s="1331"/>
      <c r="BC43" s="1331"/>
      <c r="BD43" s="1331"/>
      <c r="BE43" s="1331"/>
      <c r="BF43" s="1331"/>
      <c r="BG43" s="1331"/>
      <c r="BH43" s="1331"/>
      <c r="BI43" s="1331"/>
      <c r="BJ43" s="1331"/>
      <c r="BK43" s="1331"/>
      <c r="BL43" s="1331"/>
      <c r="BM43" s="1331"/>
      <c r="BN43" s="1331"/>
      <c r="BO43" s="1331"/>
      <c r="BP43" s="1331"/>
      <c r="BQ43" s="1331"/>
      <c r="BR43" s="1331"/>
      <c r="BS43" s="1331"/>
      <c r="BT43" s="1331"/>
      <c r="BU43" s="1331"/>
      <c r="BV43" s="1331"/>
      <c r="BW43" s="1331"/>
      <c r="BX43" s="1331"/>
      <c r="BY43" s="1331"/>
      <c r="BZ43" s="1331"/>
      <c r="CA43" s="1331"/>
      <c r="CB43" s="1331"/>
      <c r="CC43" s="1331"/>
      <c r="CD43" s="1331"/>
      <c r="CE43" s="1331"/>
      <c r="CF43" s="1331"/>
      <c r="CG43" s="1331"/>
      <c r="CH43" s="1331"/>
      <c r="CI43" s="1331"/>
      <c r="CJ43" s="1331"/>
      <c r="CK43" s="1331"/>
      <c r="CL43" s="1331"/>
      <c r="CM43" s="1331"/>
      <c r="CN43" s="1331"/>
      <c r="CO43" s="1331"/>
      <c r="CP43" s="1331"/>
      <c r="CQ43" s="1331"/>
      <c r="CR43" s="1331"/>
      <c r="CS43" s="1331"/>
      <c r="CT43" s="1331"/>
      <c r="CU43" s="1331"/>
      <c r="CV43" s="1331"/>
      <c r="CW43" s="1331"/>
      <c r="CX43" s="1331"/>
      <c r="CY43" s="1331"/>
      <c r="CZ43" s="1331"/>
      <c r="DA43" s="1331"/>
      <c r="DB43" s="1331"/>
      <c r="DC43" s="1330"/>
    </row>
    <row r="44" spans="2:109" ht="13" x14ac:dyDescent="0.2">
      <c r="B44" s="1274"/>
      <c r="AN44" s="1329"/>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7"/>
    </row>
    <row r="45" spans="2:109" ht="13" x14ac:dyDescent="0.2">
      <c r="B45" s="1274"/>
      <c r="AN45" s="1329"/>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7"/>
    </row>
    <row r="46" spans="2:109" ht="13" x14ac:dyDescent="0.2">
      <c r="B46" s="1274"/>
      <c r="AN46" s="1329"/>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7"/>
    </row>
    <row r="47" spans="2:109" ht="13" x14ac:dyDescent="0.2">
      <c r="B47" s="1274"/>
      <c r="AN47" s="1326"/>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4"/>
    </row>
    <row r="48" spans="2:109" ht="13" x14ac:dyDescent="0.2">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 x14ac:dyDescent="0.2">
      <c r="B49" s="1274"/>
      <c r="AN49" s="1273" t="s">
        <v>600</v>
      </c>
    </row>
    <row r="50" spans="1:109" ht="13" x14ac:dyDescent="0.2">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565</v>
      </c>
      <c r="BQ50" s="1283"/>
      <c r="BR50" s="1283"/>
      <c r="BS50" s="1283"/>
      <c r="BT50" s="1283"/>
      <c r="BU50" s="1283"/>
      <c r="BV50" s="1283"/>
      <c r="BW50" s="1283"/>
      <c r="BX50" s="1283" t="s">
        <v>566</v>
      </c>
      <c r="BY50" s="1283"/>
      <c r="BZ50" s="1283"/>
      <c r="CA50" s="1283"/>
      <c r="CB50" s="1283"/>
      <c r="CC50" s="1283"/>
      <c r="CD50" s="1283"/>
      <c r="CE50" s="1283"/>
      <c r="CF50" s="1283" t="s">
        <v>567</v>
      </c>
      <c r="CG50" s="1283"/>
      <c r="CH50" s="1283"/>
      <c r="CI50" s="1283"/>
      <c r="CJ50" s="1283"/>
      <c r="CK50" s="1283"/>
      <c r="CL50" s="1283"/>
      <c r="CM50" s="1283"/>
      <c r="CN50" s="1283" t="s">
        <v>568</v>
      </c>
      <c r="CO50" s="1283"/>
      <c r="CP50" s="1283"/>
      <c r="CQ50" s="1283"/>
      <c r="CR50" s="1283"/>
      <c r="CS50" s="1283"/>
      <c r="CT50" s="1283"/>
      <c r="CU50" s="1283"/>
      <c r="CV50" s="1283" t="s">
        <v>569</v>
      </c>
      <c r="CW50" s="1283"/>
      <c r="CX50" s="1283"/>
      <c r="CY50" s="1283"/>
      <c r="CZ50" s="1283"/>
      <c r="DA50" s="1283"/>
      <c r="DB50" s="1283"/>
      <c r="DC50" s="1283"/>
    </row>
    <row r="51" spans="1:109" ht="13.5" customHeight="1" x14ac:dyDescent="0.2">
      <c r="B51" s="1274"/>
      <c r="G51" s="1290"/>
      <c r="H51" s="1290"/>
      <c r="I51" s="1323"/>
      <c r="J51" s="1323"/>
      <c r="K51" s="1289"/>
      <c r="L51" s="1289"/>
      <c r="M51" s="1289"/>
      <c r="N51" s="1289"/>
      <c r="AM51" s="1288"/>
      <c r="AN51" s="1282" t="s">
        <v>599</v>
      </c>
      <c r="AO51" s="1282"/>
      <c r="AP51" s="1282"/>
      <c r="AQ51" s="1282"/>
      <c r="AR51" s="1282"/>
      <c r="AS51" s="1282"/>
      <c r="AT51" s="1282"/>
      <c r="AU51" s="1282"/>
      <c r="AV51" s="1282"/>
      <c r="AW51" s="1282"/>
      <c r="AX51" s="1282"/>
      <c r="AY51" s="1282"/>
      <c r="AZ51" s="1282"/>
      <c r="BA51" s="1282"/>
      <c r="BB51" s="1282" t="s">
        <v>597</v>
      </c>
      <c r="BC51" s="1282"/>
      <c r="BD51" s="1282"/>
      <c r="BE51" s="1282"/>
      <c r="BF51" s="1282"/>
      <c r="BG51" s="1282"/>
      <c r="BH51" s="1282"/>
      <c r="BI51" s="1282"/>
      <c r="BJ51" s="1282"/>
      <c r="BK51" s="1282"/>
      <c r="BL51" s="1282"/>
      <c r="BM51" s="1282"/>
      <c r="BN51" s="1282"/>
      <c r="BO51" s="1282"/>
      <c r="BP51" s="1281">
        <v>36.5</v>
      </c>
      <c r="BQ51" s="1281"/>
      <c r="BR51" s="1281"/>
      <c r="BS51" s="1281"/>
      <c r="BT51" s="1281"/>
      <c r="BU51" s="1281"/>
      <c r="BV51" s="1281"/>
      <c r="BW51" s="1281"/>
      <c r="BX51" s="1281">
        <v>39</v>
      </c>
      <c r="BY51" s="1281"/>
      <c r="BZ51" s="1281"/>
      <c r="CA51" s="1281"/>
      <c r="CB51" s="1281"/>
      <c r="CC51" s="1281"/>
      <c r="CD51" s="1281"/>
      <c r="CE51" s="1281"/>
      <c r="CF51" s="1281">
        <v>33.299999999999997</v>
      </c>
      <c r="CG51" s="1281"/>
      <c r="CH51" s="1281"/>
      <c r="CI51" s="1281"/>
      <c r="CJ51" s="1281"/>
      <c r="CK51" s="1281"/>
      <c r="CL51" s="1281"/>
      <c r="CM51" s="1281"/>
      <c r="CN51" s="1281">
        <v>31.3</v>
      </c>
      <c r="CO51" s="1281"/>
      <c r="CP51" s="1281"/>
      <c r="CQ51" s="1281"/>
      <c r="CR51" s="1281"/>
      <c r="CS51" s="1281"/>
      <c r="CT51" s="1281"/>
      <c r="CU51" s="1281"/>
      <c r="CV51" s="1281">
        <v>23.9</v>
      </c>
      <c r="CW51" s="1281"/>
      <c r="CX51" s="1281"/>
      <c r="CY51" s="1281"/>
      <c r="CZ51" s="1281"/>
      <c r="DA51" s="1281"/>
      <c r="DB51" s="1281"/>
      <c r="DC51" s="1281"/>
    </row>
    <row r="52" spans="1:109" ht="13" x14ac:dyDescent="0.2">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 x14ac:dyDescent="0.2">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604</v>
      </c>
      <c r="BC53" s="1282"/>
      <c r="BD53" s="1282"/>
      <c r="BE53" s="1282"/>
      <c r="BF53" s="1282"/>
      <c r="BG53" s="1282"/>
      <c r="BH53" s="1282"/>
      <c r="BI53" s="1282"/>
      <c r="BJ53" s="1282"/>
      <c r="BK53" s="1282"/>
      <c r="BL53" s="1282"/>
      <c r="BM53" s="1282"/>
      <c r="BN53" s="1282"/>
      <c r="BO53" s="1282"/>
      <c r="BP53" s="1281">
        <v>61.8</v>
      </c>
      <c r="BQ53" s="1281"/>
      <c r="BR53" s="1281"/>
      <c r="BS53" s="1281"/>
      <c r="BT53" s="1281"/>
      <c r="BU53" s="1281"/>
      <c r="BV53" s="1281"/>
      <c r="BW53" s="1281"/>
      <c r="BX53" s="1281">
        <v>63.4</v>
      </c>
      <c r="BY53" s="1281"/>
      <c r="BZ53" s="1281"/>
      <c r="CA53" s="1281"/>
      <c r="CB53" s="1281"/>
      <c r="CC53" s="1281"/>
      <c r="CD53" s="1281"/>
      <c r="CE53" s="1281"/>
      <c r="CF53" s="1281">
        <v>64.5</v>
      </c>
      <c r="CG53" s="1281"/>
      <c r="CH53" s="1281"/>
      <c r="CI53" s="1281"/>
      <c r="CJ53" s="1281"/>
      <c r="CK53" s="1281"/>
      <c r="CL53" s="1281"/>
      <c r="CM53" s="1281"/>
      <c r="CN53" s="1281">
        <v>65.8</v>
      </c>
      <c r="CO53" s="1281"/>
      <c r="CP53" s="1281"/>
      <c r="CQ53" s="1281"/>
      <c r="CR53" s="1281"/>
      <c r="CS53" s="1281"/>
      <c r="CT53" s="1281"/>
      <c r="CU53" s="1281"/>
      <c r="CV53" s="1281">
        <v>67.2</v>
      </c>
      <c r="CW53" s="1281"/>
      <c r="CX53" s="1281"/>
      <c r="CY53" s="1281"/>
      <c r="CZ53" s="1281"/>
      <c r="DA53" s="1281"/>
      <c r="DB53" s="1281"/>
      <c r="DC53" s="1281"/>
    </row>
    <row r="54" spans="1:109" ht="13" x14ac:dyDescent="0.2">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 x14ac:dyDescent="0.2">
      <c r="A55" s="1310"/>
      <c r="B55" s="1274"/>
      <c r="G55" s="1286"/>
      <c r="H55" s="1286"/>
      <c r="I55" s="1286"/>
      <c r="J55" s="1286"/>
      <c r="K55" s="1289"/>
      <c r="L55" s="1289"/>
      <c r="M55" s="1289"/>
      <c r="N55" s="1289"/>
      <c r="AN55" s="1283" t="s">
        <v>598</v>
      </c>
      <c r="AO55" s="1283"/>
      <c r="AP55" s="1283"/>
      <c r="AQ55" s="1283"/>
      <c r="AR55" s="1283"/>
      <c r="AS55" s="1283"/>
      <c r="AT55" s="1283"/>
      <c r="AU55" s="1283"/>
      <c r="AV55" s="1283"/>
      <c r="AW55" s="1283"/>
      <c r="AX55" s="1283"/>
      <c r="AY55" s="1283"/>
      <c r="AZ55" s="1283"/>
      <c r="BA55" s="1283"/>
      <c r="BB55" s="1282" t="s">
        <v>597</v>
      </c>
      <c r="BC55" s="1282"/>
      <c r="BD55" s="1282"/>
      <c r="BE55" s="1282"/>
      <c r="BF55" s="1282"/>
      <c r="BG55" s="1282"/>
      <c r="BH55" s="1282"/>
      <c r="BI55" s="1282"/>
      <c r="BJ55" s="1282"/>
      <c r="BK55" s="1282"/>
      <c r="BL55" s="1282"/>
      <c r="BM55" s="1282"/>
      <c r="BN55" s="1282"/>
      <c r="BO55" s="1282"/>
      <c r="BP55" s="1281">
        <v>115.7</v>
      </c>
      <c r="BQ55" s="1281"/>
      <c r="BR55" s="1281"/>
      <c r="BS55" s="1281"/>
      <c r="BT55" s="1281"/>
      <c r="BU55" s="1281"/>
      <c r="BV55" s="1281"/>
      <c r="BW55" s="1281"/>
      <c r="BX55" s="1281">
        <v>106</v>
      </c>
      <c r="BY55" s="1281"/>
      <c r="BZ55" s="1281"/>
      <c r="CA55" s="1281"/>
      <c r="CB55" s="1281"/>
      <c r="CC55" s="1281"/>
      <c r="CD55" s="1281"/>
      <c r="CE55" s="1281"/>
      <c r="CF55" s="1281">
        <v>97.6</v>
      </c>
      <c r="CG55" s="1281"/>
      <c r="CH55" s="1281"/>
      <c r="CI55" s="1281"/>
      <c r="CJ55" s="1281"/>
      <c r="CK55" s="1281"/>
      <c r="CL55" s="1281"/>
      <c r="CM55" s="1281"/>
      <c r="CN55" s="1281">
        <v>91.6</v>
      </c>
      <c r="CO55" s="1281"/>
      <c r="CP55" s="1281"/>
      <c r="CQ55" s="1281"/>
      <c r="CR55" s="1281"/>
      <c r="CS55" s="1281"/>
      <c r="CT55" s="1281"/>
      <c r="CU55" s="1281"/>
      <c r="CV55" s="1281">
        <v>86</v>
      </c>
      <c r="CW55" s="1281"/>
      <c r="CX55" s="1281"/>
      <c r="CY55" s="1281"/>
      <c r="CZ55" s="1281"/>
      <c r="DA55" s="1281"/>
      <c r="DB55" s="1281"/>
      <c r="DC55" s="1281"/>
    </row>
    <row r="56" spans="1:109" ht="13" x14ac:dyDescent="0.2">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 x14ac:dyDescent="0.2">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604</v>
      </c>
      <c r="BC57" s="1282"/>
      <c r="BD57" s="1282"/>
      <c r="BE57" s="1282"/>
      <c r="BF57" s="1282"/>
      <c r="BG57" s="1282"/>
      <c r="BH57" s="1282"/>
      <c r="BI57" s="1282"/>
      <c r="BJ57" s="1282"/>
      <c r="BK57" s="1282"/>
      <c r="BL57" s="1282"/>
      <c r="BM57" s="1282"/>
      <c r="BN57" s="1282"/>
      <c r="BO57" s="1282"/>
      <c r="BP57" s="1281">
        <v>61</v>
      </c>
      <c r="BQ57" s="1281"/>
      <c r="BR57" s="1281"/>
      <c r="BS57" s="1281"/>
      <c r="BT57" s="1281"/>
      <c r="BU57" s="1281"/>
      <c r="BV57" s="1281"/>
      <c r="BW57" s="1281"/>
      <c r="BX57" s="1281">
        <v>62</v>
      </c>
      <c r="BY57" s="1281"/>
      <c r="BZ57" s="1281"/>
      <c r="CA57" s="1281"/>
      <c r="CB57" s="1281"/>
      <c r="CC57" s="1281"/>
      <c r="CD57" s="1281"/>
      <c r="CE57" s="1281"/>
      <c r="CF57" s="1281">
        <v>62.9</v>
      </c>
      <c r="CG57" s="1281"/>
      <c r="CH57" s="1281"/>
      <c r="CI57" s="1281"/>
      <c r="CJ57" s="1281"/>
      <c r="CK57" s="1281"/>
      <c r="CL57" s="1281"/>
      <c r="CM57" s="1281"/>
      <c r="CN57" s="1281">
        <v>63.4</v>
      </c>
      <c r="CO57" s="1281"/>
      <c r="CP57" s="1281"/>
      <c r="CQ57" s="1281"/>
      <c r="CR57" s="1281"/>
      <c r="CS57" s="1281"/>
      <c r="CT57" s="1281"/>
      <c r="CU57" s="1281"/>
      <c r="CV57" s="1281">
        <v>64.2</v>
      </c>
      <c r="CW57" s="1281"/>
      <c r="CX57" s="1281"/>
      <c r="CY57" s="1281"/>
      <c r="CZ57" s="1281"/>
      <c r="DA57" s="1281"/>
      <c r="DB57" s="1281"/>
      <c r="DC57" s="1281"/>
      <c r="DD57" s="1321"/>
      <c r="DE57" s="1316"/>
    </row>
    <row r="58" spans="1:109" s="1310" customFormat="1" ht="13" x14ac:dyDescent="0.2">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 x14ac:dyDescent="0.2">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 x14ac:dyDescent="0.2">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 x14ac:dyDescent="0.2">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 x14ac:dyDescent="0.2">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6.5" x14ac:dyDescent="0.2">
      <c r="B63" s="1314" t="s">
        <v>603</v>
      </c>
    </row>
    <row r="64" spans="1:109" ht="13" x14ac:dyDescent="0.2">
      <c r="B64" s="1274"/>
      <c r="G64" s="1311"/>
      <c r="I64" s="1313"/>
      <c r="J64" s="1313"/>
      <c r="K64" s="1313"/>
      <c r="L64" s="1313"/>
      <c r="M64" s="1313"/>
      <c r="N64" s="1312"/>
      <c r="AM64" s="1311"/>
      <c r="AN64" s="1311" t="s">
        <v>602</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 x14ac:dyDescent="0.2">
      <c r="B65" s="1274"/>
      <c r="AN65" s="1309" t="s">
        <v>601</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 x14ac:dyDescent="0.2">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 x14ac:dyDescent="0.2">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 x14ac:dyDescent="0.2">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 x14ac:dyDescent="0.2">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 x14ac:dyDescent="0.2">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 x14ac:dyDescent="0.2">
      <c r="B71" s="1274"/>
      <c r="G71" s="1296"/>
      <c r="I71" s="1299"/>
      <c r="J71" s="1298"/>
      <c r="K71" s="1298"/>
      <c r="L71" s="1297"/>
      <c r="M71" s="1298"/>
      <c r="N71" s="1297"/>
      <c r="AM71" s="1296"/>
      <c r="AN71" s="1273" t="s">
        <v>600</v>
      </c>
    </row>
    <row r="72" spans="2:107" ht="13" x14ac:dyDescent="0.2">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565</v>
      </c>
      <c r="BQ72" s="1283"/>
      <c r="BR72" s="1283"/>
      <c r="BS72" s="1283"/>
      <c r="BT72" s="1283"/>
      <c r="BU72" s="1283"/>
      <c r="BV72" s="1283"/>
      <c r="BW72" s="1283"/>
      <c r="BX72" s="1283" t="s">
        <v>566</v>
      </c>
      <c r="BY72" s="1283"/>
      <c r="BZ72" s="1283"/>
      <c r="CA72" s="1283"/>
      <c r="CB72" s="1283"/>
      <c r="CC72" s="1283"/>
      <c r="CD72" s="1283"/>
      <c r="CE72" s="1283"/>
      <c r="CF72" s="1283" t="s">
        <v>567</v>
      </c>
      <c r="CG72" s="1283"/>
      <c r="CH72" s="1283"/>
      <c r="CI72" s="1283"/>
      <c r="CJ72" s="1283"/>
      <c r="CK72" s="1283"/>
      <c r="CL72" s="1283"/>
      <c r="CM72" s="1283"/>
      <c r="CN72" s="1283" t="s">
        <v>568</v>
      </c>
      <c r="CO72" s="1283"/>
      <c r="CP72" s="1283"/>
      <c r="CQ72" s="1283"/>
      <c r="CR72" s="1283"/>
      <c r="CS72" s="1283"/>
      <c r="CT72" s="1283"/>
      <c r="CU72" s="1283"/>
      <c r="CV72" s="1283" t="s">
        <v>569</v>
      </c>
      <c r="CW72" s="1283"/>
      <c r="CX72" s="1283"/>
      <c r="CY72" s="1283"/>
      <c r="CZ72" s="1283"/>
      <c r="DA72" s="1283"/>
      <c r="DB72" s="1283"/>
      <c r="DC72" s="1283"/>
    </row>
    <row r="73" spans="2:107" ht="13" x14ac:dyDescent="0.2">
      <c r="B73" s="1274"/>
      <c r="G73" s="1290"/>
      <c r="H73" s="1290"/>
      <c r="I73" s="1290"/>
      <c r="J73" s="1290"/>
      <c r="K73" s="1287"/>
      <c r="L73" s="1287"/>
      <c r="M73" s="1287"/>
      <c r="N73" s="1287"/>
      <c r="AM73" s="1288"/>
      <c r="AN73" s="1282" t="s">
        <v>599</v>
      </c>
      <c r="AO73" s="1282"/>
      <c r="AP73" s="1282"/>
      <c r="AQ73" s="1282"/>
      <c r="AR73" s="1282"/>
      <c r="AS73" s="1282"/>
      <c r="AT73" s="1282"/>
      <c r="AU73" s="1282"/>
      <c r="AV73" s="1282"/>
      <c r="AW73" s="1282"/>
      <c r="AX73" s="1282"/>
      <c r="AY73" s="1282"/>
      <c r="AZ73" s="1282"/>
      <c r="BA73" s="1282"/>
      <c r="BB73" s="1282" t="s">
        <v>597</v>
      </c>
      <c r="BC73" s="1282"/>
      <c r="BD73" s="1282"/>
      <c r="BE73" s="1282"/>
      <c r="BF73" s="1282"/>
      <c r="BG73" s="1282"/>
      <c r="BH73" s="1282"/>
      <c r="BI73" s="1282"/>
      <c r="BJ73" s="1282"/>
      <c r="BK73" s="1282"/>
      <c r="BL73" s="1282"/>
      <c r="BM73" s="1282"/>
      <c r="BN73" s="1282"/>
      <c r="BO73" s="1282"/>
      <c r="BP73" s="1281">
        <v>36.5</v>
      </c>
      <c r="BQ73" s="1281"/>
      <c r="BR73" s="1281"/>
      <c r="BS73" s="1281"/>
      <c r="BT73" s="1281"/>
      <c r="BU73" s="1281"/>
      <c r="BV73" s="1281"/>
      <c r="BW73" s="1281"/>
      <c r="BX73" s="1281">
        <v>39</v>
      </c>
      <c r="BY73" s="1281"/>
      <c r="BZ73" s="1281"/>
      <c r="CA73" s="1281"/>
      <c r="CB73" s="1281"/>
      <c r="CC73" s="1281"/>
      <c r="CD73" s="1281"/>
      <c r="CE73" s="1281"/>
      <c r="CF73" s="1281">
        <v>33.299999999999997</v>
      </c>
      <c r="CG73" s="1281"/>
      <c r="CH73" s="1281"/>
      <c r="CI73" s="1281"/>
      <c r="CJ73" s="1281"/>
      <c r="CK73" s="1281"/>
      <c r="CL73" s="1281"/>
      <c r="CM73" s="1281"/>
      <c r="CN73" s="1281">
        <v>31.3</v>
      </c>
      <c r="CO73" s="1281"/>
      <c r="CP73" s="1281"/>
      <c r="CQ73" s="1281"/>
      <c r="CR73" s="1281"/>
      <c r="CS73" s="1281"/>
      <c r="CT73" s="1281"/>
      <c r="CU73" s="1281"/>
      <c r="CV73" s="1281">
        <v>23.9</v>
      </c>
      <c r="CW73" s="1281"/>
      <c r="CX73" s="1281"/>
      <c r="CY73" s="1281"/>
      <c r="CZ73" s="1281"/>
      <c r="DA73" s="1281"/>
      <c r="DB73" s="1281"/>
      <c r="DC73" s="1281"/>
    </row>
    <row r="74" spans="2:107" ht="13" x14ac:dyDescent="0.2">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 x14ac:dyDescent="0.2">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596</v>
      </c>
      <c r="BC75" s="1282"/>
      <c r="BD75" s="1282"/>
      <c r="BE75" s="1282"/>
      <c r="BF75" s="1282"/>
      <c r="BG75" s="1282"/>
      <c r="BH75" s="1282"/>
      <c r="BI75" s="1282"/>
      <c r="BJ75" s="1282"/>
      <c r="BK75" s="1282"/>
      <c r="BL75" s="1282"/>
      <c r="BM75" s="1282"/>
      <c r="BN75" s="1282"/>
      <c r="BO75" s="1282"/>
      <c r="BP75" s="1281">
        <v>2.9</v>
      </c>
      <c r="BQ75" s="1281"/>
      <c r="BR75" s="1281"/>
      <c r="BS75" s="1281"/>
      <c r="BT75" s="1281"/>
      <c r="BU75" s="1281"/>
      <c r="BV75" s="1281"/>
      <c r="BW75" s="1281"/>
      <c r="BX75" s="1281">
        <v>2.9</v>
      </c>
      <c r="BY75" s="1281"/>
      <c r="BZ75" s="1281"/>
      <c r="CA75" s="1281"/>
      <c r="CB75" s="1281"/>
      <c r="CC75" s="1281"/>
      <c r="CD75" s="1281"/>
      <c r="CE75" s="1281"/>
      <c r="CF75" s="1281">
        <v>2.7</v>
      </c>
      <c r="CG75" s="1281"/>
      <c r="CH75" s="1281"/>
      <c r="CI75" s="1281"/>
      <c r="CJ75" s="1281"/>
      <c r="CK75" s="1281"/>
      <c r="CL75" s="1281"/>
      <c r="CM75" s="1281"/>
      <c r="CN75" s="1281">
        <v>2.7</v>
      </c>
      <c r="CO75" s="1281"/>
      <c r="CP75" s="1281"/>
      <c r="CQ75" s="1281"/>
      <c r="CR75" s="1281"/>
      <c r="CS75" s="1281"/>
      <c r="CT75" s="1281"/>
      <c r="CU75" s="1281"/>
      <c r="CV75" s="1281">
        <v>2.6</v>
      </c>
      <c r="CW75" s="1281"/>
      <c r="CX75" s="1281"/>
      <c r="CY75" s="1281"/>
      <c r="CZ75" s="1281"/>
      <c r="DA75" s="1281"/>
      <c r="DB75" s="1281"/>
      <c r="DC75" s="1281"/>
    </row>
    <row r="76" spans="2:107" ht="13" x14ac:dyDescent="0.2">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 x14ac:dyDescent="0.2">
      <c r="B77" s="1274"/>
      <c r="G77" s="1286"/>
      <c r="H77" s="1286"/>
      <c r="I77" s="1286"/>
      <c r="J77" s="1286"/>
      <c r="K77" s="1287"/>
      <c r="L77" s="1287"/>
      <c r="M77" s="1287"/>
      <c r="N77" s="1287"/>
      <c r="AN77" s="1283" t="s">
        <v>598</v>
      </c>
      <c r="AO77" s="1283"/>
      <c r="AP77" s="1283"/>
      <c r="AQ77" s="1283"/>
      <c r="AR77" s="1283"/>
      <c r="AS77" s="1283"/>
      <c r="AT77" s="1283"/>
      <c r="AU77" s="1283"/>
      <c r="AV77" s="1283"/>
      <c r="AW77" s="1283"/>
      <c r="AX77" s="1283"/>
      <c r="AY77" s="1283"/>
      <c r="AZ77" s="1283"/>
      <c r="BA77" s="1283"/>
      <c r="BB77" s="1282" t="s">
        <v>597</v>
      </c>
      <c r="BC77" s="1282"/>
      <c r="BD77" s="1282"/>
      <c r="BE77" s="1282"/>
      <c r="BF77" s="1282"/>
      <c r="BG77" s="1282"/>
      <c r="BH77" s="1282"/>
      <c r="BI77" s="1282"/>
      <c r="BJ77" s="1282"/>
      <c r="BK77" s="1282"/>
      <c r="BL77" s="1282"/>
      <c r="BM77" s="1282"/>
      <c r="BN77" s="1282"/>
      <c r="BO77" s="1282"/>
      <c r="BP77" s="1281">
        <v>115.7</v>
      </c>
      <c r="BQ77" s="1281"/>
      <c r="BR77" s="1281"/>
      <c r="BS77" s="1281"/>
      <c r="BT77" s="1281"/>
      <c r="BU77" s="1281"/>
      <c r="BV77" s="1281"/>
      <c r="BW77" s="1281"/>
      <c r="BX77" s="1281">
        <v>106</v>
      </c>
      <c r="BY77" s="1281"/>
      <c r="BZ77" s="1281"/>
      <c r="CA77" s="1281"/>
      <c r="CB77" s="1281"/>
      <c r="CC77" s="1281"/>
      <c r="CD77" s="1281"/>
      <c r="CE77" s="1281"/>
      <c r="CF77" s="1281">
        <v>97.6</v>
      </c>
      <c r="CG77" s="1281"/>
      <c r="CH77" s="1281"/>
      <c r="CI77" s="1281"/>
      <c r="CJ77" s="1281"/>
      <c r="CK77" s="1281"/>
      <c r="CL77" s="1281"/>
      <c r="CM77" s="1281"/>
      <c r="CN77" s="1281">
        <v>91.6</v>
      </c>
      <c r="CO77" s="1281"/>
      <c r="CP77" s="1281"/>
      <c r="CQ77" s="1281"/>
      <c r="CR77" s="1281"/>
      <c r="CS77" s="1281"/>
      <c r="CT77" s="1281"/>
      <c r="CU77" s="1281"/>
      <c r="CV77" s="1281">
        <v>86</v>
      </c>
      <c r="CW77" s="1281"/>
      <c r="CX77" s="1281"/>
      <c r="CY77" s="1281"/>
      <c r="CZ77" s="1281"/>
      <c r="DA77" s="1281"/>
      <c r="DB77" s="1281"/>
      <c r="DC77" s="1281"/>
    </row>
    <row r="78" spans="2:107" ht="13" x14ac:dyDescent="0.2">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 x14ac:dyDescent="0.2">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596</v>
      </c>
      <c r="BC79" s="1282"/>
      <c r="BD79" s="1282"/>
      <c r="BE79" s="1282"/>
      <c r="BF79" s="1282"/>
      <c r="BG79" s="1282"/>
      <c r="BH79" s="1282"/>
      <c r="BI79" s="1282"/>
      <c r="BJ79" s="1282"/>
      <c r="BK79" s="1282"/>
      <c r="BL79" s="1282"/>
      <c r="BM79" s="1282"/>
      <c r="BN79" s="1282"/>
      <c r="BO79" s="1282"/>
      <c r="BP79" s="1281">
        <v>10.3</v>
      </c>
      <c r="BQ79" s="1281"/>
      <c r="BR79" s="1281"/>
      <c r="BS79" s="1281"/>
      <c r="BT79" s="1281"/>
      <c r="BU79" s="1281"/>
      <c r="BV79" s="1281"/>
      <c r="BW79" s="1281"/>
      <c r="BX79" s="1281">
        <v>9</v>
      </c>
      <c r="BY79" s="1281"/>
      <c r="BZ79" s="1281"/>
      <c r="CA79" s="1281"/>
      <c r="CB79" s="1281"/>
      <c r="CC79" s="1281"/>
      <c r="CD79" s="1281"/>
      <c r="CE79" s="1281"/>
      <c r="CF79" s="1281">
        <v>8</v>
      </c>
      <c r="CG79" s="1281"/>
      <c r="CH79" s="1281"/>
      <c r="CI79" s="1281"/>
      <c r="CJ79" s="1281"/>
      <c r="CK79" s="1281"/>
      <c r="CL79" s="1281"/>
      <c r="CM79" s="1281"/>
      <c r="CN79" s="1281">
        <v>7.3</v>
      </c>
      <c r="CO79" s="1281"/>
      <c r="CP79" s="1281"/>
      <c r="CQ79" s="1281"/>
      <c r="CR79" s="1281"/>
      <c r="CS79" s="1281"/>
      <c r="CT79" s="1281"/>
      <c r="CU79" s="1281"/>
      <c r="CV79" s="1281">
        <v>7.3</v>
      </c>
      <c r="CW79" s="1281"/>
      <c r="CX79" s="1281"/>
      <c r="CY79" s="1281"/>
      <c r="CZ79" s="1281"/>
      <c r="DA79" s="1281"/>
      <c r="DB79" s="1281"/>
      <c r="DC79" s="1281"/>
    </row>
    <row r="80" spans="2:107" ht="13" x14ac:dyDescent="0.2">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 x14ac:dyDescent="0.2">
      <c r="B81" s="1274"/>
    </row>
    <row r="82" spans="2:109" ht="16.5" x14ac:dyDescent="0.2">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 x14ac:dyDescent="0.2">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 x14ac:dyDescent="0.2">
      <c r="DD84" s="1273"/>
      <c r="DE84" s="1273"/>
    </row>
    <row r="85" spans="2:109" ht="13" x14ac:dyDescent="0.2">
      <c r="DD85" s="1273"/>
      <c r="DE85" s="1273"/>
    </row>
    <row r="86" spans="2:109" ht="13" hidden="1" x14ac:dyDescent="0.2">
      <c r="DD86" s="1273"/>
      <c r="DE86" s="1273"/>
    </row>
    <row r="87" spans="2:109" ht="13" hidden="1" x14ac:dyDescent="0.2">
      <c r="K87" s="1276"/>
      <c r="AQ87" s="1276"/>
      <c r="BC87" s="1276"/>
      <c r="BO87" s="1276"/>
      <c r="CA87" s="1276"/>
      <c r="CM87" s="1276"/>
      <c r="CY87" s="1276"/>
      <c r="DD87" s="1273"/>
      <c r="DE87" s="1273"/>
    </row>
    <row r="88" spans="2:109" ht="13" hidden="1" x14ac:dyDescent="0.2">
      <c r="DD88" s="1273"/>
      <c r="DE88" s="1273"/>
    </row>
    <row r="89" spans="2:109" ht="13" hidden="1" x14ac:dyDescent="0.2">
      <c r="DD89" s="1273"/>
      <c r="DE89" s="1273"/>
    </row>
    <row r="90" spans="2:109" ht="13" hidden="1" x14ac:dyDescent="0.2">
      <c r="DD90" s="1273"/>
      <c r="DE90" s="1273"/>
    </row>
    <row r="91" spans="2:109" ht="13" hidden="1" x14ac:dyDescent="0.2">
      <c r="DD91" s="1273"/>
      <c r="DE91" s="1273"/>
    </row>
    <row r="92" spans="2:109" ht="13.5" hidden="1" customHeight="1" x14ac:dyDescent="0.2">
      <c r="DD92" s="1273"/>
      <c r="DE92" s="1273"/>
    </row>
    <row r="93" spans="2:109" ht="13.5" hidden="1" customHeight="1" x14ac:dyDescent="0.2">
      <c r="DD93" s="1273"/>
      <c r="DE93" s="1273"/>
    </row>
    <row r="94" spans="2:109" ht="13.5" hidden="1" customHeight="1" x14ac:dyDescent="0.2">
      <c r="DD94" s="1273"/>
      <c r="DE94" s="1273"/>
    </row>
    <row r="95" spans="2:109" ht="13.5" hidden="1" customHeight="1" x14ac:dyDescent="0.2">
      <c r="DD95" s="1273"/>
      <c r="DE95" s="1273"/>
    </row>
    <row r="96" spans="2:109" ht="13.5" hidden="1" customHeight="1" x14ac:dyDescent="0.2">
      <c r="DD96" s="1273"/>
      <c r="DE96" s="1273"/>
    </row>
    <row r="97" s="1273" customFormat="1" ht="13.5" hidden="1" customHeight="1" x14ac:dyDescent="0.2"/>
    <row r="98" s="1273" customFormat="1" ht="13.5" hidden="1" customHeight="1" x14ac:dyDescent="0.2"/>
    <row r="99" s="1273" customFormat="1" ht="13.5" hidden="1" customHeight="1" x14ac:dyDescent="0.2"/>
    <row r="100" s="1273" customFormat="1" ht="13.5" hidden="1" customHeight="1" x14ac:dyDescent="0.2"/>
    <row r="101" s="1273" customFormat="1" ht="13.5" hidden="1" customHeight="1" x14ac:dyDescent="0.2"/>
    <row r="102" s="1273" customFormat="1" ht="13.5" hidden="1" customHeight="1" x14ac:dyDescent="0.2"/>
    <row r="103" s="1273" customFormat="1" ht="13.5" hidden="1" customHeight="1" x14ac:dyDescent="0.2"/>
    <row r="104" s="1273" customFormat="1" ht="13.5" hidden="1" customHeight="1" x14ac:dyDescent="0.2"/>
    <row r="105" s="1273" customFormat="1" ht="13.5" hidden="1" customHeight="1" x14ac:dyDescent="0.2"/>
    <row r="106" s="1273" customFormat="1" ht="13.5" hidden="1" customHeight="1" x14ac:dyDescent="0.2"/>
    <row r="107" s="1273" customFormat="1" ht="13.5" hidden="1" customHeight="1" x14ac:dyDescent="0.2"/>
    <row r="108" s="1273" customFormat="1" ht="13.5" hidden="1" customHeight="1" x14ac:dyDescent="0.2"/>
    <row r="109" s="1273" customFormat="1" ht="13.5" hidden="1" customHeight="1" x14ac:dyDescent="0.2"/>
    <row r="110" s="1273" customFormat="1" ht="13.5" hidden="1" customHeight="1" x14ac:dyDescent="0.2"/>
    <row r="111" s="1273" customFormat="1" ht="13.5" hidden="1" customHeight="1" x14ac:dyDescent="0.2"/>
    <row r="112" s="1273" customFormat="1" ht="13.5" hidden="1" customHeight="1" x14ac:dyDescent="0.2"/>
    <row r="113" s="1273" customFormat="1" ht="13.5" hidden="1" customHeight="1" x14ac:dyDescent="0.2"/>
    <row r="114" s="1273" customFormat="1" ht="13.5" hidden="1" customHeight="1" x14ac:dyDescent="0.2"/>
    <row r="115" s="1273" customFormat="1" ht="13.5" hidden="1" customHeight="1" x14ac:dyDescent="0.2"/>
    <row r="116" s="1273" customFormat="1" ht="13.5" hidden="1" customHeight="1" x14ac:dyDescent="0.2"/>
    <row r="117" s="1273" customFormat="1" ht="13.5" hidden="1" customHeight="1" x14ac:dyDescent="0.2"/>
    <row r="118" s="1273" customFormat="1" ht="13.5" hidden="1" customHeight="1" x14ac:dyDescent="0.2"/>
    <row r="119" s="1273" customFormat="1" ht="13.5" hidden="1" customHeight="1" x14ac:dyDescent="0.2"/>
    <row r="120" s="1273" customFormat="1" ht="13.5" hidden="1" customHeight="1" x14ac:dyDescent="0.2"/>
    <row r="121" s="1273" customFormat="1" ht="13.5" hidden="1" customHeight="1" x14ac:dyDescent="0.2"/>
    <row r="122" s="1273" customFormat="1" ht="13.5" hidden="1" customHeight="1" x14ac:dyDescent="0.2"/>
    <row r="123" s="1273" customFormat="1" ht="13.5" hidden="1" customHeight="1" x14ac:dyDescent="0.2"/>
    <row r="124" s="1273" customFormat="1" ht="13.5" hidden="1" customHeight="1" x14ac:dyDescent="0.2"/>
    <row r="125" s="1273" customFormat="1" ht="13.5" hidden="1" customHeight="1" x14ac:dyDescent="0.2"/>
    <row r="126" s="1273" customFormat="1" ht="13.5" hidden="1" customHeight="1" x14ac:dyDescent="0.2"/>
    <row r="127" s="1273" customFormat="1" ht="13.5" hidden="1" customHeight="1" x14ac:dyDescent="0.2"/>
    <row r="128" s="1273" customFormat="1" ht="13.5" hidden="1" customHeight="1" x14ac:dyDescent="0.2"/>
    <row r="129" s="1273" customFormat="1" ht="13.5" hidden="1" customHeight="1" x14ac:dyDescent="0.2"/>
    <row r="130" s="1273" customFormat="1" ht="13.5" hidden="1" customHeight="1" x14ac:dyDescent="0.2"/>
    <row r="131" s="1273" customFormat="1" ht="13.5" hidden="1" customHeight="1" x14ac:dyDescent="0.2"/>
    <row r="132" s="1273" customFormat="1" ht="13.5" hidden="1" customHeight="1" x14ac:dyDescent="0.2"/>
    <row r="133" s="1273" customFormat="1" ht="13.5" hidden="1" customHeight="1" x14ac:dyDescent="0.2"/>
    <row r="134" s="1273" customFormat="1" ht="13.5" hidden="1" customHeight="1" x14ac:dyDescent="0.2"/>
    <row r="135" s="1273" customFormat="1" ht="13.5" hidden="1" customHeight="1" x14ac:dyDescent="0.2"/>
    <row r="136" s="1273" customFormat="1" ht="13.5" hidden="1" customHeight="1" x14ac:dyDescent="0.2"/>
    <row r="137" s="1273" customFormat="1" ht="13.5" hidden="1" customHeight="1" x14ac:dyDescent="0.2"/>
    <row r="138" s="1273" customFormat="1" ht="13.5" hidden="1" customHeight="1" x14ac:dyDescent="0.2"/>
    <row r="139" s="1273" customFormat="1" ht="13.5" hidden="1" customHeight="1" x14ac:dyDescent="0.2"/>
    <row r="140" s="1273" customFormat="1" ht="13.5" hidden="1" customHeight="1" x14ac:dyDescent="0.2"/>
    <row r="141" s="1273" customFormat="1" ht="13.5" hidden="1" customHeight="1" x14ac:dyDescent="0.2"/>
    <row r="142" s="1273" customFormat="1" ht="13.5" hidden="1" customHeight="1" x14ac:dyDescent="0.2"/>
    <row r="143" s="1273" customFormat="1" ht="13.5" hidden="1" customHeight="1" x14ac:dyDescent="0.2"/>
    <row r="144" s="1273" customFormat="1" ht="13.5" hidden="1" customHeight="1" x14ac:dyDescent="0.2"/>
    <row r="145" s="1273" customFormat="1" ht="13.5" hidden="1" customHeight="1" x14ac:dyDescent="0.2"/>
    <row r="146" s="1273" customFormat="1" ht="13.5" hidden="1" customHeight="1" x14ac:dyDescent="0.2"/>
    <row r="147" s="1273" customFormat="1" ht="13.5" hidden="1" customHeight="1" x14ac:dyDescent="0.2"/>
    <row r="148" s="1273" customFormat="1" ht="13.5" hidden="1" customHeight="1" x14ac:dyDescent="0.2"/>
    <row r="149" s="1273" customFormat="1" ht="13.5" hidden="1" customHeight="1" x14ac:dyDescent="0.2"/>
    <row r="150" s="1273" customFormat="1" ht="13.5" hidden="1" customHeight="1" x14ac:dyDescent="0.2"/>
    <row r="151" s="1273" customFormat="1" ht="13.5" hidden="1" customHeight="1" x14ac:dyDescent="0.2"/>
    <row r="152" s="1273" customFormat="1" ht="13.5" hidden="1" customHeight="1" x14ac:dyDescent="0.2"/>
    <row r="153" s="1273" customFormat="1" ht="13.5" hidden="1" customHeight="1" x14ac:dyDescent="0.2"/>
    <row r="154" s="1273" customFormat="1" ht="13.5" hidden="1" customHeight="1" x14ac:dyDescent="0.2"/>
    <row r="155" s="1273" customFormat="1" ht="13.5" hidden="1" customHeight="1" x14ac:dyDescent="0.2"/>
    <row r="156" s="1273" customFormat="1" ht="13.5" hidden="1" customHeight="1" x14ac:dyDescent="0.2"/>
    <row r="157" s="1273" customFormat="1" ht="13.5" hidden="1" customHeight="1" x14ac:dyDescent="0.2"/>
    <row r="158" s="1273" customFormat="1" ht="13.5" hidden="1" customHeight="1" x14ac:dyDescent="0.2"/>
    <row r="159" s="1273" customFormat="1" ht="13.5" hidden="1" customHeight="1" x14ac:dyDescent="0.2"/>
    <row r="160" s="1273" customFormat="1" ht="13.5" hidden="1" customHeight="1" x14ac:dyDescent="0.2"/>
  </sheetData>
  <sheetProtection algorithmName="SHA-512" hashValue="Sh2F6SW1GBlgsVK3z844+FjvFsAL+hyP9b4J+xOE0rNbGJwcZQmuPJNAAVtWotCCJ4d8Y6OW+XcvkzZSS3VvNw==" saltValue="r/kffihMOtgLZVwQddBGiQ=="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58E1A-0476-4DCC-B1C7-B8332C312917}">
  <sheetPr>
    <pageSetUpPr fitToPage="1"/>
  </sheetPr>
  <dimension ref="A1:DR125"/>
  <sheetViews>
    <sheetView showGridLines="0" zoomScale="80" zoomScaleNormal="80"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512</v>
      </c>
    </row>
  </sheetData>
  <sheetProtection algorithmName="SHA-512" hashValue="8u1BGRChn+DxjYCu3Oejweaddeh6E6697xWWjyaxNjCvzXRjYDXL9BpY2vYt4OgHrFMcHyS/NEAvGs2pacdm5w==" saltValue="lHEeTy8Uxwbs3E4myWqe1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D2270-1E0A-41A6-AEE5-D9BF8B12CC29}">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512</v>
      </c>
    </row>
  </sheetData>
  <sheetProtection algorithmName="SHA-512" hashValue="tBsx6HDjiY0V1r4BaWCYwfvkPwVZHcDR4HwH/PxLWebY3R4YG10xqfG2De9s0DBDgkw2jtngZLTB9RtXinxdQQ==" saltValue="aMOxb8jhZNNTVYpYxGRjP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562</v>
      </c>
      <c r="G2" s="157"/>
      <c r="H2" s="158"/>
    </row>
    <row r="3" spans="1:8" x14ac:dyDescent="0.2">
      <c r="A3" s="154" t="s">
        <v>555</v>
      </c>
      <c r="B3" s="159"/>
      <c r="C3" s="160"/>
      <c r="D3" s="161">
        <v>24118</v>
      </c>
      <c r="E3" s="162"/>
      <c r="F3" s="163">
        <v>51684</v>
      </c>
      <c r="G3" s="164"/>
      <c r="H3" s="165"/>
    </row>
    <row r="4" spans="1:8" x14ac:dyDescent="0.2">
      <c r="A4" s="166"/>
      <c r="B4" s="167"/>
      <c r="C4" s="168"/>
      <c r="D4" s="169">
        <v>13072</v>
      </c>
      <c r="E4" s="170"/>
      <c r="F4" s="171">
        <v>26671</v>
      </c>
      <c r="G4" s="172"/>
      <c r="H4" s="173"/>
    </row>
    <row r="5" spans="1:8" x14ac:dyDescent="0.2">
      <c r="A5" s="154" t="s">
        <v>557</v>
      </c>
      <c r="B5" s="159"/>
      <c r="C5" s="160"/>
      <c r="D5" s="161">
        <v>26829</v>
      </c>
      <c r="E5" s="162"/>
      <c r="F5" s="163">
        <v>52897</v>
      </c>
      <c r="G5" s="164"/>
      <c r="H5" s="165"/>
    </row>
    <row r="6" spans="1:8" x14ac:dyDescent="0.2">
      <c r="A6" s="166"/>
      <c r="B6" s="167"/>
      <c r="C6" s="168"/>
      <c r="D6" s="169">
        <v>14885</v>
      </c>
      <c r="E6" s="170"/>
      <c r="F6" s="171">
        <v>27013</v>
      </c>
      <c r="G6" s="172"/>
      <c r="H6" s="173"/>
    </row>
    <row r="7" spans="1:8" x14ac:dyDescent="0.2">
      <c r="A7" s="154" t="s">
        <v>558</v>
      </c>
      <c r="B7" s="159"/>
      <c r="C7" s="160"/>
      <c r="D7" s="161">
        <v>31697</v>
      </c>
      <c r="E7" s="162"/>
      <c r="F7" s="163">
        <v>54945</v>
      </c>
      <c r="G7" s="164"/>
      <c r="H7" s="165"/>
    </row>
    <row r="8" spans="1:8" x14ac:dyDescent="0.2">
      <c r="A8" s="166"/>
      <c r="B8" s="167"/>
      <c r="C8" s="168"/>
      <c r="D8" s="169">
        <v>17754</v>
      </c>
      <c r="E8" s="170"/>
      <c r="F8" s="171">
        <v>29293</v>
      </c>
      <c r="G8" s="172"/>
      <c r="H8" s="173"/>
    </row>
    <row r="9" spans="1:8" x14ac:dyDescent="0.2">
      <c r="A9" s="154" t="s">
        <v>559</v>
      </c>
      <c r="B9" s="159"/>
      <c r="C9" s="160"/>
      <c r="D9" s="161">
        <v>30608</v>
      </c>
      <c r="E9" s="162"/>
      <c r="F9" s="163">
        <v>57132</v>
      </c>
      <c r="G9" s="164"/>
      <c r="H9" s="165"/>
    </row>
    <row r="10" spans="1:8" x14ac:dyDescent="0.2">
      <c r="A10" s="166"/>
      <c r="B10" s="167"/>
      <c r="C10" s="168"/>
      <c r="D10" s="169">
        <v>13482</v>
      </c>
      <c r="E10" s="170"/>
      <c r="F10" s="171">
        <v>30126</v>
      </c>
      <c r="G10" s="172"/>
      <c r="H10" s="173"/>
    </row>
    <row r="11" spans="1:8" x14ac:dyDescent="0.2">
      <c r="A11" s="154" t="s">
        <v>560</v>
      </c>
      <c r="B11" s="159"/>
      <c r="C11" s="160"/>
      <c r="D11" s="161">
        <v>29519</v>
      </c>
      <c r="E11" s="162"/>
      <c r="F11" s="163">
        <v>58766</v>
      </c>
      <c r="G11" s="164"/>
      <c r="H11" s="165"/>
    </row>
    <row r="12" spans="1:8" x14ac:dyDescent="0.2">
      <c r="A12" s="166"/>
      <c r="B12" s="167"/>
      <c r="C12" s="174"/>
      <c r="D12" s="169">
        <v>14536</v>
      </c>
      <c r="E12" s="170"/>
      <c r="F12" s="171">
        <v>29363</v>
      </c>
      <c r="G12" s="172"/>
      <c r="H12" s="173"/>
    </row>
    <row r="13" spans="1:8" x14ac:dyDescent="0.2">
      <c r="A13" s="154"/>
      <c r="B13" s="159"/>
      <c r="C13" s="175"/>
      <c r="D13" s="176">
        <v>28554</v>
      </c>
      <c r="E13" s="177"/>
      <c r="F13" s="178">
        <v>55085</v>
      </c>
      <c r="G13" s="179"/>
      <c r="H13" s="165"/>
    </row>
    <row r="14" spans="1:8" x14ac:dyDescent="0.2">
      <c r="A14" s="166"/>
      <c r="B14" s="167"/>
      <c r="C14" s="168"/>
      <c r="D14" s="169">
        <v>14746</v>
      </c>
      <c r="E14" s="170"/>
      <c r="F14" s="171">
        <v>28493</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4.47</v>
      </c>
      <c r="C19" s="180">
        <f>ROUND(VALUE(SUBSTITUTE(実質収支比率等に係る経年分析!G$48,"▲","-")),2)</f>
        <v>4.66</v>
      </c>
      <c r="D19" s="180">
        <f>ROUND(VALUE(SUBSTITUTE(実質収支比率等に係る経年分析!H$48,"▲","-")),2)</f>
        <v>4.79</v>
      </c>
      <c r="E19" s="180">
        <f>ROUND(VALUE(SUBSTITUTE(実質収支比率等に係る経年分析!I$48,"▲","-")),2)</f>
        <v>5.29</v>
      </c>
      <c r="F19" s="180">
        <f>ROUND(VALUE(SUBSTITUTE(実質収支比率等に係る経年分析!J$48,"▲","-")),2)</f>
        <v>5.74</v>
      </c>
    </row>
    <row r="20" spans="1:11" x14ac:dyDescent="0.2">
      <c r="A20" s="180" t="s">
        <v>55</v>
      </c>
      <c r="B20" s="180">
        <f>ROUND(VALUE(SUBSTITUTE(実質収支比率等に係る経年分析!F$47,"▲","-")),2)</f>
        <v>4.9000000000000004</v>
      </c>
      <c r="C20" s="180">
        <f>ROUND(VALUE(SUBSTITUTE(実質収支比率等に係る経年分析!G$47,"▲","-")),2)</f>
        <v>3.7</v>
      </c>
      <c r="D20" s="180">
        <f>ROUND(VALUE(SUBSTITUTE(実質収支比率等に係る経年分析!H$47,"▲","-")),2)</f>
        <v>4.3099999999999996</v>
      </c>
      <c r="E20" s="180">
        <f>ROUND(VALUE(SUBSTITUTE(実質収支比率等に係る経年分析!I$47,"▲","-")),2)</f>
        <v>3.95</v>
      </c>
      <c r="F20" s="180">
        <f>ROUND(VALUE(SUBSTITUTE(実質収支比率等に係る経年分析!J$47,"▲","-")),2)</f>
        <v>6.21</v>
      </c>
    </row>
    <row r="21" spans="1:11" x14ac:dyDescent="0.2">
      <c r="A21" s="180" t="s">
        <v>56</v>
      </c>
      <c r="B21" s="180">
        <f>IF(ISNUMBER(VALUE(SUBSTITUTE(実質収支比率等に係る経年分析!F$49,"▲","-"))),ROUND(VALUE(SUBSTITUTE(実質収支比率等に係る経年分析!F$49,"▲","-")),2),NA())</f>
        <v>-6.38</v>
      </c>
      <c r="C21" s="180">
        <f>IF(ISNUMBER(VALUE(SUBSTITUTE(実質収支比率等に係る経年分析!G$49,"▲","-"))),ROUND(VALUE(SUBSTITUTE(実質収支比率等に係る経年分析!G$49,"▲","-")),2),NA())</f>
        <v>-1.89</v>
      </c>
      <c r="D21" s="180">
        <f>IF(ISNUMBER(VALUE(SUBSTITUTE(実質収支比率等に係る経年分析!H$49,"▲","-"))),ROUND(VALUE(SUBSTITUTE(実質収支比率等に係る経年分析!H$49,"▲","-")),2),NA())</f>
        <v>-1.57</v>
      </c>
      <c r="E21" s="180">
        <f>IF(ISNUMBER(VALUE(SUBSTITUTE(実質収支比率等に係る経年分析!I$49,"▲","-"))),ROUND(VALUE(SUBSTITUTE(実質収支比率等に係る経年分析!I$49,"▲","-")),2),NA())</f>
        <v>-2.21</v>
      </c>
      <c r="F21" s="180">
        <f>IF(ISNUMBER(VALUE(SUBSTITUTE(実質収支比率等に係る経年分析!J$49,"▲","-"))),ROUND(VALUE(SUBSTITUTE(実質収支比率等に係る経年分析!J$49,"▲","-")),2),NA())</f>
        <v>0.35</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#N/A</v>
      </c>
      <c r="G28" s="181">
        <f>IF(ROUND(VALUE(SUBSTITUTE(連結実質赤字比率に係る赤字・黒字の構成分析!H$42,"▲", "-")), 2) &gt;= 0, ABS(ROUND(VALUE(SUBSTITUTE(連結実質赤字比率に係る赤字・黒字の構成分析!H$42,"▲", "-")), 2)), NA())</f>
        <v>0</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麻溝台・新磯野第一整備地区土地区画整理事業特別会計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0.17</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2">
      <c r="A30" s="181" t="str">
        <f>IF(連結実質赤字比率に係る赤字・黒字の構成分析!C$40="",NA(),連結実質赤字比率に係る赤字・黒字の構成分析!C$40)</f>
        <v>自動車駐車場事業特別会計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2">
      <c r="A31" s="181" t="str">
        <f>IF(連結実質赤字比率に係る赤字・黒字の構成分析!C$39="",NA(),連結実質赤字比率に係る赤字・黒字の構成分析!C$39)</f>
        <v>簡易水道事業会計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2">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0.13</v>
      </c>
    </row>
    <row r="33" spans="1:16" x14ac:dyDescent="0.2">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1.26</v>
      </c>
    </row>
    <row r="34" spans="1:16" x14ac:dyDescent="0.2">
      <c r="A34" s="181" t="str">
        <f>IF(連結実質赤字比率に係る赤字・黒字の構成分析!C$36="",NA(),連結実質赤字比率に係る赤字・黒字の構成分析!C$36)</f>
        <v>国民健康保険事業特別会計（事業勘定）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1.51</v>
      </c>
    </row>
    <row r="35" spans="1:16" x14ac:dyDescent="0.2">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0.72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0.68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1.58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2.0299999999999998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2.4</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4.51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4.76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4.91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5.13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5.71</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25834</v>
      </c>
      <c r="E42" s="182"/>
      <c r="F42" s="182"/>
      <c r="G42" s="182">
        <f>'実質公債費比率（分子）の構造'!L$52</f>
        <v>26060</v>
      </c>
      <c r="H42" s="182"/>
      <c r="I42" s="182"/>
      <c r="J42" s="182">
        <f>'実質公債費比率（分子）の構造'!M$52</f>
        <v>26735</v>
      </c>
      <c r="K42" s="182"/>
      <c r="L42" s="182"/>
      <c r="M42" s="182">
        <f>'実質公債費比率（分子）の構造'!N$52</f>
        <v>26341</v>
      </c>
      <c r="N42" s="182"/>
      <c r="O42" s="182"/>
      <c r="P42" s="182">
        <f>'実質公債費比率（分子）の構造'!O$52</f>
        <v>27129</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979</v>
      </c>
      <c r="C44" s="182"/>
      <c r="D44" s="182"/>
      <c r="E44" s="182">
        <f>'実質公債費比率（分子）の構造'!L$50</f>
        <v>977</v>
      </c>
      <c r="F44" s="182"/>
      <c r="G44" s="182"/>
      <c r="H44" s="182">
        <f>'実質公債費比率（分子）の構造'!M$50</f>
        <v>974</v>
      </c>
      <c r="I44" s="182"/>
      <c r="J44" s="182"/>
      <c r="K44" s="182">
        <f>'実質公債費比率（分子）の構造'!N$50</f>
        <v>972</v>
      </c>
      <c r="L44" s="182"/>
      <c r="M44" s="182"/>
      <c r="N44" s="182">
        <f>'実質公債費比率（分子）の構造'!O$50</f>
        <v>969</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4571</v>
      </c>
      <c r="C46" s="182"/>
      <c r="D46" s="182"/>
      <c r="E46" s="182">
        <f>'実質公債費比率（分子）の構造'!L$48</f>
        <v>4451</v>
      </c>
      <c r="F46" s="182"/>
      <c r="G46" s="182"/>
      <c r="H46" s="182">
        <f>'実質公債費比率（分子）の構造'!M$48</f>
        <v>4405</v>
      </c>
      <c r="I46" s="182"/>
      <c r="J46" s="182"/>
      <c r="K46" s="182">
        <f>'実質公債費比率（分子）の構造'!N$48</f>
        <v>4206</v>
      </c>
      <c r="L46" s="182"/>
      <c r="M46" s="182"/>
      <c r="N46" s="182">
        <f>'実質公債費比率（分子）の構造'!O$48</f>
        <v>4083</v>
      </c>
      <c r="O46" s="182"/>
      <c r="P46" s="182"/>
    </row>
    <row r="47" spans="1:16" x14ac:dyDescent="0.2">
      <c r="A47" s="182" t="s">
        <v>68</v>
      </c>
      <c r="B47" s="182">
        <f>'実質公債費比率（分子）の構造'!K$47</f>
        <v>2160</v>
      </c>
      <c r="C47" s="182"/>
      <c r="D47" s="182"/>
      <c r="E47" s="182">
        <f>'実質公債費比率（分子）の構造'!L$47</f>
        <v>2460</v>
      </c>
      <c r="F47" s="182"/>
      <c r="G47" s="182"/>
      <c r="H47" s="182">
        <f>'実質公債費比率（分子）の構造'!M$47</f>
        <v>2760</v>
      </c>
      <c r="I47" s="182"/>
      <c r="J47" s="182"/>
      <c r="K47" s="182">
        <f>'実質公債費比率（分子）の構造'!N$47</f>
        <v>3060</v>
      </c>
      <c r="L47" s="182"/>
      <c r="M47" s="182"/>
      <c r="N47" s="182">
        <f>'実質公債費比率（分子）の構造'!O$47</f>
        <v>3393</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21827</v>
      </c>
      <c r="C49" s="182"/>
      <c r="D49" s="182"/>
      <c r="E49" s="182">
        <f>'実質公債費比率（分子）の構造'!L$45</f>
        <v>22371</v>
      </c>
      <c r="F49" s="182"/>
      <c r="G49" s="182"/>
      <c r="H49" s="182">
        <f>'実質公債費比率（分子）の構造'!M$45</f>
        <v>22381</v>
      </c>
      <c r="I49" s="182"/>
      <c r="J49" s="182"/>
      <c r="K49" s="182">
        <f>'実質公債費比率（分子）の構造'!N$45</f>
        <v>22603</v>
      </c>
      <c r="L49" s="182"/>
      <c r="M49" s="182"/>
      <c r="N49" s="182">
        <f>'実質公債費比率（分子）の構造'!O$45</f>
        <v>22906</v>
      </c>
      <c r="O49" s="182"/>
      <c r="P49" s="182"/>
    </row>
    <row r="50" spans="1:16" x14ac:dyDescent="0.2">
      <c r="A50" s="182" t="s">
        <v>71</v>
      </c>
      <c r="B50" s="182" t="e">
        <f>NA()</f>
        <v>#N/A</v>
      </c>
      <c r="C50" s="182">
        <f>IF(ISNUMBER('実質公債費比率（分子）の構造'!K$53),'実質公債費比率（分子）の構造'!K$53,NA())</f>
        <v>3703</v>
      </c>
      <c r="D50" s="182" t="e">
        <f>NA()</f>
        <v>#N/A</v>
      </c>
      <c r="E50" s="182" t="e">
        <f>NA()</f>
        <v>#N/A</v>
      </c>
      <c r="F50" s="182">
        <f>IF(ISNUMBER('実質公債費比率（分子）の構造'!L$53),'実質公債費比率（分子）の構造'!L$53,NA())</f>
        <v>4199</v>
      </c>
      <c r="G50" s="182" t="e">
        <f>NA()</f>
        <v>#N/A</v>
      </c>
      <c r="H50" s="182" t="e">
        <f>NA()</f>
        <v>#N/A</v>
      </c>
      <c r="I50" s="182">
        <f>IF(ISNUMBER('実質公債費比率（分子）の構造'!M$53),'実質公債費比率（分子）の構造'!M$53,NA())</f>
        <v>3785</v>
      </c>
      <c r="J50" s="182" t="e">
        <f>NA()</f>
        <v>#N/A</v>
      </c>
      <c r="K50" s="182" t="e">
        <f>NA()</f>
        <v>#N/A</v>
      </c>
      <c r="L50" s="182">
        <f>IF(ISNUMBER('実質公債費比率（分子）の構造'!N$53),'実質公債費比率（分子）の構造'!N$53,NA())</f>
        <v>4500</v>
      </c>
      <c r="M50" s="182" t="e">
        <f>NA()</f>
        <v>#N/A</v>
      </c>
      <c r="N50" s="182" t="e">
        <f>NA()</f>
        <v>#N/A</v>
      </c>
      <c r="O50" s="182">
        <f>IF(ISNUMBER('実質公債費比率（分子）の構造'!O$53),'実質公債費比率（分子）の構造'!O$53,NA())</f>
        <v>4222</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222324</v>
      </c>
      <c r="E56" s="181"/>
      <c r="F56" s="181"/>
      <c r="G56" s="181">
        <f>'将来負担比率（分子）の構造'!J$52</f>
        <v>227998</v>
      </c>
      <c r="H56" s="181"/>
      <c r="I56" s="181"/>
      <c r="J56" s="181">
        <f>'将来負担比率（分子）の構造'!K$52</f>
        <v>236793</v>
      </c>
      <c r="K56" s="181"/>
      <c r="L56" s="181"/>
      <c r="M56" s="181">
        <f>'将来負担比率（分子）の構造'!L$52</f>
        <v>241159</v>
      </c>
      <c r="N56" s="181"/>
      <c r="O56" s="181"/>
      <c r="P56" s="181">
        <f>'将来負担比率（分子）の構造'!M$52</f>
        <v>246021</v>
      </c>
    </row>
    <row r="57" spans="1:16" x14ac:dyDescent="0.2">
      <c r="A57" s="181" t="s">
        <v>42</v>
      </c>
      <c r="B57" s="181"/>
      <c r="C57" s="181"/>
      <c r="D57" s="181">
        <f>'将来負担比率（分子）の構造'!I$51</f>
        <v>78352</v>
      </c>
      <c r="E57" s="181"/>
      <c r="F57" s="181"/>
      <c r="G57" s="181">
        <f>'将来負担比率（分子）の構造'!J$51</f>
        <v>73694</v>
      </c>
      <c r="H57" s="181"/>
      <c r="I57" s="181"/>
      <c r="J57" s="181">
        <f>'将来負担比率（分子）の構造'!K$51</f>
        <v>69938</v>
      </c>
      <c r="K57" s="181"/>
      <c r="L57" s="181"/>
      <c r="M57" s="181">
        <f>'将来負担比率（分子）の構造'!L$51</f>
        <v>66555</v>
      </c>
      <c r="N57" s="181"/>
      <c r="O57" s="181"/>
      <c r="P57" s="181">
        <f>'将来負担比率（分子）の構造'!M$51</f>
        <v>64534</v>
      </c>
    </row>
    <row r="58" spans="1:16" x14ac:dyDescent="0.2">
      <c r="A58" s="181" t="s">
        <v>41</v>
      </c>
      <c r="B58" s="181"/>
      <c r="C58" s="181"/>
      <c r="D58" s="181">
        <f>'将来負担比率（分子）の構造'!I$50</f>
        <v>25043</v>
      </c>
      <c r="E58" s="181"/>
      <c r="F58" s="181"/>
      <c r="G58" s="181">
        <f>'将来負担比率（分子）の構造'!J$50</f>
        <v>28669</v>
      </c>
      <c r="H58" s="181"/>
      <c r="I58" s="181"/>
      <c r="J58" s="181">
        <f>'将来負担比率（分子）の構造'!K$50</f>
        <v>33638</v>
      </c>
      <c r="K58" s="181"/>
      <c r="L58" s="181"/>
      <c r="M58" s="181">
        <f>'将来負担比率（分子）の構造'!L$50</f>
        <v>37422</v>
      </c>
      <c r="N58" s="181"/>
      <c r="O58" s="181"/>
      <c r="P58" s="181">
        <f>'将来負担比率（分子）の構造'!M$50</f>
        <v>40440</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2612</v>
      </c>
      <c r="C61" s="181"/>
      <c r="D61" s="181"/>
      <c r="E61" s="181">
        <f>'将来負担比率（分子）の構造'!J$46</f>
        <v>2462</v>
      </c>
      <c r="F61" s="181"/>
      <c r="G61" s="181"/>
      <c r="H61" s="181">
        <f>'将来負担比率（分子）の構造'!K$46</f>
        <v>2133</v>
      </c>
      <c r="I61" s="181"/>
      <c r="J61" s="181"/>
      <c r="K61" s="181">
        <f>'将来負担比率（分子）の構造'!L$46</f>
        <v>2345</v>
      </c>
      <c r="L61" s="181"/>
      <c r="M61" s="181"/>
      <c r="N61" s="181">
        <f>'将来負担比率（分子）の構造'!M$46</f>
        <v>1063</v>
      </c>
      <c r="O61" s="181"/>
      <c r="P61" s="181"/>
    </row>
    <row r="62" spans="1:16" x14ac:dyDescent="0.2">
      <c r="A62" s="181" t="s">
        <v>35</v>
      </c>
      <c r="B62" s="181">
        <f>'将来負担比率（分子）の構造'!I$45</f>
        <v>31721</v>
      </c>
      <c r="C62" s="181"/>
      <c r="D62" s="181"/>
      <c r="E62" s="181">
        <f>'将来負担比率（分子）の構造'!J$45</f>
        <v>46361</v>
      </c>
      <c r="F62" s="181"/>
      <c r="G62" s="181"/>
      <c r="H62" s="181">
        <f>'将来負担比率（分子）の構造'!K$45</f>
        <v>43419</v>
      </c>
      <c r="I62" s="181"/>
      <c r="J62" s="181"/>
      <c r="K62" s="181">
        <f>'将来負担比率（分子）の構造'!L$45</f>
        <v>42650</v>
      </c>
      <c r="L62" s="181"/>
      <c r="M62" s="181"/>
      <c r="N62" s="181">
        <f>'将来負担比率（分子）の構造'!M$45</f>
        <v>41836</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41289</v>
      </c>
      <c r="C64" s="181"/>
      <c r="D64" s="181"/>
      <c r="E64" s="181">
        <f>'将来負担比率（分子）の構造'!J$43</f>
        <v>40798</v>
      </c>
      <c r="F64" s="181"/>
      <c r="G64" s="181"/>
      <c r="H64" s="181">
        <f>'将来負担比率（分子）の構造'!K$43</f>
        <v>40312</v>
      </c>
      <c r="I64" s="181"/>
      <c r="J64" s="181"/>
      <c r="K64" s="181">
        <f>'将来負担比率（分子）の構造'!L$43</f>
        <v>39506</v>
      </c>
      <c r="L64" s="181"/>
      <c r="M64" s="181"/>
      <c r="N64" s="181">
        <f>'将来負担比率（分子）の構造'!M$43</f>
        <v>38251</v>
      </c>
      <c r="O64" s="181"/>
      <c r="P64" s="181"/>
    </row>
    <row r="65" spans="1:16" x14ac:dyDescent="0.2">
      <c r="A65" s="181" t="s">
        <v>32</v>
      </c>
      <c r="B65" s="181">
        <f>'将来負担比率（分子）の構造'!I$42</f>
        <v>26353</v>
      </c>
      <c r="C65" s="181"/>
      <c r="D65" s="181"/>
      <c r="E65" s="181">
        <f>'将来負担比率（分子）の構造'!J$42</f>
        <v>23816</v>
      </c>
      <c r="F65" s="181"/>
      <c r="G65" s="181"/>
      <c r="H65" s="181">
        <f>'将来負担比率（分子）の構造'!K$42</f>
        <v>21442</v>
      </c>
      <c r="I65" s="181"/>
      <c r="J65" s="181"/>
      <c r="K65" s="181">
        <f>'将来負担比率（分子）の構造'!L$42</f>
        <v>18769</v>
      </c>
      <c r="L65" s="181"/>
      <c r="M65" s="181"/>
      <c r="N65" s="181">
        <f>'将来負担比率（分子）の構造'!M$42</f>
        <v>17191</v>
      </c>
      <c r="O65" s="181"/>
      <c r="P65" s="181"/>
    </row>
    <row r="66" spans="1:16" x14ac:dyDescent="0.2">
      <c r="A66" s="181" t="s">
        <v>31</v>
      </c>
      <c r="B66" s="181">
        <f>'将来負担比率（分子）の構造'!I$41</f>
        <v>269193</v>
      </c>
      <c r="C66" s="181"/>
      <c r="D66" s="181"/>
      <c r="E66" s="181">
        <f>'将来負担比率（分子）の構造'!J$41</f>
        <v>275797</v>
      </c>
      <c r="F66" s="181"/>
      <c r="G66" s="181"/>
      <c r="H66" s="181">
        <f>'将来負担比率（分子）の構造'!K$41</f>
        <v>283802</v>
      </c>
      <c r="I66" s="181"/>
      <c r="J66" s="181"/>
      <c r="K66" s="181">
        <f>'将来負担比率（分子）の構造'!L$41</f>
        <v>290250</v>
      </c>
      <c r="L66" s="181"/>
      <c r="M66" s="181"/>
      <c r="N66" s="181">
        <f>'将来負担比率（分子）の構造'!M$41</f>
        <v>290404</v>
      </c>
      <c r="O66" s="181"/>
      <c r="P66" s="181"/>
    </row>
    <row r="67" spans="1:16" x14ac:dyDescent="0.2">
      <c r="A67" s="181" t="s">
        <v>75</v>
      </c>
      <c r="B67" s="181" t="e">
        <f>NA()</f>
        <v>#N/A</v>
      </c>
      <c r="C67" s="181">
        <f>IF(ISNUMBER('将来負担比率（分子）の構造'!I$53), IF('将来負担比率（分子）の構造'!I$53 &lt; 0, 0, '将来負担比率（分子）の構造'!I$53), NA())</f>
        <v>45450</v>
      </c>
      <c r="D67" s="181" t="e">
        <f>NA()</f>
        <v>#N/A</v>
      </c>
      <c r="E67" s="181" t="e">
        <f>NA()</f>
        <v>#N/A</v>
      </c>
      <c r="F67" s="181">
        <f>IF(ISNUMBER('将来負担比率（分子）の構造'!J$53), IF('将来負担比率（分子）の構造'!J$53 &lt; 0, 0, '将来負担比率（分子）の構造'!J$53), NA())</f>
        <v>58873</v>
      </c>
      <c r="G67" s="181" t="e">
        <f>NA()</f>
        <v>#N/A</v>
      </c>
      <c r="H67" s="181" t="e">
        <f>NA()</f>
        <v>#N/A</v>
      </c>
      <c r="I67" s="181">
        <f>IF(ISNUMBER('将来負担比率（分子）の構造'!K$53), IF('将来負担比率（分子）の構造'!K$53 &lt; 0, 0, '将来負担比率（分子）の構造'!K$53), NA())</f>
        <v>50740</v>
      </c>
      <c r="J67" s="181" t="e">
        <f>NA()</f>
        <v>#N/A</v>
      </c>
      <c r="K67" s="181" t="e">
        <f>NA()</f>
        <v>#N/A</v>
      </c>
      <c r="L67" s="181">
        <f>IF(ISNUMBER('将来負担比率（分子）の構造'!L$53), IF('将来負担比率（分子）の構造'!L$53 &lt; 0, 0, '将来負担比率（分子）の構造'!L$53), NA())</f>
        <v>48385</v>
      </c>
      <c r="M67" s="181" t="e">
        <f>NA()</f>
        <v>#N/A</v>
      </c>
      <c r="N67" s="181" t="e">
        <f>NA()</f>
        <v>#N/A</v>
      </c>
      <c r="O67" s="181">
        <f>IF(ISNUMBER('将来負担比率（分子）の構造'!M$53), IF('将来負担比率（分子）の構造'!M$53 &lt; 0, 0, '将来負担比率（分子）の構造'!M$53), NA())</f>
        <v>37749</v>
      </c>
      <c r="P67" s="181" t="e">
        <f>NA()</f>
        <v>#N/A</v>
      </c>
    </row>
    <row r="70" spans="1:16" x14ac:dyDescent="0.2">
      <c r="A70" s="183" t="s">
        <v>76</v>
      </c>
      <c r="B70" s="183"/>
      <c r="C70" s="183"/>
      <c r="D70" s="183"/>
      <c r="E70" s="183"/>
      <c r="F70" s="183"/>
    </row>
    <row r="71" spans="1:16" x14ac:dyDescent="0.2">
      <c r="A71" s="184"/>
      <c r="B71" s="184" t="e">
        <f>#REF!</f>
        <v>#REF!</v>
      </c>
      <c r="C71" s="184" t="e">
        <f>#REF!</f>
        <v>#REF!</v>
      </c>
      <c r="D71" s="184" t="e">
        <f>#REF!</f>
        <v>#REF!</v>
      </c>
    </row>
    <row r="72" spans="1:16" x14ac:dyDescent="0.2">
      <c r="A72" s="184" t="s">
        <v>77</v>
      </c>
      <c r="B72" s="185" t="e">
        <f>#REF!</f>
        <v>#REF!</v>
      </c>
      <c r="C72" s="185" t="e">
        <f>#REF!</f>
        <v>#REF!</v>
      </c>
      <c r="D72" s="185" t="e">
        <f>#REF!</f>
        <v>#REF!</v>
      </c>
    </row>
    <row r="73" spans="1:16" x14ac:dyDescent="0.2">
      <c r="A73" s="184" t="s">
        <v>78</v>
      </c>
      <c r="B73" s="185" t="e">
        <f>#REF!</f>
        <v>#REF!</v>
      </c>
      <c r="C73" s="185" t="e">
        <f>#REF!</f>
        <v>#REF!</v>
      </c>
      <c r="D73" s="185" t="e">
        <f>#REF!</f>
        <v>#REF!</v>
      </c>
    </row>
    <row r="74" spans="1:16" x14ac:dyDescent="0.2">
      <c r="A74" s="184" t="s">
        <v>79</v>
      </c>
      <c r="B74" s="185" t="e">
        <f>#REF!</f>
        <v>#REF!</v>
      </c>
      <c r="C74" s="185" t="e">
        <f>#REF!</f>
        <v>#REF!</v>
      </c>
      <c r="D74" s="185" t="e">
        <f>#REF!</f>
        <v>#REF!</v>
      </c>
    </row>
  </sheetData>
  <sheetProtection algorithmName="SHA-512" hashValue="iPiqbWFYwq6i12d83+cTXU0jv+7zStp2Nm522VIXgYtPF5hR+mQtQPn6/gwXhI52PArv64XUsermlu9TMMrZAg==" saltValue="IlfAPqXazpIsOaqSay1FRw==" spinCount="100000" sheet="1" objects="1" scenarios="1"/>
  <customSheetViews>
    <customSheetView guid="{EE1B3033-64A5-47EB-A8C7-A9207A383B6B}"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209</v>
      </c>
      <c r="DI1" s="624"/>
      <c r="DJ1" s="624"/>
      <c r="DK1" s="624"/>
      <c r="DL1" s="624"/>
      <c r="DM1" s="624"/>
      <c r="DN1" s="625"/>
      <c r="DO1" s="226"/>
      <c r="DP1" s="623" t="s">
        <v>210</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2">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6" t="s">
        <v>212</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213</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214</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2">
      <c r="B4" s="626" t="s">
        <v>1</v>
      </c>
      <c r="C4" s="627"/>
      <c r="D4" s="627"/>
      <c r="E4" s="627"/>
      <c r="F4" s="627"/>
      <c r="G4" s="627"/>
      <c r="H4" s="627"/>
      <c r="I4" s="627"/>
      <c r="J4" s="627"/>
      <c r="K4" s="627"/>
      <c r="L4" s="627"/>
      <c r="M4" s="627"/>
      <c r="N4" s="627"/>
      <c r="O4" s="627"/>
      <c r="P4" s="627"/>
      <c r="Q4" s="628"/>
      <c r="R4" s="626" t="s">
        <v>215</v>
      </c>
      <c r="S4" s="627"/>
      <c r="T4" s="627"/>
      <c r="U4" s="627"/>
      <c r="V4" s="627"/>
      <c r="W4" s="627"/>
      <c r="X4" s="627"/>
      <c r="Y4" s="628"/>
      <c r="Z4" s="626" t="s">
        <v>216</v>
      </c>
      <c r="AA4" s="627"/>
      <c r="AB4" s="627"/>
      <c r="AC4" s="628"/>
      <c r="AD4" s="626" t="s">
        <v>217</v>
      </c>
      <c r="AE4" s="627"/>
      <c r="AF4" s="627"/>
      <c r="AG4" s="627"/>
      <c r="AH4" s="627"/>
      <c r="AI4" s="627"/>
      <c r="AJ4" s="627"/>
      <c r="AK4" s="628"/>
      <c r="AL4" s="626" t="s">
        <v>216</v>
      </c>
      <c r="AM4" s="627"/>
      <c r="AN4" s="627"/>
      <c r="AO4" s="628"/>
      <c r="AP4" s="632" t="s">
        <v>218</v>
      </c>
      <c r="AQ4" s="632"/>
      <c r="AR4" s="632"/>
      <c r="AS4" s="632"/>
      <c r="AT4" s="632"/>
      <c r="AU4" s="632"/>
      <c r="AV4" s="632"/>
      <c r="AW4" s="632"/>
      <c r="AX4" s="632"/>
      <c r="AY4" s="632"/>
      <c r="AZ4" s="632"/>
      <c r="BA4" s="632"/>
      <c r="BB4" s="632"/>
      <c r="BC4" s="632"/>
      <c r="BD4" s="632"/>
      <c r="BE4" s="632"/>
      <c r="BF4" s="632"/>
      <c r="BG4" s="632" t="s">
        <v>219</v>
      </c>
      <c r="BH4" s="632"/>
      <c r="BI4" s="632"/>
      <c r="BJ4" s="632"/>
      <c r="BK4" s="632"/>
      <c r="BL4" s="632"/>
      <c r="BM4" s="632"/>
      <c r="BN4" s="632"/>
      <c r="BO4" s="632" t="s">
        <v>216</v>
      </c>
      <c r="BP4" s="632"/>
      <c r="BQ4" s="632"/>
      <c r="BR4" s="632"/>
      <c r="BS4" s="632" t="s">
        <v>220</v>
      </c>
      <c r="BT4" s="632"/>
      <c r="BU4" s="632"/>
      <c r="BV4" s="632"/>
      <c r="BW4" s="632"/>
      <c r="BX4" s="632"/>
      <c r="BY4" s="632"/>
      <c r="BZ4" s="632"/>
      <c r="CA4" s="632"/>
      <c r="CB4" s="632"/>
      <c r="CD4" s="629" t="s">
        <v>221</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2">
      <c r="B5" s="633" t="s">
        <v>222</v>
      </c>
      <c r="C5" s="634"/>
      <c r="D5" s="634"/>
      <c r="E5" s="634"/>
      <c r="F5" s="634"/>
      <c r="G5" s="634"/>
      <c r="H5" s="634"/>
      <c r="I5" s="634"/>
      <c r="J5" s="634"/>
      <c r="K5" s="634"/>
      <c r="L5" s="634"/>
      <c r="M5" s="634"/>
      <c r="N5" s="634"/>
      <c r="O5" s="634"/>
      <c r="P5" s="634"/>
      <c r="Q5" s="635"/>
      <c r="R5" s="636">
        <v>131083049</v>
      </c>
      <c r="S5" s="637"/>
      <c r="T5" s="637"/>
      <c r="U5" s="637"/>
      <c r="V5" s="637"/>
      <c r="W5" s="637"/>
      <c r="X5" s="637"/>
      <c r="Y5" s="638"/>
      <c r="Z5" s="639">
        <v>33.5</v>
      </c>
      <c r="AA5" s="639"/>
      <c r="AB5" s="639"/>
      <c r="AC5" s="639"/>
      <c r="AD5" s="640">
        <v>121796780</v>
      </c>
      <c r="AE5" s="640"/>
      <c r="AF5" s="640"/>
      <c r="AG5" s="640"/>
      <c r="AH5" s="640"/>
      <c r="AI5" s="640"/>
      <c r="AJ5" s="640"/>
      <c r="AK5" s="640"/>
      <c r="AL5" s="641">
        <v>74.7</v>
      </c>
      <c r="AM5" s="642"/>
      <c r="AN5" s="642"/>
      <c r="AO5" s="643"/>
      <c r="AP5" s="633" t="s">
        <v>223</v>
      </c>
      <c r="AQ5" s="634"/>
      <c r="AR5" s="634"/>
      <c r="AS5" s="634"/>
      <c r="AT5" s="634"/>
      <c r="AU5" s="634"/>
      <c r="AV5" s="634"/>
      <c r="AW5" s="634"/>
      <c r="AX5" s="634"/>
      <c r="AY5" s="634"/>
      <c r="AZ5" s="634"/>
      <c r="BA5" s="634"/>
      <c r="BB5" s="634"/>
      <c r="BC5" s="634"/>
      <c r="BD5" s="634"/>
      <c r="BE5" s="634"/>
      <c r="BF5" s="635"/>
      <c r="BG5" s="647">
        <v>118715719</v>
      </c>
      <c r="BH5" s="648"/>
      <c r="BI5" s="648"/>
      <c r="BJ5" s="648"/>
      <c r="BK5" s="648"/>
      <c r="BL5" s="648"/>
      <c r="BM5" s="648"/>
      <c r="BN5" s="649"/>
      <c r="BO5" s="650">
        <v>90.6</v>
      </c>
      <c r="BP5" s="650"/>
      <c r="BQ5" s="650"/>
      <c r="BR5" s="650"/>
      <c r="BS5" s="651">
        <v>299030</v>
      </c>
      <c r="BT5" s="651"/>
      <c r="BU5" s="651"/>
      <c r="BV5" s="651"/>
      <c r="BW5" s="651"/>
      <c r="BX5" s="651"/>
      <c r="BY5" s="651"/>
      <c r="BZ5" s="651"/>
      <c r="CA5" s="651"/>
      <c r="CB5" s="655"/>
      <c r="CD5" s="629" t="s">
        <v>218</v>
      </c>
      <c r="CE5" s="630"/>
      <c r="CF5" s="630"/>
      <c r="CG5" s="630"/>
      <c r="CH5" s="630"/>
      <c r="CI5" s="630"/>
      <c r="CJ5" s="630"/>
      <c r="CK5" s="630"/>
      <c r="CL5" s="630"/>
      <c r="CM5" s="630"/>
      <c r="CN5" s="630"/>
      <c r="CO5" s="630"/>
      <c r="CP5" s="630"/>
      <c r="CQ5" s="631"/>
      <c r="CR5" s="629" t="s">
        <v>224</v>
      </c>
      <c r="CS5" s="630"/>
      <c r="CT5" s="630"/>
      <c r="CU5" s="630"/>
      <c r="CV5" s="630"/>
      <c r="CW5" s="630"/>
      <c r="CX5" s="630"/>
      <c r="CY5" s="631"/>
      <c r="CZ5" s="629" t="s">
        <v>216</v>
      </c>
      <c r="DA5" s="630"/>
      <c r="DB5" s="630"/>
      <c r="DC5" s="631"/>
      <c r="DD5" s="629" t="s">
        <v>225</v>
      </c>
      <c r="DE5" s="630"/>
      <c r="DF5" s="630"/>
      <c r="DG5" s="630"/>
      <c r="DH5" s="630"/>
      <c r="DI5" s="630"/>
      <c r="DJ5" s="630"/>
      <c r="DK5" s="630"/>
      <c r="DL5" s="630"/>
      <c r="DM5" s="630"/>
      <c r="DN5" s="630"/>
      <c r="DO5" s="630"/>
      <c r="DP5" s="631"/>
      <c r="DQ5" s="629" t="s">
        <v>226</v>
      </c>
      <c r="DR5" s="630"/>
      <c r="DS5" s="630"/>
      <c r="DT5" s="630"/>
      <c r="DU5" s="630"/>
      <c r="DV5" s="630"/>
      <c r="DW5" s="630"/>
      <c r="DX5" s="630"/>
      <c r="DY5" s="630"/>
      <c r="DZ5" s="630"/>
      <c r="EA5" s="630"/>
      <c r="EB5" s="630"/>
      <c r="EC5" s="631"/>
    </row>
    <row r="6" spans="2:143" ht="11.25" customHeight="1" x14ac:dyDescent="0.2">
      <c r="B6" s="644" t="s">
        <v>227</v>
      </c>
      <c r="C6" s="645"/>
      <c r="D6" s="645"/>
      <c r="E6" s="645"/>
      <c r="F6" s="645"/>
      <c r="G6" s="645"/>
      <c r="H6" s="645"/>
      <c r="I6" s="645"/>
      <c r="J6" s="645"/>
      <c r="K6" s="645"/>
      <c r="L6" s="645"/>
      <c r="M6" s="645"/>
      <c r="N6" s="645"/>
      <c r="O6" s="645"/>
      <c r="P6" s="645"/>
      <c r="Q6" s="646"/>
      <c r="R6" s="647">
        <v>1708938</v>
      </c>
      <c r="S6" s="648"/>
      <c r="T6" s="648"/>
      <c r="U6" s="648"/>
      <c r="V6" s="648"/>
      <c r="W6" s="648"/>
      <c r="X6" s="648"/>
      <c r="Y6" s="649"/>
      <c r="Z6" s="650">
        <v>0.4</v>
      </c>
      <c r="AA6" s="650"/>
      <c r="AB6" s="650"/>
      <c r="AC6" s="650"/>
      <c r="AD6" s="651">
        <v>1708938</v>
      </c>
      <c r="AE6" s="651"/>
      <c r="AF6" s="651"/>
      <c r="AG6" s="651"/>
      <c r="AH6" s="651"/>
      <c r="AI6" s="651"/>
      <c r="AJ6" s="651"/>
      <c r="AK6" s="651"/>
      <c r="AL6" s="652">
        <v>1</v>
      </c>
      <c r="AM6" s="653"/>
      <c r="AN6" s="653"/>
      <c r="AO6" s="654"/>
      <c r="AP6" s="644" t="s">
        <v>228</v>
      </c>
      <c r="AQ6" s="645"/>
      <c r="AR6" s="645"/>
      <c r="AS6" s="645"/>
      <c r="AT6" s="645"/>
      <c r="AU6" s="645"/>
      <c r="AV6" s="645"/>
      <c r="AW6" s="645"/>
      <c r="AX6" s="645"/>
      <c r="AY6" s="645"/>
      <c r="AZ6" s="645"/>
      <c r="BA6" s="645"/>
      <c r="BB6" s="645"/>
      <c r="BC6" s="645"/>
      <c r="BD6" s="645"/>
      <c r="BE6" s="645"/>
      <c r="BF6" s="646"/>
      <c r="BG6" s="647">
        <v>118715719</v>
      </c>
      <c r="BH6" s="648"/>
      <c r="BI6" s="648"/>
      <c r="BJ6" s="648"/>
      <c r="BK6" s="648"/>
      <c r="BL6" s="648"/>
      <c r="BM6" s="648"/>
      <c r="BN6" s="649"/>
      <c r="BO6" s="650">
        <v>90.6</v>
      </c>
      <c r="BP6" s="650"/>
      <c r="BQ6" s="650"/>
      <c r="BR6" s="650"/>
      <c r="BS6" s="651">
        <v>299030</v>
      </c>
      <c r="BT6" s="651"/>
      <c r="BU6" s="651"/>
      <c r="BV6" s="651"/>
      <c r="BW6" s="651"/>
      <c r="BX6" s="651"/>
      <c r="BY6" s="651"/>
      <c r="BZ6" s="651"/>
      <c r="CA6" s="651"/>
      <c r="CB6" s="655"/>
      <c r="CD6" s="658" t="s">
        <v>229</v>
      </c>
      <c r="CE6" s="659"/>
      <c r="CF6" s="659"/>
      <c r="CG6" s="659"/>
      <c r="CH6" s="659"/>
      <c r="CI6" s="659"/>
      <c r="CJ6" s="659"/>
      <c r="CK6" s="659"/>
      <c r="CL6" s="659"/>
      <c r="CM6" s="659"/>
      <c r="CN6" s="659"/>
      <c r="CO6" s="659"/>
      <c r="CP6" s="659"/>
      <c r="CQ6" s="660"/>
      <c r="CR6" s="647">
        <v>955850</v>
      </c>
      <c r="CS6" s="648"/>
      <c r="CT6" s="648"/>
      <c r="CU6" s="648"/>
      <c r="CV6" s="648"/>
      <c r="CW6" s="648"/>
      <c r="CX6" s="648"/>
      <c r="CY6" s="649"/>
      <c r="CZ6" s="641">
        <v>0.3</v>
      </c>
      <c r="DA6" s="642"/>
      <c r="DB6" s="642"/>
      <c r="DC6" s="661"/>
      <c r="DD6" s="656" t="s">
        <v>128</v>
      </c>
      <c r="DE6" s="648"/>
      <c r="DF6" s="648"/>
      <c r="DG6" s="648"/>
      <c r="DH6" s="648"/>
      <c r="DI6" s="648"/>
      <c r="DJ6" s="648"/>
      <c r="DK6" s="648"/>
      <c r="DL6" s="648"/>
      <c r="DM6" s="648"/>
      <c r="DN6" s="648"/>
      <c r="DO6" s="648"/>
      <c r="DP6" s="649"/>
      <c r="DQ6" s="656">
        <v>955657</v>
      </c>
      <c r="DR6" s="648"/>
      <c r="DS6" s="648"/>
      <c r="DT6" s="648"/>
      <c r="DU6" s="648"/>
      <c r="DV6" s="648"/>
      <c r="DW6" s="648"/>
      <c r="DX6" s="648"/>
      <c r="DY6" s="648"/>
      <c r="DZ6" s="648"/>
      <c r="EA6" s="648"/>
      <c r="EB6" s="648"/>
      <c r="EC6" s="657"/>
    </row>
    <row r="7" spans="2:143" ht="11.25" customHeight="1" x14ac:dyDescent="0.2">
      <c r="B7" s="644" t="s">
        <v>230</v>
      </c>
      <c r="C7" s="645"/>
      <c r="D7" s="645"/>
      <c r="E7" s="645"/>
      <c r="F7" s="645"/>
      <c r="G7" s="645"/>
      <c r="H7" s="645"/>
      <c r="I7" s="645"/>
      <c r="J7" s="645"/>
      <c r="K7" s="645"/>
      <c r="L7" s="645"/>
      <c r="M7" s="645"/>
      <c r="N7" s="645"/>
      <c r="O7" s="645"/>
      <c r="P7" s="645"/>
      <c r="Q7" s="646"/>
      <c r="R7" s="647">
        <v>66107</v>
      </c>
      <c r="S7" s="648"/>
      <c r="T7" s="648"/>
      <c r="U7" s="648"/>
      <c r="V7" s="648"/>
      <c r="W7" s="648"/>
      <c r="X7" s="648"/>
      <c r="Y7" s="649"/>
      <c r="Z7" s="650">
        <v>0</v>
      </c>
      <c r="AA7" s="650"/>
      <c r="AB7" s="650"/>
      <c r="AC7" s="650"/>
      <c r="AD7" s="651">
        <v>66107</v>
      </c>
      <c r="AE7" s="651"/>
      <c r="AF7" s="651"/>
      <c r="AG7" s="651"/>
      <c r="AH7" s="651"/>
      <c r="AI7" s="651"/>
      <c r="AJ7" s="651"/>
      <c r="AK7" s="651"/>
      <c r="AL7" s="652">
        <v>0</v>
      </c>
      <c r="AM7" s="653"/>
      <c r="AN7" s="653"/>
      <c r="AO7" s="654"/>
      <c r="AP7" s="644" t="s">
        <v>231</v>
      </c>
      <c r="AQ7" s="645"/>
      <c r="AR7" s="645"/>
      <c r="AS7" s="645"/>
      <c r="AT7" s="645"/>
      <c r="AU7" s="645"/>
      <c r="AV7" s="645"/>
      <c r="AW7" s="645"/>
      <c r="AX7" s="645"/>
      <c r="AY7" s="645"/>
      <c r="AZ7" s="645"/>
      <c r="BA7" s="645"/>
      <c r="BB7" s="645"/>
      <c r="BC7" s="645"/>
      <c r="BD7" s="645"/>
      <c r="BE7" s="645"/>
      <c r="BF7" s="646"/>
      <c r="BG7" s="647">
        <v>66898425</v>
      </c>
      <c r="BH7" s="648"/>
      <c r="BI7" s="648"/>
      <c r="BJ7" s="648"/>
      <c r="BK7" s="648"/>
      <c r="BL7" s="648"/>
      <c r="BM7" s="648"/>
      <c r="BN7" s="649"/>
      <c r="BO7" s="650">
        <v>51</v>
      </c>
      <c r="BP7" s="650"/>
      <c r="BQ7" s="650"/>
      <c r="BR7" s="650"/>
      <c r="BS7" s="651">
        <v>299030</v>
      </c>
      <c r="BT7" s="651"/>
      <c r="BU7" s="651"/>
      <c r="BV7" s="651"/>
      <c r="BW7" s="651"/>
      <c r="BX7" s="651"/>
      <c r="BY7" s="651"/>
      <c r="BZ7" s="651"/>
      <c r="CA7" s="651"/>
      <c r="CB7" s="655"/>
      <c r="CD7" s="662" t="s">
        <v>232</v>
      </c>
      <c r="CE7" s="663"/>
      <c r="CF7" s="663"/>
      <c r="CG7" s="663"/>
      <c r="CH7" s="663"/>
      <c r="CI7" s="663"/>
      <c r="CJ7" s="663"/>
      <c r="CK7" s="663"/>
      <c r="CL7" s="663"/>
      <c r="CM7" s="663"/>
      <c r="CN7" s="663"/>
      <c r="CO7" s="663"/>
      <c r="CP7" s="663"/>
      <c r="CQ7" s="664"/>
      <c r="CR7" s="647">
        <v>94882566</v>
      </c>
      <c r="CS7" s="648"/>
      <c r="CT7" s="648"/>
      <c r="CU7" s="648"/>
      <c r="CV7" s="648"/>
      <c r="CW7" s="648"/>
      <c r="CX7" s="648"/>
      <c r="CY7" s="649"/>
      <c r="CZ7" s="650">
        <v>25</v>
      </c>
      <c r="DA7" s="650"/>
      <c r="DB7" s="650"/>
      <c r="DC7" s="650"/>
      <c r="DD7" s="656">
        <v>552853</v>
      </c>
      <c r="DE7" s="648"/>
      <c r="DF7" s="648"/>
      <c r="DG7" s="648"/>
      <c r="DH7" s="648"/>
      <c r="DI7" s="648"/>
      <c r="DJ7" s="648"/>
      <c r="DK7" s="648"/>
      <c r="DL7" s="648"/>
      <c r="DM7" s="648"/>
      <c r="DN7" s="648"/>
      <c r="DO7" s="648"/>
      <c r="DP7" s="649"/>
      <c r="DQ7" s="656">
        <v>19772982</v>
      </c>
      <c r="DR7" s="648"/>
      <c r="DS7" s="648"/>
      <c r="DT7" s="648"/>
      <c r="DU7" s="648"/>
      <c r="DV7" s="648"/>
      <c r="DW7" s="648"/>
      <c r="DX7" s="648"/>
      <c r="DY7" s="648"/>
      <c r="DZ7" s="648"/>
      <c r="EA7" s="648"/>
      <c r="EB7" s="648"/>
      <c r="EC7" s="657"/>
    </row>
    <row r="8" spans="2:143" ht="11.25" customHeight="1" x14ac:dyDescent="0.2">
      <c r="B8" s="644" t="s">
        <v>233</v>
      </c>
      <c r="C8" s="645"/>
      <c r="D8" s="645"/>
      <c r="E8" s="645"/>
      <c r="F8" s="645"/>
      <c r="G8" s="645"/>
      <c r="H8" s="645"/>
      <c r="I8" s="645"/>
      <c r="J8" s="645"/>
      <c r="K8" s="645"/>
      <c r="L8" s="645"/>
      <c r="M8" s="645"/>
      <c r="N8" s="645"/>
      <c r="O8" s="645"/>
      <c r="P8" s="645"/>
      <c r="Q8" s="646"/>
      <c r="R8" s="647">
        <v>558491</v>
      </c>
      <c r="S8" s="648"/>
      <c r="T8" s="648"/>
      <c r="U8" s="648"/>
      <c r="V8" s="648"/>
      <c r="W8" s="648"/>
      <c r="X8" s="648"/>
      <c r="Y8" s="649"/>
      <c r="Z8" s="650">
        <v>0.1</v>
      </c>
      <c r="AA8" s="650"/>
      <c r="AB8" s="650"/>
      <c r="AC8" s="650"/>
      <c r="AD8" s="651">
        <v>558491</v>
      </c>
      <c r="AE8" s="651"/>
      <c r="AF8" s="651"/>
      <c r="AG8" s="651"/>
      <c r="AH8" s="651"/>
      <c r="AI8" s="651"/>
      <c r="AJ8" s="651"/>
      <c r="AK8" s="651"/>
      <c r="AL8" s="652">
        <v>0.3</v>
      </c>
      <c r="AM8" s="653"/>
      <c r="AN8" s="653"/>
      <c r="AO8" s="654"/>
      <c r="AP8" s="644" t="s">
        <v>234</v>
      </c>
      <c r="AQ8" s="645"/>
      <c r="AR8" s="645"/>
      <c r="AS8" s="645"/>
      <c r="AT8" s="645"/>
      <c r="AU8" s="645"/>
      <c r="AV8" s="645"/>
      <c r="AW8" s="645"/>
      <c r="AX8" s="645"/>
      <c r="AY8" s="645"/>
      <c r="AZ8" s="645"/>
      <c r="BA8" s="645"/>
      <c r="BB8" s="645"/>
      <c r="BC8" s="645"/>
      <c r="BD8" s="645"/>
      <c r="BE8" s="645"/>
      <c r="BF8" s="646"/>
      <c r="BG8" s="647">
        <v>1309401</v>
      </c>
      <c r="BH8" s="648"/>
      <c r="BI8" s="648"/>
      <c r="BJ8" s="648"/>
      <c r="BK8" s="648"/>
      <c r="BL8" s="648"/>
      <c r="BM8" s="648"/>
      <c r="BN8" s="649"/>
      <c r="BO8" s="650">
        <v>1</v>
      </c>
      <c r="BP8" s="650"/>
      <c r="BQ8" s="650"/>
      <c r="BR8" s="650"/>
      <c r="BS8" s="656" t="s">
        <v>128</v>
      </c>
      <c r="BT8" s="648"/>
      <c r="BU8" s="648"/>
      <c r="BV8" s="648"/>
      <c r="BW8" s="648"/>
      <c r="BX8" s="648"/>
      <c r="BY8" s="648"/>
      <c r="BZ8" s="648"/>
      <c r="CA8" s="648"/>
      <c r="CB8" s="657"/>
      <c r="CD8" s="662" t="s">
        <v>235</v>
      </c>
      <c r="CE8" s="663"/>
      <c r="CF8" s="663"/>
      <c r="CG8" s="663"/>
      <c r="CH8" s="663"/>
      <c r="CI8" s="663"/>
      <c r="CJ8" s="663"/>
      <c r="CK8" s="663"/>
      <c r="CL8" s="663"/>
      <c r="CM8" s="663"/>
      <c r="CN8" s="663"/>
      <c r="CO8" s="663"/>
      <c r="CP8" s="663"/>
      <c r="CQ8" s="664"/>
      <c r="CR8" s="647">
        <v>123409378</v>
      </c>
      <c r="CS8" s="648"/>
      <c r="CT8" s="648"/>
      <c r="CU8" s="648"/>
      <c r="CV8" s="648"/>
      <c r="CW8" s="648"/>
      <c r="CX8" s="648"/>
      <c r="CY8" s="649"/>
      <c r="CZ8" s="650">
        <v>32.5</v>
      </c>
      <c r="DA8" s="650"/>
      <c r="DB8" s="650"/>
      <c r="DC8" s="650"/>
      <c r="DD8" s="656">
        <v>458284</v>
      </c>
      <c r="DE8" s="648"/>
      <c r="DF8" s="648"/>
      <c r="DG8" s="648"/>
      <c r="DH8" s="648"/>
      <c r="DI8" s="648"/>
      <c r="DJ8" s="648"/>
      <c r="DK8" s="648"/>
      <c r="DL8" s="648"/>
      <c r="DM8" s="648"/>
      <c r="DN8" s="648"/>
      <c r="DO8" s="648"/>
      <c r="DP8" s="649"/>
      <c r="DQ8" s="656">
        <v>57557841</v>
      </c>
      <c r="DR8" s="648"/>
      <c r="DS8" s="648"/>
      <c r="DT8" s="648"/>
      <c r="DU8" s="648"/>
      <c r="DV8" s="648"/>
      <c r="DW8" s="648"/>
      <c r="DX8" s="648"/>
      <c r="DY8" s="648"/>
      <c r="DZ8" s="648"/>
      <c r="EA8" s="648"/>
      <c r="EB8" s="648"/>
      <c r="EC8" s="657"/>
    </row>
    <row r="9" spans="2:143" ht="11.25" customHeight="1" x14ac:dyDescent="0.2">
      <c r="B9" s="644" t="s">
        <v>236</v>
      </c>
      <c r="C9" s="645"/>
      <c r="D9" s="645"/>
      <c r="E9" s="645"/>
      <c r="F9" s="645"/>
      <c r="G9" s="645"/>
      <c r="H9" s="645"/>
      <c r="I9" s="645"/>
      <c r="J9" s="645"/>
      <c r="K9" s="645"/>
      <c r="L9" s="645"/>
      <c r="M9" s="645"/>
      <c r="N9" s="645"/>
      <c r="O9" s="645"/>
      <c r="P9" s="645"/>
      <c r="Q9" s="646"/>
      <c r="R9" s="647">
        <v>660546</v>
      </c>
      <c r="S9" s="648"/>
      <c r="T9" s="648"/>
      <c r="U9" s="648"/>
      <c r="V9" s="648"/>
      <c r="W9" s="648"/>
      <c r="X9" s="648"/>
      <c r="Y9" s="649"/>
      <c r="Z9" s="650">
        <v>0.2</v>
      </c>
      <c r="AA9" s="650"/>
      <c r="AB9" s="650"/>
      <c r="AC9" s="650"/>
      <c r="AD9" s="651">
        <v>660546</v>
      </c>
      <c r="AE9" s="651"/>
      <c r="AF9" s="651"/>
      <c r="AG9" s="651"/>
      <c r="AH9" s="651"/>
      <c r="AI9" s="651"/>
      <c r="AJ9" s="651"/>
      <c r="AK9" s="651"/>
      <c r="AL9" s="652">
        <v>0.4</v>
      </c>
      <c r="AM9" s="653"/>
      <c r="AN9" s="653"/>
      <c r="AO9" s="654"/>
      <c r="AP9" s="644" t="s">
        <v>237</v>
      </c>
      <c r="AQ9" s="645"/>
      <c r="AR9" s="645"/>
      <c r="AS9" s="645"/>
      <c r="AT9" s="645"/>
      <c r="AU9" s="645"/>
      <c r="AV9" s="645"/>
      <c r="AW9" s="645"/>
      <c r="AX9" s="645"/>
      <c r="AY9" s="645"/>
      <c r="AZ9" s="645"/>
      <c r="BA9" s="645"/>
      <c r="BB9" s="645"/>
      <c r="BC9" s="645"/>
      <c r="BD9" s="645"/>
      <c r="BE9" s="645"/>
      <c r="BF9" s="646"/>
      <c r="BG9" s="647">
        <v>60184043</v>
      </c>
      <c r="BH9" s="648"/>
      <c r="BI9" s="648"/>
      <c r="BJ9" s="648"/>
      <c r="BK9" s="648"/>
      <c r="BL9" s="648"/>
      <c r="BM9" s="648"/>
      <c r="BN9" s="649"/>
      <c r="BO9" s="650">
        <v>45.9</v>
      </c>
      <c r="BP9" s="650"/>
      <c r="BQ9" s="650"/>
      <c r="BR9" s="650"/>
      <c r="BS9" s="656" t="s">
        <v>238</v>
      </c>
      <c r="BT9" s="648"/>
      <c r="BU9" s="648"/>
      <c r="BV9" s="648"/>
      <c r="BW9" s="648"/>
      <c r="BX9" s="648"/>
      <c r="BY9" s="648"/>
      <c r="BZ9" s="648"/>
      <c r="CA9" s="648"/>
      <c r="CB9" s="657"/>
      <c r="CD9" s="662" t="s">
        <v>239</v>
      </c>
      <c r="CE9" s="663"/>
      <c r="CF9" s="663"/>
      <c r="CG9" s="663"/>
      <c r="CH9" s="663"/>
      <c r="CI9" s="663"/>
      <c r="CJ9" s="663"/>
      <c r="CK9" s="663"/>
      <c r="CL9" s="663"/>
      <c r="CM9" s="663"/>
      <c r="CN9" s="663"/>
      <c r="CO9" s="663"/>
      <c r="CP9" s="663"/>
      <c r="CQ9" s="664"/>
      <c r="CR9" s="647">
        <v>28746290</v>
      </c>
      <c r="CS9" s="648"/>
      <c r="CT9" s="648"/>
      <c r="CU9" s="648"/>
      <c r="CV9" s="648"/>
      <c r="CW9" s="648"/>
      <c r="CX9" s="648"/>
      <c r="CY9" s="649"/>
      <c r="CZ9" s="650">
        <v>7.6</v>
      </c>
      <c r="DA9" s="650"/>
      <c r="DB9" s="650"/>
      <c r="DC9" s="650"/>
      <c r="DD9" s="656">
        <v>4453790</v>
      </c>
      <c r="DE9" s="648"/>
      <c r="DF9" s="648"/>
      <c r="DG9" s="648"/>
      <c r="DH9" s="648"/>
      <c r="DI9" s="648"/>
      <c r="DJ9" s="648"/>
      <c r="DK9" s="648"/>
      <c r="DL9" s="648"/>
      <c r="DM9" s="648"/>
      <c r="DN9" s="648"/>
      <c r="DO9" s="648"/>
      <c r="DP9" s="649"/>
      <c r="DQ9" s="656">
        <v>20227493</v>
      </c>
      <c r="DR9" s="648"/>
      <c r="DS9" s="648"/>
      <c r="DT9" s="648"/>
      <c r="DU9" s="648"/>
      <c r="DV9" s="648"/>
      <c r="DW9" s="648"/>
      <c r="DX9" s="648"/>
      <c r="DY9" s="648"/>
      <c r="DZ9" s="648"/>
      <c r="EA9" s="648"/>
      <c r="EB9" s="648"/>
      <c r="EC9" s="657"/>
    </row>
    <row r="10" spans="2:143" ht="11.25" customHeight="1" x14ac:dyDescent="0.2">
      <c r="B10" s="644" t="s">
        <v>240</v>
      </c>
      <c r="C10" s="645"/>
      <c r="D10" s="645"/>
      <c r="E10" s="645"/>
      <c r="F10" s="645"/>
      <c r="G10" s="645"/>
      <c r="H10" s="645"/>
      <c r="I10" s="645"/>
      <c r="J10" s="645"/>
      <c r="K10" s="645"/>
      <c r="L10" s="645"/>
      <c r="M10" s="645"/>
      <c r="N10" s="645"/>
      <c r="O10" s="645"/>
      <c r="P10" s="645"/>
      <c r="Q10" s="646"/>
      <c r="R10" s="647">
        <v>104116</v>
      </c>
      <c r="S10" s="648"/>
      <c r="T10" s="648"/>
      <c r="U10" s="648"/>
      <c r="V10" s="648"/>
      <c r="W10" s="648"/>
      <c r="X10" s="648"/>
      <c r="Y10" s="649"/>
      <c r="Z10" s="650">
        <v>0</v>
      </c>
      <c r="AA10" s="650"/>
      <c r="AB10" s="650"/>
      <c r="AC10" s="650"/>
      <c r="AD10" s="651">
        <v>104116</v>
      </c>
      <c r="AE10" s="651"/>
      <c r="AF10" s="651"/>
      <c r="AG10" s="651"/>
      <c r="AH10" s="651"/>
      <c r="AI10" s="651"/>
      <c r="AJ10" s="651"/>
      <c r="AK10" s="651"/>
      <c r="AL10" s="652">
        <v>0.1</v>
      </c>
      <c r="AM10" s="653"/>
      <c r="AN10" s="653"/>
      <c r="AO10" s="654"/>
      <c r="AP10" s="644" t="s">
        <v>241</v>
      </c>
      <c r="AQ10" s="645"/>
      <c r="AR10" s="645"/>
      <c r="AS10" s="645"/>
      <c r="AT10" s="645"/>
      <c r="AU10" s="645"/>
      <c r="AV10" s="645"/>
      <c r="AW10" s="645"/>
      <c r="AX10" s="645"/>
      <c r="AY10" s="645"/>
      <c r="AZ10" s="645"/>
      <c r="BA10" s="645"/>
      <c r="BB10" s="645"/>
      <c r="BC10" s="645"/>
      <c r="BD10" s="645"/>
      <c r="BE10" s="645"/>
      <c r="BF10" s="646"/>
      <c r="BG10" s="647">
        <v>1724591</v>
      </c>
      <c r="BH10" s="648"/>
      <c r="BI10" s="648"/>
      <c r="BJ10" s="648"/>
      <c r="BK10" s="648"/>
      <c r="BL10" s="648"/>
      <c r="BM10" s="648"/>
      <c r="BN10" s="649"/>
      <c r="BO10" s="650">
        <v>1.3</v>
      </c>
      <c r="BP10" s="650"/>
      <c r="BQ10" s="650"/>
      <c r="BR10" s="650"/>
      <c r="BS10" s="656" t="s">
        <v>238</v>
      </c>
      <c r="BT10" s="648"/>
      <c r="BU10" s="648"/>
      <c r="BV10" s="648"/>
      <c r="BW10" s="648"/>
      <c r="BX10" s="648"/>
      <c r="BY10" s="648"/>
      <c r="BZ10" s="648"/>
      <c r="CA10" s="648"/>
      <c r="CB10" s="657"/>
      <c r="CD10" s="662" t="s">
        <v>242</v>
      </c>
      <c r="CE10" s="663"/>
      <c r="CF10" s="663"/>
      <c r="CG10" s="663"/>
      <c r="CH10" s="663"/>
      <c r="CI10" s="663"/>
      <c r="CJ10" s="663"/>
      <c r="CK10" s="663"/>
      <c r="CL10" s="663"/>
      <c r="CM10" s="663"/>
      <c r="CN10" s="663"/>
      <c r="CO10" s="663"/>
      <c r="CP10" s="663"/>
      <c r="CQ10" s="664"/>
      <c r="CR10" s="647">
        <v>585821</v>
      </c>
      <c r="CS10" s="648"/>
      <c r="CT10" s="648"/>
      <c r="CU10" s="648"/>
      <c r="CV10" s="648"/>
      <c r="CW10" s="648"/>
      <c r="CX10" s="648"/>
      <c r="CY10" s="649"/>
      <c r="CZ10" s="650">
        <v>0.2</v>
      </c>
      <c r="DA10" s="650"/>
      <c r="DB10" s="650"/>
      <c r="DC10" s="650"/>
      <c r="DD10" s="656">
        <v>23323</v>
      </c>
      <c r="DE10" s="648"/>
      <c r="DF10" s="648"/>
      <c r="DG10" s="648"/>
      <c r="DH10" s="648"/>
      <c r="DI10" s="648"/>
      <c r="DJ10" s="648"/>
      <c r="DK10" s="648"/>
      <c r="DL10" s="648"/>
      <c r="DM10" s="648"/>
      <c r="DN10" s="648"/>
      <c r="DO10" s="648"/>
      <c r="DP10" s="649"/>
      <c r="DQ10" s="656">
        <v>203597</v>
      </c>
      <c r="DR10" s="648"/>
      <c r="DS10" s="648"/>
      <c r="DT10" s="648"/>
      <c r="DU10" s="648"/>
      <c r="DV10" s="648"/>
      <c r="DW10" s="648"/>
      <c r="DX10" s="648"/>
      <c r="DY10" s="648"/>
      <c r="DZ10" s="648"/>
      <c r="EA10" s="648"/>
      <c r="EB10" s="648"/>
      <c r="EC10" s="657"/>
    </row>
    <row r="11" spans="2:143" ht="11.25" customHeight="1" x14ac:dyDescent="0.2">
      <c r="B11" s="644" t="s">
        <v>243</v>
      </c>
      <c r="C11" s="645"/>
      <c r="D11" s="645"/>
      <c r="E11" s="645"/>
      <c r="F11" s="645"/>
      <c r="G11" s="645"/>
      <c r="H11" s="645"/>
      <c r="I11" s="645"/>
      <c r="J11" s="645"/>
      <c r="K11" s="645"/>
      <c r="L11" s="645"/>
      <c r="M11" s="645"/>
      <c r="N11" s="645"/>
      <c r="O11" s="645"/>
      <c r="P11" s="645"/>
      <c r="Q11" s="646"/>
      <c r="R11" s="647">
        <v>14455544</v>
      </c>
      <c r="S11" s="648"/>
      <c r="T11" s="648"/>
      <c r="U11" s="648"/>
      <c r="V11" s="648"/>
      <c r="W11" s="648"/>
      <c r="X11" s="648"/>
      <c r="Y11" s="649"/>
      <c r="Z11" s="652">
        <v>3.7</v>
      </c>
      <c r="AA11" s="653"/>
      <c r="AB11" s="653"/>
      <c r="AC11" s="665"/>
      <c r="AD11" s="656">
        <v>14455544</v>
      </c>
      <c r="AE11" s="648"/>
      <c r="AF11" s="648"/>
      <c r="AG11" s="648"/>
      <c r="AH11" s="648"/>
      <c r="AI11" s="648"/>
      <c r="AJ11" s="648"/>
      <c r="AK11" s="649"/>
      <c r="AL11" s="652">
        <v>8.9</v>
      </c>
      <c r="AM11" s="653"/>
      <c r="AN11" s="653"/>
      <c r="AO11" s="654"/>
      <c r="AP11" s="644" t="s">
        <v>244</v>
      </c>
      <c r="AQ11" s="645"/>
      <c r="AR11" s="645"/>
      <c r="AS11" s="645"/>
      <c r="AT11" s="645"/>
      <c r="AU11" s="645"/>
      <c r="AV11" s="645"/>
      <c r="AW11" s="645"/>
      <c r="AX11" s="645"/>
      <c r="AY11" s="645"/>
      <c r="AZ11" s="645"/>
      <c r="BA11" s="645"/>
      <c r="BB11" s="645"/>
      <c r="BC11" s="645"/>
      <c r="BD11" s="645"/>
      <c r="BE11" s="645"/>
      <c r="BF11" s="646"/>
      <c r="BG11" s="647">
        <v>3680390</v>
      </c>
      <c r="BH11" s="648"/>
      <c r="BI11" s="648"/>
      <c r="BJ11" s="648"/>
      <c r="BK11" s="648"/>
      <c r="BL11" s="648"/>
      <c r="BM11" s="648"/>
      <c r="BN11" s="649"/>
      <c r="BO11" s="650">
        <v>2.8</v>
      </c>
      <c r="BP11" s="650"/>
      <c r="BQ11" s="650"/>
      <c r="BR11" s="650"/>
      <c r="BS11" s="656">
        <v>299030</v>
      </c>
      <c r="BT11" s="648"/>
      <c r="BU11" s="648"/>
      <c r="BV11" s="648"/>
      <c r="BW11" s="648"/>
      <c r="BX11" s="648"/>
      <c r="BY11" s="648"/>
      <c r="BZ11" s="648"/>
      <c r="CA11" s="648"/>
      <c r="CB11" s="657"/>
      <c r="CD11" s="662" t="s">
        <v>245</v>
      </c>
      <c r="CE11" s="663"/>
      <c r="CF11" s="663"/>
      <c r="CG11" s="663"/>
      <c r="CH11" s="663"/>
      <c r="CI11" s="663"/>
      <c r="CJ11" s="663"/>
      <c r="CK11" s="663"/>
      <c r="CL11" s="663"/>
      <c r="CM11" s="663"/>
      <c r="CN11" s="663"/>
      <c r="CO11" s="663"/>
      <c r="CP11" s="663"/>
      <c r="CQ11" s="664"/>
      <c r="CR11" s="647">
        <v>722774</v>
      </c>
      <c r="CS11" s="648"/>
      <c r="CT11" s="648"/>
      <c r="CU11" s="648"/>
      <c r="CV11" s="648"/>
      <c r="CW11" s="648"/>
      <c r="CX11" s="648"/>
      <c r="CY11" s="649"/>
      <c r="CZ11" s="650">
        <v>0.2</v>
      </c>
      <c r="DA11" s="650"/>
      <c r="DB11" s="650"/>
      <c r="DC11" s="650"/>
      <c r="DD11" s="656">
        <v>47552</v>
      </c>
      <c r="DE11" s="648"/>
      <c r="DF11" s="648"/>
      <c r="DG11" s="648"/>
      <c r="DH11" s="648"/>
      <c r="DI11" s="648"/>
      <c r="DJ11" s="648"/>
      <c r="DK11" s="648"/>
      <c r="DL11" s="648"/>
      <c r="DM11" s="648"/>
      <c r="DN11" s="648"/>
      <c r="DO11" s="648"/>
      <c r="DP11" s="649"/>
      <c r="DQ11" s="656">
        <v>632355</v>
      </c>
      <c r="DR11" s="648"/>
      <c r="DS11" s="648"/>
      <c r="DT11" s="648"/>
      <c r="DU11" s="648"/>
      <c r="DV11" s="648"/>
      <c r="DW11" s="648"/>
      <c r="DX11" s="648"/>
      <c r="DY11" s="648"/>
      <c r="DZ11" s="648"/>
      <c r="EA11" s="648"/>
      <c r="EB11" s="648"/>
      <c r="EC11" s="657"/>
    </row>
    <row r="12" spans="2:143" ht="11.25" customHeight="1" x14ac:dyDescent="0.2">
      <c r="B12" s="644" t="s">
        <v>246</v>
      </c>
      <c r="C12" s="645"/>
      <c r="D12" s="645"/>
      <c r="E12" s="645"/>
      <c r="F12" s="645"/>
      <c r="G12" s="645"/>
      <c r="H12" s="645"/>
      <c r="I12" s="645"/>
      <c r="J12" s="645"/>
      <c r="K12" s="645"/>
      <c r="L12" s="645"/>
      <c r="M12" s="645"/>
      <c r="N12" s="645"/>
      <c r="O12" s="645"/>
      <c r="P12" s="645"/>
      <c r="Q12" s="646"/>
      <c r="R12" s="647">
        <v>141586</v>
      </c>
      <c r="S12" s="648"/>
      <c r="T12" s="648"/>
      <c r="U12" s="648"/>
      <c r="V12" s="648"/>
      <c r="W12" s="648"/>
      <c r="X12" s="648"/>
      <c r="Y12" s="649"/>
      <c r="Z12" s="650">
        <v>0</v>
      </c>
      <c r="AA12" s="650"/>
      <c r="AB12" s="650"/>
      <c r="AC12" s="650"/>
      <c r="AD12" s="651">
        <v>141586</v>
      </c>
      <c r="AE12" s="651"/>
      <c r="AF12" s="651"/>
      <c r="AG12" s="651"/>
      <c r="AH12" s="651"/>
      <c r="AI12" s="651"/>
      <c r="AJ12" s="651"/>
      <c r="AK12" s="651"/>
      <c r="AL12" s="652">
        <v>0.1</v>
      </c>
      <c r="AM12" s="653"/>
      <c r="AN12" s="653"/>
      <c r="AO12" s="654"/>
      <c r="AP12" s="644" t="s">
        <v>247</v>
      </c>
      <c r="AQ12" s="645"/>
      <c r="AR12" s="645"/>
      <c r="AS12" s="645"/>
      <c r="AT12" s="645"/>
      <c r="AU12" s="645"/>
      <c r="AV12" s="645"/>
      <c r="AW12" s="645"/>
      <c r="AX12" s="645"/>
      <c r="AY12" s="645"/>
      <c r="AZ12" s="645"/>
      <c r="BA12" s="645"/>
      <c r="BB12" s="645"/>
      <c r="BC12" s="645"/>
      <c r="BD12" s="645"/>
      <c r="BE12" s="645"/>
      <c r="BF12" s="646"/>
      <c r="BG12" s="647">
        <v>46380042</v>
      </c>
      <c r="BH12" s="648"/>
      <c r="BI12" s="648"/>
      <c r="BJ12" s="648"/>
      <c r="BK12" s="648"/>
      <c r="BL12" s="648"/>
      <c r="BM12" s="648"/>
      <c r="BN12" s="649"/>
      <c r="BO12" s="650">
        <v>35.4</v>
      </c>
      <c r="BP12" s="650"/>
      <c r="BQ12" s="650"/>
      <c r="BR12" s="650"/>
      <c r="BS12" s="656" t="s">
        <v>238</v>
      </c>
      <c r="BT12" s="648"/>
      <c r="BU12" s="648"/>
      <c r="BV12" s="648"/>
      <c r="BW12" s="648"/>
      <c r="BX12" s="648"/>
      <c r="BY12" s="648"/>
      <c r="BZ12" s="648"/>
      <c r="CA12" s="648"/>
      <c r="CB12" s="657"/>
      <c r="CD12" s="662" t="s">
        <v>248</v>
      </c>
      <c r="CE12" s="663"/>
      <c r="CF12" s="663"/>
      <c r="CG12" s="663"/>
      <c r="CH12" s="663"/>
      <c r="CI12" s="663"/>
      <c r="CJ12" s="663"/>
      <c r="CK12" s="663"/>
      <c r="CL12" s="663"/>
      <c r="CM12" s="663"/>
      <c r="CN12" s="663"/>
      <c r="CO12" s="663"/>
      <c r="CP12" s="663"/>
      <c r="CQ12" s="664"/>
      <c r="CR12" s="647">
        <v>16478493</v>
      </c>
      <c r="CS12" s="648"/>
      <c r="CT12" s="648"/>
      <c r="CU12" s="648"/>
      <c r="CV12" s="648"/>
      <c r="CW12" s="648"/>
      <c r="CX12" s="648"/>
      <c r="CY12" s="649"/>
      <c r="CZ12" s="650">
        <v>4.3</v>
      </c>
      <c r="DA12" s="650"/>
      <c r="DB12" s="650"/>
      <c r="DC12" s="650"/>
      <c r="DD12" s="656">
        <v>740755</v>
      </c>
      <c r="DE12" s="648"/>
      <c r="DF12" s="648"/>
      <c r="DG12" s="648"/>
      <c r="DH12" s="648"/>
      <c r="DI12" s="648"/>
      <c r="DJ12" s="648"/>
      <c r="DK12" s="648"/>
      <c r="DL12" s="648"/>
      <c r="DM12" s="648"/>
      <c r="DN12" s="648"/>
      <c r="DO12" s="648"/>
      <c r="DP12" s="649"/>
      <c r="DQ12" s="656">
        <v>2765150</v>
      </c>
      <c r="DR12" s="648"/>
      <c r="DS12" s="648"/>
      <c r="DT12" s="648"/>
      <c r="DU12" s="648"/>
      <c r="DV12" s="648"/>
      <c r="DW12" s="648"/>
      <c r="DX12" s="648"/>
      <c r="DY12" s="648"/>
      <c r="DZ12" s="648"/>
      <c r="EA12" s="648"/>
      <c r="EB12" s="648"/>
      <c r="EC12" s="657"/>
    </row>
    <row r="13" spans="2:143" ht="11.25" customHeight="1" x14ac:dyDescent="0.2">
      <c r="B13" s="644" t="s">
        <v>249</v>
      </c>
      <c r="C13" s="645"/>
      <c r="D13" s="645"/>
      <c r="E13" s="645"/>
      <c r="F13" s="645"/>
      <c r="G13" s="645"/>
      <c r="H13" s="645"/>
      <c r="I13" s="645"/>
      <c r="J13" s="645"/>
      <c r="K13" s="645"/>
      <c r="L13" s="645"/>
      <c r="M13" s="645"/>
      <c r="N13" s="645"/>
      <c r="O13" s="645"/>
      <c r="P13" s="645"/>
      <c r="Q13" s="646"/>
      <c r="R13" s="647" t="s">
        <v>128</v>
      </c>
      <c r="S13" s="648"/>
      <c r="T13" s="648"/>
      <c r="U13" s="648"/>
      <c r="V13" s="648"/>
      <c r="W13" s="648"/>
      <c r="X13" s="648"/>
      <c r="Y13" s="649"/>
      <c r="Z13" s="650" t="s">
        <v>128</v>
      </c>
      <c r="AA13" s="650"/>
      <c r="AB13" s="650"/>
      <c r="AC13" s="650"/>
      <c r="AD13" s="651" t="s">
        <v>128</v>
      </c>
      <c r="AE13" s="651"/>
      <c r="AF13" s="651"/>
      <c r="AG13" s="651"/>
      <c r="AH13" s="651"/>
      <c r="AI13" s="651"/>
      <c r="AJ13" s="651"/>
      <c r="AK13" s="651"/>
      <c r="AL13" s="652" t="s">
        <v>128</v>
      </c>
      <c r="AM13" s="653"/>
      <c r="AN13" s="653"/>
      <c r="AO13" s="654"/>
      <c r="AP13" s="644" t="s">
        <v>250</v>
      </c>
      <c r="AQ13" s="645"/>
      <c r="AR13" s="645"/>
      <c r="AS13" s="645"/>
      <c r="AT13" s="645"/>
      <c r="AU13" s="645"/>
      <c r="AV13" s="645"/>
      <c r="AW13" s="645"/>
      <c r="AX13" s="645"/>
      <c r="AY13" s="645"/>
      <c r="AZ13" s="645"/>
      <c r="BA13" s="645"/>
      <c r="BB13" s="645"/>
      <c r="BC13" s="645"/>
      <c r="BD13" s="645"/>
      <c r="BE13" s="645"/>
      <c r="BF13" s="646"/>
      <c r="BG13" s="647">
        <v>45360971</v>
      </c>
      <c r="BH13" s="648"/>
      <c r="BI13" s="648"/>
      <c r="BJ13" s="648"/>
      <c r="BK13" s="648"/>
      <c r="BL13" s="648"/>
      <c r="BM13" s="648"/>
      <c r="BN13" s="649"/>
      <c r="BO13" s="650">
        <v>34.6</v>
      </c>
      <c r="BP13" s="650"/>
      <c r="BQ13" s="650"/>
      <c r="BR13" s="650"/>
      <c r="BS13" s="656" t="s">
        <v>128</v>
      </c>
      <c r="BT13" s="648"/>
      <c r="BU13" s="648"/>
      <c r="BV13" s="648"/>
      <c r="BW13" s="648"/>
      <c r="BX13" s="648"/>
      <c r="BY13" s="648"/>
      <c r="BZ13" s="648"/>
      <c r="CA13" s="648"/>
      <c r="CB13" s="657"/>
      <c r="CD13" s="662" t="s">
        <v>251</v>
      </c>
      <c r="CE13" s="663"/>
      <c r="CF13" s="663"/>
      <c r="CG13" s="663"/>
      <c r="CH13" s="663"/>
      <c r="CI13" s="663"/>
      <c r="CJ13" s="663"/>
      <c r="CK13" s="663"/>
      <c r="CL13" s="663"/>
      <c r="CM13" s="663"/>
      <c r="CN13" s="663"/>
      <c r="CO13" s="663"/>
      <c r="CP13" s="663"/>
      <c r="CQ13" s="664"/>
      <c r="CR13" s="647">
        <v>24915822</v>
      </c>
      <c r="CS13" s="648"/>
      <c r="CT13" s="648"/>
      <c r="CU13" s="648"/>
      <c r="CV13" s="648"/>
      <c r="CW13" s="648"/>
      <c r="CX13" s="648"/>
      <c r="CY13" s="649"/>
      <c r="CZ13" s="650">
        <v>6.6</v>
      </c>
      <c r="DA13" s="650"/>
      <c r="DB13" s="650"/>
      <c r="DC13" s="650"/>
      <c r="DD13" s="656">
        <v>10486568</v>
      </c>
      <c r="DE13" s="648"/>
      <c r="DF13" s="648"/>
      <c r="DG13" s="648"/>
      <c r="DH13" s="648"/>
      <c r="DI13" s="648"/>
      <c r="DJ13" s="648"/>
      <c r="DK13" s="648"/>
      <c r="DL13" s="648"/>
      <c r="DM13" s="648"/>
      <c r="DN13" s="648"/>
      <c r="DO13" s="648"/>
      <c r="DP13" s="649"/>
      <c r="DQ13" s="656">
        <v>15381406</v>
      </c>
      <c r="DR13" s="648"/>
      <c r="DS13" s="648"/>
      <c r="DT13" s="648"/>
      <c r="DU13" s="648"/>
      <c r="DV13" s="648"/>
      <c r="DW13" s="648"/>
      <c r="DX13" s="648"/>
      <c r="DY13" s="648"/>
      <c r="DZ13" s="648"/>
      <c r="EA13" s="648"/>
      <c r="EB13" s="648"/>
      <c r="EC13" s="657"/>
    </row>
    <row r="14" spans="2:143" ht="11.25" customHeight="1" x14ac:dyDescent="0.2">
      <c r="B14" s="644" t="s">
        <v>252</v>
      </c>
      <c r="C14" s="645"/>
      <c r="D14" s="645"/>
      <c r="E14" s="645"/>
      <c r="F14" s="645"/>
      <c r="G14" s="645"/>
      <c r="H14" s="645"/>
      <c r="I14" s="645"/>
      <c r="J14" s="645"/>
      <c r="K14" s="645"/>
      <c r="L14" s="645"/>
      <c r="M14" s="645"/>
      <c r="N14" s="645"/>
      <c r="O14" s="645"/>
      <c r="P14" s="645"/>
      <c r="Q14" s="646"/>
      <c r="R14" s="647">
        <v>421</v>
      </c>
      <c r="S14" s="648"/>
      <c r="T14" s="648"/>
      <c r="U14" s="648"/>
      <c r="V14" s="648"/>
      <c r="W14" s="648"/>
      <c r="X14" s="648"/>
      <c r="Y14" s="649"/>
      <c r="Z14" s="650">
        <v>0</v>
      </c>
      <c r="AA14" s="650"/>
      <c r="AB14" s="650"/>
      <c r="AC14" s="650"/>
      <c r="AD14" s="651">
        <v>421</v>
      </c>
      <c r="AE14" s="651"/>
      <c r="AF14" s="651"/>
      <c r="AG14" s="651"/>
      <c r="AH14" s="651"/>
      <c r="AI14" s="651"/>
      <c r="AJ14" s="651"/>
      <c r="AK14" s="651"/>
      <c r="AL14" s="652">
        <v>0</v>
      </c>
      <c r="AM14" s="653"/>
      <c r="AN14" s="653"/>
      <c r="AO14" s="654"/>
      <c r="AP14" s="644" t="s">
        <v>253</v>
      </c>
      <c r="AQ14" s="645"/>
      <c r="AR14" s="645"/>
      <c r="AS14" s="645"/>
      <c r="AT14" s="645"/>
      <c r="AU14" s="645"/>
      <c r="AV14" s="645"/>
      <c r="AW14" s="645"/>
      <c r="AX14" s="645"/>
      <c r="AY14" s="645"/>
      <c r="AZ14" s="645"/>
      <c r="BA14" s="645"/>
      <c r="BB14" s="645"/>
      <c r="BC14" s="645"/>
      <c r="BD14" s="645"/>
      <c r="BE14" s="645"/>
      <c r="BF14" s="646"/>
      <c r="BG14" s="647">
        <v>1096601</v>
      </c>
      <c r="BH14" s="648"/>
      <c r="BI14" s="648"/>
      <c r="BJ14" s="648"/>
      <c r="BK14" s="648"/>
      <c r="BL14" s="648"/>
      <c r="BM14" s="648"/>
      <c r="BN14" s="649"/>
      <c r="BO14" s="650">
        <v>0.8</v>
      </c>
      <c r="BP14" s="650"/>
      <c r="BQ14" s="650"/>
      <c r="BR14" s="650"/>
      <c r="BS14" s="656" t="s">
        <v>128</v>
      </c>
      <c r="BT14" s="648"/>
      <c r="BU14" s="648"/>
      <c r="BV14" s="648"/>
      <c r="BW14" s="648"/>
      <c r="BX14" s="648"/>
      <c r="BY14" s="648"/>
      <c r="BZ14" s="648"/>
      <c r="CA14" s="648"/>
      <c r="CB14" s="657"/>
      <c r="CD14" s="662" t="s">
        <v>254</v>
      </c>
      <c r="CE14" s="663"/>
      <c r="CF14" s="663"/>
      <c r="CG14" s="663"/>
      <c r="CH14" s="663"/>
      <c r="CI14" s="663"/>
      <c r="CJ14" s="663"/>
      <c r="CK14" s="663"/>
      <c r="CL14" s="663"/>
      <c r="CM14" s="663"/>
      <c r="CN14" s="663"/>
      <c r="CO14" s="663"/>
      <c r="CP14" s="663"/>
      <c r="CQ14" s="664"/>
      <c r="CR14" s="647">
        <v>7945134</v>
      </c>
      <c r="CS14" s="648"/>
      <c r="CT14" s="648"/>
      <c r="CU14" s="648"/>
      <c r="CV14" s="648"/>
      <c r="CW14" s="648"/>
      <c r="CX14" s="648"/>
      <c r="CY14" s="649"/>
      <c r="CZ14" s="650">
        <v>2.1</v>
      </c>
      <c r="DA14" s="650"/>
      <c r="DB14" s="650"/>
      <c r="DC14" s="650"/>
      <c r="DD14" s="656">
        <v>685927</v>
      </c>
      <c r="DE14" s="648"/>
      <c r="DF14" s="648"/>
      <c r="DG14" s="648"/>
      <c r="DH14" s="648"/>
      <c r="DI14" s="648"/>
      <c r="DJ14" s="648"/>
      <c r="DK14" s="648"/>
      <c r="DL14" s="648"/>
      <c r="DM14" s="648"/>
      <c r="DN14" s="648"/>
      <c r="DO14" s="648"/>
      <c r="DP14" s="649"/>
      <c r="DQ14" s="656">
        <v>7378540</v>
      </c>
      <c r="DR14" s="648"/>
      <c r="DS14" s="648"/>
      <c r="DT14" s="648"/>
      <c r="DU14" s="648"/>
      <c r="DV14" s="648"/>
      <c r="DW14" s="648"/>
      <c r="DX14" s="648"/>
      <c r="DY14" s="648"/>
      <c r="DZ14" s="648"/>
      <c r="EA14" s="648"/>
      <c r="EB14" s="648"/>
      <c r="EC14" s="657"/>
    </row>
    <row r="15" spans="2:143" ht="11.25" customHeight="1" x14ac:dyDescent="0.2">
      <c r="B15" s="644" t="s">
        <v>255</v>
      </c>
      <c r="C15" s="645"/>
      <c r="D15" s="645"/>
      <c r="E15" s="645"/>
      <c r="F15" s="645"/>
      <c r="G15" s="645"/>
      <c r="H15" s="645"/>
      <c r="I15" s="645"/>
      <c r="J15" s="645"/>
      <c r="K15" s="645"/>
      <c r="L15" s="645"/>
      <c r="M15" s="645"/>
      <c r="N15" s="645"/>
      <c r="O15" s="645"/>
      <c r="P15" s="645"/>
      <c r="Q15" s="646"/>
      <c r="R15" s="647">
        <v>3082152</v>
      </c>
      <c r="S15" s="648"/>
      <c r="T15" s="648"/>
      <c r="U15" s="648"/>
      <c r="V15" s="648"/>
      <c r="W15" s="648"/>
      <c r="X15" s="648"/>
      <c r="Y15" s="649"/>
      <c r="Z15" s="650">
        <v>0.8</v>
      </c>
      <c r="AA15" s="650"/>
      <c r="AB15" s="650"/>
      <c r="AC15" s="650"/>
      <c r="AD15" s="651">
        <v>3082152</v>
      </c>
      <c r="AE15" s="651"/>
      <c r="AF15" s="651"/>
      <c r="AG15" s="651"/>
      <c r="AH15" s="651"/>
      <c r="AI15" s="651"/>
      <c r="AJ15" s="651"/>
      <c r="AK15" s="651"/>
      <c r="AL15" s="652">
        <v>1.9</v>
      </c>
      <c r="AM15" s="653"/>
      <c r="AN15" s="653"/>
      <c r="AO15" s="654"/>
      <c r="AP15" s="644" t="s">
        <v>256</v>
      </c>
      <c r="AQ15" s="645"/>
      <c r="AR15" s="645"/>
      <c r="AS15" s="645"/>
      <c r="AT15" s="645"/>
      <c r="AU15" s="645"/>
      <c r="AV15" s="645"/>
      <c r="AW15" s="645"/>
      <c r="AX15" s="645"/>
      <c r="AY15" s="645"/>
      <c r="AZ15" s="645"/>
      <c r="BA15" s="645"/>
      <c r="BB15" s="645"/>
      <c r="BC15" s="645"/>
      <c r="BD15" s="645"/>
      <c r="BE15" s="645"/>
      <c r="BF15" s="646"/>
      <c r="BG15" s="647">
        <v>4340651</v>
      </c>
      <c r="BH15" s="648"/>
      <c r="BI15" s="648"/>
      <c r="BJ15" s="648"/>
      <c r="BK15" s="648"/>
      <c r="BL15" s="648"/>
      <c r="BM15" s="648"/>
      <c r="BN15" s="649"/>
      <c r="BO15" s="650">
        <v>3.3</v>
      </c>
      <c r="BP15" s="650"/>
      <c r="BQ15" s="650"/>
      <c r="BR15" s="650"/>
      <c r="BS15" s="656" t="s">
        <v>128</v>
      </c>
      <c r="BT15" s="648"/>
      <c r="BU15" s="648"/>
      <c r="BV15" s="648"/>
      <c r="BW15" s="648"/>
      <c r="BX15" s="648"/>
      <c r="BY15" s="648"/>
      <c r="BZ15" s="648"/>
      <c r="CA15" s="648"/>
      <c r="CB15" s="657"/>
      <c r="CD15" s="662" t="s">
        <v>257</v>
      </c>
      <c r="CE15" s="663"/>
      <c r="CF15" s="663"/>
      <c r="CG15" s="663"/>
      <c r="CH15" s="663"/>
      <c r="CI15" s="663"/>
      <c r="CJ15" s="663"/>
      <c r="CK15" s="663"/>
      <c r="CL15" s="663"/>
      <c r="CM15" s="663"/>
      <c r="CN15" s="663"/>
      <c r="CO15" s="663"/>
      <c r="CP15" s="663"/>
      <c r="CQ15" s="664"/>
      <c r="CR15" s="647">
        <v>52606770</v>
      </c>
      <c r="CS15" s="648"/>
      <c r="CT15" s="648"/>
      <c r="CU15" s="648"/>
      <c r="CV15" s="648"/>
      <c r="CW15" s="648"/>
      <c r="CX15" s="648"/>
      <c r="CY15" s="649"/>
      <c r="CZ15" s="650">
        <v>13.8</v>
      </c>
      <c r="DA15" s="650"/>
      <c r="DB15" s="650"/>
      <c r="DC15" s="650"/>
      <c r="DD15" s="656">
        <v>3763336</v>
      </c>
      <c r="DE15" s="648"/>
      <c r="DF15" s="648"/>
      <c r="DG15" s="648"/>
      <c r="DH15" s="648"/>
      <c r="DI15" s="648"/>
      <c r="DJ15" s="648"/>
      <c r="DK15" s="648"/>
      <c r="DL15" s="648"/>
      <c r="DM15" s="648"/>
      <c r="DN15" s="648"/>
      <c r="DO15" s="648"/>
      <c r="DP15" s="649"/>
      <c r="DQ15" s="656">
        <v>39207794</v>
      </c>
      <c r="DR15" s="648"/>
      <c r="DS15" s="648"/>
      <c r="DT15" s="648"/>
      <c r="DU15" s="648"/>
      <c r="DV15" s="648"/>
      <c r="DW15" s="648"/>
      <c r="DX15" s="648"/>
      <c r="DY15" s="648"/>
      <c r="DZ15" s="648"/>
      <c r="EA15" s="648"/>
      <c r="EB15" s="648"/>
      <c r="EC15" s="657"/>
    </row>
    <row r="16" spans="2:143" ht="11.25" customHeight="1" x14ac:dyDescent="0.2">
      <c r="B16" s="644" t="s">
        <v>258</v>
      </c>
      <c r="C16" s="645"/>
      <c r="D16" s="645"/>
      <c r="E16" s="645"/>
      <c r="F16" s="645"/>
      <c r="G16" s="645"/>
      <c r="H16" s="645"/>
      <c r="I16" s="645"/>
      <c r="J16" s="645"/>
      <c r="K16" s="645"/>
      <c r="L16" s="645"/>
      <c r="M16" s="645"/>
      <c r="N16" s="645"/>
      <c r="O16" s="645"/>
      <c r="P16" s="645"/>
      <c r="Q16" s="646"/>
      <c r="R16" s="647">
        <v>430299</v>
      </c>
      <c r="S16" s="648"/>
      <c r="T16" s="648"/>
      <c r="U16" s="648"/>
      <c r="V16" s="648"/>
      <c r="W16" s="648"/>
      <c r="X16" s="648"/>
      <c r="Y16" s="649"/>
      <c r="Z16" s="650">
        <v>0.1</v>
      </c>
      <c r="AA16" s="650"/>
      <c r="AB16" s="650"/>
      <c r="AC16" s="650"/>
      <c r="AD16" s="651">
        <v>430299</v>
      </c>
      <c r="AE16" s="651"/>
      <c r="AF16" s="651"/>
      <c r="AG16" s="651"/>
      <c r="AH16" s="651"/>
      <c r="AI16" s="651"/>
      <c r="AJ16" s="651"/>
      <c r="AK16" s="651"/>
      <c r="AL16" s="652">
        <v>0.3</v>
      </c>
      <c r="AM16" s="653"/>
      <c r="AN16" s="653"/>
      <c r="AO16" s="654"/>
      <c r="AP16" s="644" t="s">
        <v>259</v>
      </c>
      <c r="AQ16" s="645"/>
      <c r="AR16" s="645"/>
      <c r="AS16" s="645"/>
      <c r="AT16" s="645"/>
      <c r="AU16" s="645"/>
      <c r="AV16" s="645"/>
      <c r="AW16" s="645"/>
      <c r="AX16" s="645"/>
      <c r="AY16" s="645"/>
      <c r="AZ16" s="645"/>
      <c r="BA16" s="645"/>
      <c r="BB16" s="645"/>
      <c r="BC16" s="645"/>
      <c r="BD16" s="645"/>
      <c r="BE16" s="645"/>
      <c r="BF16" s="646"/>
      <c r="BG16" s="647" t="s">
        <v>238</v>
      </c>
      <c r="BH16" s="648"/>
      <c r="BI16" s="648"/>
      <c r="BJ16" s="648"/>
      <c r="BK16" s="648"/>
      <c r="BL16" s="648"/>
      <c r="BM16" s="648"/>
      <c r="BN16" s="649"/>
      <c r="BO16" s="650" t="s">
        <v>260</v>
      </c>
      <c r="BP16" s="650"/>
      <c r="BQ16" s="650"/>
      <c r="BR16" s="650"/>
      <c r="BS16" s="656" t="s">
        <v>128</v>
      </c>
      <c r="BT16" s="648"/>
      <c r="BU16" s="648"/>
      <c r="BV16" s="648"/>
      <c r="BW16" s="648"/>
      <c r="BX16" s="648"/>
      <c r="BY16" s="648"/>
      <c r="BZ16" s="648"/>
      <c r="CA16" s="648"/>
      <c r="CB16" s="657"/>
      <c r="CD16" s="662" t="s">
        <v>261</v>
      </c>
      <c r="CE16" s="663"/>
      <c r="CF16" s="663"/>
      <c r="CG16" s="663"/>
      <c r="CH16" s="663"/>
      <c r="CI16" s="663"/>
      <c r="CJ16" s="663"/>
      <c r="CK16" s="663"/>
      <c r="CL16" s="663"/>
      <c r="CM16" s="663"/>
      <c r="CN16" s="663"/>
      <c r="CO16" s="663"/>
      <c r="CP16" s="663"/>
      <c r="CQ16" s="664"/>
      <c r="CR16" s="647">
        <v>2072308</v>
      </c>
      <c r="CS16" s="648"/>
      <c r="CT16" s="648"/>
      <c r="CU16" s="648"/>
      <c r="CV16" s="648"/>
      <c r="CW16" s="648"/>
      <c r="CX16" s="648"/>
      <c r="CY16" s="649"/>
      <c r="CZ16" s="650">
        <v>0.5</v>
      </c>
      <c r="DA16" s="650"/>
      <c r="DB16" s="650"/>
      <c r="DC16" s="650"/>
      <c r="DD16" s="656" t="s">
        <v>238</v>
      </c>
      <c r="DE16" s="648"/>
      <c r="DF16" s="648"/>
      <c r="DG16" s="648"/>
      <c r="DH16" s="648"/>
      <c r="DI16" s="648"/>
      <c r="DJ16" s="648"/>
      <c r="DK16" s="648"/>
      <c r="DL16" s="648"/>
      <c r="DM16" s="648"/>
      <c r="DN16" s="648"/>
      <c r="DO16" s="648"/>
      <c r="DP16" s="649"/>
      <c r="DQ16" s="656">
        <v>39012</v>
      </c>
      <c r="DR16" s="648"/>
      <c r="DS16" s="648"/>
      <c r="DT16" s="648"/>
      <c r="DU16" s="648"/>
      <c r="DV16" s="648"/>
      <c r="DW16" s="648"/>
      <c r="DX16" s="648"/>
      <c r="DY16" s="648"/>
      <c r="DZ16" s="648"/>
      <c r="EA16" s="648"/>
      <c r="EB16" s="648"/>
      <c r="EC16" s="657"/>
    </row>
    <row r="17" spans="2:133" ht="11.25" customHeight="1" x14ac:dyDescent="0.2">
      <c r="B17" s="644" t="s">
        <v>262</v>
      </c>
      <c r="C17" s="645"/>
      <c r="D17" s="645"/>
      <c r="E17" s="645"/>
      <c r="F17" s="645"/>
      <c r="G17" s="645"/>
      <c r="H17" s="645"/>
      <c r="I17" s="645"/>
      <c r="J17" s="645"/>
      <c r="K17" s="645"/>
      <c r="L17" s="645"/>
      <c r="M17" s="645"/>
      <c r="N17" s="645"/>
      <c r="O17" s="645"/>
      <c r="P17" s="645"/>
      <c r="Q17" s="646"/>
      <c r="R17" s="647">
        <v>550755</v>
      </c>
      <c r="S17" s="648"/>
      <c r="T17" s="648"/>
      <c r="U17" s="648"/>
      <c r="V17" s="648"/>
      <c r="W17" s="648"/>
      <c r="X17" s="648"/>
      <c r="Y17" s="649"/>
      <c r="Z17" s="650">
        <v>0.1</v>
      </c>
      <c r="AA17" s="650"/>
      <c r="AB17" s="650"/>
      <c r="AC17" s="650"/>
      <c r="AD17" s="651">
        <v>550755</v>
      </c>
      <c r="AE17" s="651"/>
      <c r="AF17" s="651"/>
      <c r="AG17" s="651"/>
      <c r="AH17" s="651"/>
      <c r="AI17" s="651"/>
      <c r="AJ17" s="651"/>
      <c r="AK17" s="651"/>
      <c r="AL17" s="652">
        <v>0.3</v>
      </c>
      <c r="AM17" s="653"/>
      <c r="AN17" s="653"/>
      <c r="AO17" s="654"/>
      <c r="AP17" s="644" t="s">
        <v>263</v>
      </c>
      <c r="AQ17" s="645"/>
      <c r="AR17" s="645"/>
      <c r="AS17" s="645"/>
      <c r="AT17" s="645"/>
      <c r="AU17" s="645"/>
      <c r="AV17" s="645"/>
      <c r="AW17" s="645"/>
      <c r="AX17" s="645"/>
      <c r="AY17" s="645"/>
      <c r="AZ17" s="645"/>
      <c r="BA17" s="645"/>
      <c r="BB17" s="645"/>
      <c r="BC17" s="645"/>
      <c r="BD17" s="645"/>
      <c r="BE17" s="645"/>
      <c r="BF17" s="646"/>
      <c r="BG17" s="647" t="s">
        <v>128</v>
      </c>
      <c r="BH17" s="648"/>
      <c r="BI17" s="648"/>
      <c r="BJ17" s="648"/>
      <c r="BK17" s="648"/>
      <c r="BL17" s="648"/>
      <c r="BM17" s="648"/>
      <c r="BN17" s="649"/>
      <c r="BO17" s="650" t="s">
        <v>238</v>
      </c>
      <c r="BP17" s="650"/>
      <c r="BQ17" s="650"/>
      <c r="BR17" s="650"/>
      <c r="BS17" s="656" t="s">
        <v>128</v>
      </c>
      <c r="BT17" s="648"/>
      <c r="BU17" s="648"/>
      <c r="BV17" s="648"/>
      <c r="BW17" s="648"/>
      <c r="BX17" s="648"/>
      <c r="BY17" s="648"/>
      <c r="BZ17" s="648"/>
      <c r="CA17" s="648"/>
      <c r="CB17" s="657"/>
      <c r="CD17" s="662" t="s">
        <v>264</v>
      </c>
      <c r="CE17" s="663"/>
      <c r="CF17" s="663"/>
      <c r="CG17" s="663"/>
      <c r="CH17" s="663"/>
      <c r="CI17" s="663"/>
      <c r="CJ17" s="663"/>
      <c r="CK17" s="663"/>
      <c r="CL17" s="663"/>
      <c r="CM17" s="663"/>
      <c r="CN17" s="663"/>
      <c r="CO17" s="663"/>
      <c r="CP17" s="663"/>
      <c r="CQ17" s="664"/>
      <c r="CR17" s="647">
        <v>26878965</v>
      </c>
      <c r="CS17" s="648"/>
      <c r="CT17" s="648"/>
      <c r="CU17" s="648"/>
      <c r="CV17" s="648"/>
      <c r="CW17" s="648"/>
      <c r="CX17" s="648"/>
      <c r="CY17" s="649"/>
      <c r="CZ17" s="650">
        <v>7.1</v>
      </c>
      <c r="DA17" s="650"/>
      <c r="DB17" s="650"/>
      <c r="DC17" s="650"/>
      <c r="DD17" s="656" t="s">
        <v>238</v>
      </c>
      <c r="DE17" s="648"/>
      <c r="DF17" s="648"/>
      <c r="DG17" s="648"/>
      <c r="DH17" s="648"/>
      <c r="DI17" s="648"/>
      <c r="DJ17" s="648"/>
      <c r="DK17" s="648"/>
      <c r="DL17" s="648"/>
      <c r="DM17" s="648"/>
      <c r="DN17" s="648"/>
      <c r="DO17" s="648"/>
      <c r="DP17" s="649"/>
      <c r="DQ17" s="656">
        <v>26569974</v>
      </c>
      <c r="DR17" s="648"/>
      <c r="DS17" s="648"/>
      <c r="DT17" s="648"/>
      <c r="DU17" s="648"/>
      <c r="DV17" s="648"/>
      <c r="DW17" s="648"/>
      <c r="DX17" s="648"/>
      <c r="DY17" s="648"/>
      <c r="DZ17" s="648"/>
      <c r="EA17" s="648"/>
      <c r="EB17" s="648"/>
      <c r="EC17" s="657"/>
    </row>
    <row r="18" spans="2:133" ht="11.25" customHeight="1" x14ac:dyDescent="0.2">
      <c r="B18" s="644" t="s">
        <v>265</v>
      </c>
      <c r="C18" s="645"/>
      <c r="D18" s="645"/>
      <c r="E18" s="645"/>
      <c r="F18" s="645"/>
      <c r="G18" s="645"/>
      <c r="H18" s="645"/>
      <c r="I18" s="645"/>
      <c r="J18" s="645"/>
      <c r="K18" s="645"/>
      <c r="L18" s="645"/>
      <c r="M18" s="645"/>
      <c r="N18" s="645"/>
      <c r="O18" s="645"/>
      <c r="P18" s="645"/>
      <c r="Q18" s="646"/>
      <c r="R18" s="647">
        <v>1169459</v>
      </c>
      <c r="S18" s="648"/>
      <c r="T18" s="648"/>
      <c r="U18" s="648"/>
      <c r="V18" s="648"/>
      <c r="W18" s="648"/>
      <c r="X18" s="648"/>
      <c r="Y18" s="649"/>
      <c r="Z18" s="650">
        <v>0.3</v>
      </c>
      <c r="AA18" s="650"/>
      <c r="AB18" s="650"/>
      <c r="AC18" s="650"/>
      <c r="AD18" s="651">
        <v>1169459</v>
      </c>
      <c r="AE18" s="651"/>
      <c r="AF18" s="651"/>
      <c r="AG18" s="651"/>
      <c r="AH18" s="651"/>
      <c r="AI18" s="651"/>
      <c r="AJ18" s="651"/>
      <c r="AK18" s="651"/>
      <c r="AL18" s="652">
        <v>0.7</v>
      </c>
      <c r="AM18" s="653"/>
      <c r="AN18" s="653"/>
      <c r="AO18" s="654"/>
      <c r="AP18" s="644" t="s">
        <v>266</v>
      </c>
      <c r="AQ18" s="645"/>
      <c r="AR18" s="645"/>
      <c r="AS18" s="645"/>
      <c r="AT18" s="645"/>
      <c r="AU18" s="645"/>
      <c r="AV18" s="645"/>
      <c r="AW18" s="645"/>
      <c r="AX18" s="645"/>
      <c r="AY18" s="645"/>
      <c r="AZ18" s="645"/>
      <c r="BA18" s="645"/>
      <c r="BB18" s="645"/>
      <c r="BC18" s="645"/>
      <c r="BD18" s="645"/>
      <c r="BE18" s="645"/>
      <c r="BF18" s="646"/>
      <c r="BG18" s="647" t="s">
        <v>128</v>
      </c>
      <c r="BH18" s="648"/>
      <c r="BI18" s="648"/>
      <c r="BJ18" s="648"/>
      <c r="BK18" s="648"/>
      <c r="BL18" s="648"/>
      <c r="BM18" s="648"/>
      <c r="BN18" s="649"/>
      <c r="BO18" s="650" t="s">
        <v>238</v>
      </c>
      <c r="BP18" s="650"/>
      <c r="BQ18" s="650"/>
      <c r="BR18" s="650"/>
      <c r="BS18" s="656" t="s">
        <v>238</v>
      </c>
      <c r="BT18" s="648"/>
      <c r="BU18" s="648"/>
      <c r="BV18" s="648"/>
      <c r="BW18" s="648"/>
      <c r="BX18" s="648"/>
      <c r="BY18" s="648"/>
      <c r="BZ18" s="648"/>
      <c r="CA18" s="648"/>
      <c r="CB18" s="657"/>
      <c r="CD18" s="662" t="s">
        <v>267</v>
      </c>
      <c r="CE18" s="663"/>
      <c r="CF18" s="663"/>
      <c r="CG18" s="663"/>
      <c r="CH18" s="663"/>
      <c r="CI18" s="663"/>
      <c r="CJ18" s="663"/>
      <c r="CK18" s="663"/>
      <c r="CL18" s="663"/>
      <c r="CM18" s="663"/>
      <c r="CN18" s="663"/>
      <c r="CO18" s="663"/>
      <c r="CP18" s="663"/>
      <c r="CQ18" s="664"/>
      <c r="CR18" s="647" t="s">
        <v>238</v>
      </c>
      <c r="CS18" s="648"/>
      <c r="CT18" s="648"/>
      <c r="CU18" s="648"/>
      <c r="CV18" s="648"/>
      <c r="CW18" s="648"/>
      <c r="CX18" s="648"/>
      <c r="CY18" s="649"/>
      <c r="CZ18" s="650" t="s">
        <v>238</v>
      </c>
      <c r="DA18" s="650"/>
      <c r="DB18" s="650"/>
      <c r="DC18" s="650"/>
      <c r="DD18" s="656" t="s">
        <v>260</v>
      </c>
      <c r="DE18" s="648"/>
      <c r="DF18" s="648"/>
      <c r="DG18" s="648"/>
      <c r="DH18" s="648"/>
      <c r="DI18" s="648"/>
      <c r="DJ18" s="648"/>
      <c r="DK18" s="648"/>
      <c r="DL18" s="648"/>
      <c r="DM18" s="648"/>
      <c r="DN18" s="648"/>
      <c r="DO18" s="648"/>
      <c r="DP18" s="649"/>
      <c r="DQ18" s="656" t="s">
        <v>128</v>
      </c>
      <c r="DR18" s="648"/>
      <c r="DS18" s="648"/>
      <c r="DT18" s="648"/>
      <c r="DU18" s="648"/>
      <c r="DV18" s="648"/>
      <c r="DW18" s="648"/>
      <c r="DX18" s="648"/>
      <c r="DY18" s="648"/>
      <c r="DZ18" s="648"/>
      <c r="EA18" s="648"/>
      <c r="EB18" s="648"/>
      <c r="EC18" s="657"/>
    </row>
    <row r="19" spans="2:133" ht="11.25" customHeight="1" x14ac:dyDescent="0.2">
      <c r="B19" s="644" t="s">
        <v>268</v>
      </c>
      <c r="C19" s="645"/>
      <c r="D19" s="645"/>
      <c r="E19" s="645"/>
      <c r="F19" s="645"/>
      <c r="G19" s="645"/>
      <c r="H19" s="645"/>
      <c r="I19" s="645"/>
      <c r="J19" s="645"/>
      <c r="K19" s="645"/>
      <c r="L19" s="645"/>
      <c r="M19" s="645"/>
      <c r="N19" s="645"/>
      <c r="O19" s="645"/>
      <c r="P19" s="645"/>
      <c r="Q19" s="646"/>
      <c r="R19" s="647">
        <v>932685</v>
      </c>
      <c r="S19" s="648"/>
      <c r="T19" s="648"/>
      <c r="U19" s="648"/>
      <c r="V19" s="648"/>
      <c r="W19" s="648"/>
      <c r="X19" s="648"/>
      <c r="Y19" s="649"/>
      <c r="Z19" s="650">
        <v>0.2</v>
      </c>
      <c r="AA19" s="650"/>
      <c r="AB19" s="650"/>
      <c r="AC19" s="650"/>
      <c r="AD19" s="651">
        <v>932685</v>
      </c>
      <c r="AE19" s="651"/>
      <c r="AF19" s="651"/>
      <c r="AG19" s="651"/>
      <c r="AH19" s="651"/>
      <c r="AI19" s="651"/>
      <c r="AJ19" s="651"/>
      <c r="AK19" s="651"/>
      <c r="AL19" s="652">
        <v>0.6</v>
      </c>
      <c r="AM19" s="653"/>
      <c r="AN19" s="653"/>
      <c r="AO19" s="654"/>
      <c r="AP19" s="644" t="s">
        <v>269</v>
      </c>
      <c r="AQ19" s="645"/>
      <c r="AR19" s="645"/>
      <c r="AS19" s="645"/>
      <c r="AT19" s="645"/>
      <c r="AU19" s="645"/>
      <c r="AV19" s="645"/>
      <c r="AW19" s="645"/>
      <c r="AX19" s="645"/>
      <c r="AY19" s="645"/>
      <c r="AZ19" s="645"/>
      <c r="BA19" s="645"/>
      <c r="BB19" s="645"/>
      <c r="BC19" s="645"/>
      <c r="BD19" s="645"/>
      <c r="BE19" s="645"/>
      <c r="BF19" s="646"/>
      <c r="BG19" s="647">
        <v>12367330</v>
      </c>
      <c r="BH19" s="648"/>
      <c r="BI19" s="648"/>
      <c r="BJ19" s="648"/>
      <c r="BK19" s="648"/>
      <c r="BL19" s="648"/>
      <c r="BM19" s="648"/>
      <c r="BN19" s="649"/>
      <c r="BO19" s="650">
        <v>9.4</v>
      </c>
      <c r="BP19" s="650"/>
      <c r="BQ19" s="650"/>
      <c r="BR19" s="650"/>
      <c r="BS19" s="656" t="s">
        <v>128</v>
      </c>
      <c r="BT19" s="648"/>
      <c r="BU19" s="648"/>
      <c r="BV19" s="648"/>
      <c r="BW19" s="648"/>
      <c r="BX19" s="648"/>
      <c r="BY19" s="648"/>
      <c r="BZ19" s="648"/>
      <c r="CA19" s="648"/>
      <c r="CB19" s="657"/>
      <c r="CD19" s="662" t="s">
        <v>270</v>
      </c>
      <c r="CE19" s="663"/>
      <c r="CF19" s="663"/>
      <c r="CG19" s="663"/>
      <c r="CH19" s="663"/>
      <c r="CI19" s="663"/>
      <c r="CJ19" s="663"/>
      <c r="CK19" s="663"/>
      <c r="CL19" s="663"/>
      <c r="CM19" s="663"/>
      <c r="CN19" s="663"/>
      <c r="CO19" s="663"/>
      <c r="CP19" s="663"/>
      <c r="CQ19" s="664"/>
      <c r="CR19" s="647" t="s">
        <v>238</v>
      </c>
      <c r="CS19" s="648"/>
      <c r="CT19" s="648"/>
      <c r="CU19" s="648"/>
      <c r="CV19" s="648"/>
      <c r="CW19" s="648"/>
      <c r="CX19" s="648"/>
      <c r="CY19" s="649"/>
      <c r="CZ19" s="650" t="s">
        <v>238</v>
      </c>
      <c r="DA19" s="650"/>
      <c r="DB19" s="650"/>
      <c r="DC19" s="650"/>
      <c r="DD19" s="656" t="s">
        <v>128</v>
      </c>
      <c r="DE19" s="648"/>
      <c r="DF19" s="648"/>
      <c r="DG19" s="648"/>
      <c r="DH19" s="648"/>
      <c r="DI19" s="648"/>
      <c r="DJ19" s="648"/>
      <c r="DK19" s="648"/>
      <c r="DL19" s="648"/>
      <c r="DM19" s="648"/>
      <c r="DN19" s="648"/>
      <c r="DO19" s="648"/>
      <c r="DP19" s="649"/>
      <c r="DQ19" s="656" t="s">
        <v>128</v>
      </c>
      <c r="DR19" s="648"/>
      <c r="DS19" s="648"/>
      <c r="DT19" s="648"/>
      <c r="DU19" s="648"/>
      <c r="DV19" s="648"/>
      <c r="DW19" s="648"/>
      <c r="DX19" s="648"/>
      <c r="DY19" s="648"/>
      <c r="DZ19" s="648"/>
      <c r="EA19" s="648"/>
      <c r="EB19" s="648"/>
      <c r="EC19" s="657"/>
    </row>
    <row r="20" spans="2:133" ht="11.25" customHeight="1" x14ac:dyDescent="0.2">
      <c r="B20" s="644" t="s">
        <v>271</v>
      </c>
      <c r="C20" s="645"/>
      <c r="D20" s="645"/>
      <c r="E20" s="645"/>
      <c r="F20" s="645"/>
      <c r="G20" s="645"/>
      <c r="H20" s="645"/>
      <c r="I20" s="645"/>
      <c r="J20" s="645"/>
      <c r="K20" s="645"/>
      <c r="L20" s="645"/>
      <c r="M20" s="645"/>
      <c r="N20" s="645"/>
      <c r="O20" s="645"/>
      <c r="P20" s="645"/>
      <c r="Q20" s="646"/>
      <c r="R20" s="647">
        <v>205973</v>
      </c>
      <c r="S20" s="648"/>
      <c r="T20" s="648"/>
      <c r="U20" s="648"/>
      <c r="V20" s="648"/>
      <c r="W20" s="648"/>
      <c r="X20" s="648"/>
      <c r="Y20" s="649"/>
      <c r="Z20" s="650">
        <v>0.1</v>
      </c>
      <c r="AA20" s="650"/>
      <c r="AB20" s="650"/>
      <c r="AC20" s="650"/>
      <c r="AD20" s="651">
        <v>205973</v>
      </c>
      <c r="AE20" s="651"/>
      <c r="AF20" s="651"/>
      <c r="AG20" s="651"/>
      <c r="AH20" s="651"/>
      <c r="AI20" s="651"/>
      <c r="AJ20" s="651"/>
      <c r="AK20" s="651"/>
      <c r="AL20" s="652">
        <v>0.1</v>
      </c>
      <c r="AM20" s="653"/>
      <c r="AN20" s="653"/>
      <c r="AO20" s="654"/>
      <c r="AP20" s="644" t="s">
        <v>272</v>
      </c>
      <c r="AQ20" s="645"/>
      <c r="AR20" s="645"/>
      <c r="AS20" s="645"/>
      <c r="AT20" s="645"/>
      <c r="AU20" s="645"/>
      <c r="AV20" s="645"/>
      <c r="AW20" s="645"/>
      <c r="AX20" s="645"/>
      <c r="AY20" s="645"/>
      <c r="AZ20" s="645"/>
      <c r="BA20" s="645"/>
      <c r="BB20" s="645"/>
      <c r="BC20" s="645"/>
      <c r="BD20" s="645"/>
      <c r="BE20" s="645"/>
      <c r="BF20" s="646"/>
      <c r="BG20" s="647">
        <v>12367330</v>
      </c>
      <c r="BH20" s="648"/>
      <c r="BI20" s="648"/>
      <c r="BJ20" s="648"/>
      <c r="BK20" s="648"/>
      <c r="BL20" s="648"/>
      <c r="BM20" s="648"/>
      <c r="BN20" s="649"/>
      <c r="BO20" s="650">
        <v>9.4</v>
      </c>
      <c r="BP20" s="650"/>
      <c r="BQ20" s="650"/>
      <c r="BR20" s="650"/>
      <c r="BS20" s="656" t="s">
        <v>128</v>
      </c>
      <c r="BT20" s="648"/>
      <c r="BU20" s="648"/>
      <c r="BV20" s="648"/>
      <c r="BW20" s="648"/>
      <c r="BX20" s="648"/>
      <c r="BY20" s="648"/>
      <c r="BZ20" s="648"/>
      <c r="CA20" s="648"/>
      <c r="CB20" s="657"/>
      <c r="CD20" s="662" t="s">
        <v>273</v>
      </c>
      <c r="CE20" s="663"/>
      <c r="CF20" s="663"/>
      <c r="CG20" s="663"/>
      <c r="CH20" s="663"/>
      <c r="CI20" s="663"/>
      <c r="CJ20" s="663"/>
      <c r="CK20" s="663"/>
      <c r="CL20" s="663"/>
      <c r="CM20" s="663"/>
      <c r="CN20" s="663"/>
      <c r="CO20" s="663"/>
      <c r="CP20" s="663"/>
      <c r="CQ20" s="664"/>
      <c r="CR20" s="647">
        <v>380200171</v>
      </c>
      <c r="CS20" s="648"/>
      <c r="CT20" s="648"/>
      <c r="CU20" s="648"/>
      <c r="CV20" s="648"/>
      <c r="CW20" s="648"/>
      <c r="CX20" s="648"/>
      <c r="CY20" s="649"/>
      <c r="CZ20" s="650">
        <v>100</v>
      </c>
      <c r="DA20" s="650"/>
      <c r="DB20" s="650"/>
      <c r="DC20" s="650"/>
      <c r="DD20" s="656">
        <v>21212388</v>
      </c>
      <c r="DE20" s="648"/>
      <c r="DF20" s="648"/>
      <c r="DG20" s="648"/>
      <c r="DH20" s="648"/>
      <c r="DI20" s="648"/>
      <c r="DJ20" s="648"/>
      <c r="DK20" s="648"/>
      <c r="DL20" s="648"/>
      <c r="DM20" s="648"/>
      <c r="DN20" s="648"/>
      <c r="DO20" s="648"/>
      <c r="DP20" s="649"/>
      <c r="DQ20" s="656">
        <v>190691801</v>
      </c>
      <c r="DR20" s="648"/>
      <c r="DS20" s="648"/>
      <c r="DT20" s="648"/>
      <c r="DU20" s="648"/>
      <c r="DV20" s="648"/>
      <c r="DW20" s="648"/>
      <c r="DX20" s="648"/>
      <c r="DY20" s="648"/>
      <c r="DZ20" s="648"/>
      <c r="EA20" s="648"/>
      <c r="EB20" s="648"/>
      <c r="EC20" s="657"/>
    </row>
    <row r="21" spans="2:133" ht="11.25" customHeight="1" x14ac:dyDescent="0.2">
      <c r="B21" s="644" t="s">
        <v>274</v>
      </c>
      <c r="C21" s="645"/>
      <c r="D21" s="645"/>
      <c r="E21" s="645"/>
      <c r="F21" s="645"/>
      <c r="G21" s="645"/>
      <c r="H21" s="645"/>
      <c r="I21" s="645"/>
      <c r="J21" s="645"/>
      <c r="K21" s="645"/>
      <c r="L21" s="645"/>
      <c r="M21" s="645"/>
      <c r="N21" s="645"/>
      <c r="O21" s="645"/>
      <c r="P21" s="645"/>
      <c r="Q21" s="646"/>
      <c r="R21" s="647">
        <v>30801</v>
      </c>
      <c r="S21" s="648"/>
      <c r="T21" s="648"/>
      <c r="U21" s="648"/>
      <c r="V21" s="648"/>
      <c r="W21" s="648"/>
      <c r="X21" s="648"/>
      <c r="Y21" s="649"/>
      <c r="Z21" s="650">
        <v>0</v>
      </c>
      <c r="AA21" s="650"/>
      <c r="AB21" s="650"/>
      <c r="AC21" s="650"/>
      <c r="AD21" s="651">
        <v>30801</v>
      </c>
      <c r="AE21" s="651"/>
      <c r="AF21" s="651"/>
      <c r="AG21" s="651"/>
      <c r="AH21" s="651"/>
      <c r="AI21" s="651"/>
      <c r="AJ21" s="651"/>
      <c r="AK21" s="651"/>
      <c r="AL21" s="652">
        <v>0</v>
      </c>
      <c r="AM21" s="653"/>
      <c r="AN21" s="653"/>
      <c r="AO21" s="654"/>
      <c r="AP21" s="666" t="s">
        <v>275</v>
      </c>
      <c r="AQ21" s="667"/>
      <c r="AR21" s="667"/>
      <c r="AS21" s="667"/>
      <c r="AT21" s="667"/>
      <c r="AU21" s="667"/>
      <c r="AV21" s="667"/>
      <c r="AW21" s="667"/>
      <c r="AX21" s="667"/>
      <c r="AY21" s="667"/>
      <c r="AZ21" s="667"/>
      <c r="BA21" s="667"/>
      <c r="BB21" s="667"/>
      <c r="BC21" s="667"/>
      <c r="BD21" s="667"/>
      <c r="BE21" s="667"/>
      <c r="BF21" s="668"/>
      <c r="BG21" s="647" t="s">
        <v>276</v>
      </c>
      <c r="BH21" s="648"/>
      <c r="BI21" s="648"/>
      <c r="BJ21" s="648"/>
      <c r="BK21" s="648"/>
      <c r="BL21" s="648"/>
      <c r="BM21" s="648"/>
      <c r="BN21" s="649"/>
      <c r="BO21" s="650" t="s">
        <v>238</v>
      </c>
      <c r="BP21" s="650"/>
      <c r="BQ21" s="650"/>
      <c r="BR21" s="650"/>
      <c r="BS21" s="656" t="s">
        <v>238</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2">
      <c r="B22" s="644" t="s">
        <v>277</v>
      </c>
      <c r="C22" s="645"/>
      <c r="D22" s="645"/>
      <c r="E22" s="645"/>
      <c r="F22" s="645"/>
      <c r="G22" s="645"/>
      <c r="H22" s="645"/>
      <c r="I22" s="645"/>
      <c r="J22" s="645"/>
      <c r="K22" s="645"/>
      <c r="L22" s="645"/>
      <c r="M22" s="645"/>
      <c r="N22" s="645"/>
      <c r="O22" s="645"/>
      <c r="P22" s="645"/>
      <c r="Q22" s="646"/>
      <c r="R22" s="647">
        <v>16778313</v>
      </c>
      <c r="S22" s="648"/>
      <c r="T22" s="648"/>
      <c r="U22" s="648"/>
      <c r="V22" s="648"/>
      <c r="W22" s="648"/>
      <c r="X22" s="648"/>
      <c r="Y22" s="649"/>
      <c r="Z22" s="650">
        <v>4.3</v>
      </c>
      <c r="AA22" s="650"/>
      <c r="AB22" s="650"/>
      <c r="AC22" s="650"/>
      <c r="AD22" s="651">
        <v>15773699</v>
      </c>
      <c r="AE22" s="651"/>
      <c r="AF22" s="651"/>
      <c r="AG22" s="651"/>
      <c r="AH22" s="651"/>
      <c r="AI22" s="651"/>
      <c r="AJ22" s="651"/>
      <c r="AK22" s="651"/>
      <c r="AL22" s="652">
        <v>9.6999999999999993</v>
      </c>
      <c r="AM22" s="653"/>
      <c r="AN22" s="653"/>
      <c r="AO22" s="654"/>
      <c r="AP22" s="666" t="s">
        <v>278</v>
      </c>
      <c r="AQ22" s="667"/>
      <c r="AR22" s="667"/>
      <c r="AS22" s="667"/>
      <c r="AT22" s="667"/>
      <c r="AU22" s="667"/>
      <c r="AV22" s="667"/>
      <c r="AW22" s="667"/>
      <c r="AX22" s="667"/>
      <c r="AY22" s="667"/>
      <c r="AZ22" s="667"/>
      <c r="BA22" s="667"/>
      <c r="BB22" s="667"/>
      <c r="BC22" s="667"/>
      <c r="BD22" s="667"/>
      <c r="BE22" s="667"/>
      <c r="BF22" s="668"/>
      <c r="BG22" s="647">
        <v>3081061</v>
      </c>
      <c r="BH22" s="648"/>
      <c r="BI22" s="648"/>
      <c r="BJ22" s="648"/>
      <c r="BK22" s="648"/>
      <c r="BL22" s="648"/>
      <c r="BM22" s="648"/>
      <c r="BN22" s="649"/>
      <c r="BO22" s="650">
        <v>2.4</v>
      </c>
      <c r="BP22" s="650"/>
      <c r="BQ22" s="650"/>
      <c r="BR22" s="650"/>
      <c r="BS22" s="656" t="s">
        <v>238</v>
      </c>
      <c r="BT22" s="648"/>
      <c r="BU22" s="648"/>
      <c r="BV22" s="648"/>
      <c r="BW22" s="648"/>
      <c r="BX22" s="648"/>
      <c r="BY22" s="648"/>
      <c r="BZ22" s="648"/>
      <c r="CA22" s="648"/>
      <c r="CB22" s="657"/>
      <c r="CD22" s="629" t="s">
        <v>279</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2">
      <c r="B23" s="644" t="s">
        <v>280</v>
      </c>
      <c r="C23" s="645"/>
      <c r="D23" s="645"/>
      <c r="E23" s="645"/>
      <c r="F23" s="645"/>
      <c r="G23" s="645"/>
      <c r="H23" s="645"/>
      <c r="I23" s="645"/>
      <c r="J23" s="645"/>
      <c r="K23" s="645"/>
      <c r="L23" s="645"/>
      <c r="M23" s="645"/>
      <c r="N23" s="645"/>
      <c r="O23" s="645"/>
      <c r="P23" s="645"/>
      <c r="Q23" s="646"/>
      <c r="R23" s="647">
        <v>15773699</v>
      </c>
      <c r="S23" s="648"/>
      <c r="T23" s="648"/>
      <c r="U23" s="648"/>
      <c r="V23" s="648"/>
      <c r="W23" s="648"/>
      <c r="X23" s="648"/>
      <c r="Y23" s="649"/>
      <c r="Z23" s="650">
        <v>4</v>
      </c>
      <c r="AA23" s="650"/>
      <c r="AB23" s="650"/>
      <c r="AC23" s="650"/>
      <c r="AD23" s="651">
        <v>15773699</v>
      </c>
      <c r="AE23" s="651"/>
      <c r="AF23" s="651"/>
      <c r="AG23" s="651"/>
      <c r="AH23" s="651"/>
      <c r="AI23" s="651"/>
      <c r="AJ23" s="651"/>
      <c r="AK23" s="651"/>
      <c r="AL23" s="652">
        <v>9.6999999999999993</v>
      </c>
      <c r="AM23" s="653"/>
      <c r="AN23" s="653"/>
      <c r="AO23" s="654"/>
      <c r="AP23" s="666" t="s">
        <v>281</v>
      </c>
      <c r="AQ23" s="667"/>
      <c r="AR23" s="667"/>
      <c r="AS23" s="667"/>
      <c r="AT23" s="667"/>
      <c r="AU23" s="667"/>
      <c r="AV23" s="667"/>
      <c r="AW23" s="667"/>
      <c r="AX23" s="667"/>
      <c r="AY23" s="667"/>
      <c r="AZ23" s="667"/>
      <c r="BA23" s="667"/>
      <c r="BB23" s="667"/>
      <c r="BC23" s="667"/>
      <c r="BD23" s="667"/>
      <c r="BE23" s="667"/>
      <c r="BF23" s="668"/>
      <c r="BG23" s="647">
        <v>9286269</v>
      </c>
      <c r="BH23" s="648"/>
      <c r="BI23" s="648"/>
      <c r="BJ23" s="648"/>
      <c r="BK23" s="648"/>
      <c r="BL23" s="648"/>
      <c r="BM23" s="648"/>
      <c r="BN23" s="649"/>
      <c r="BO23" s="650">
        <v>7.1</v>
      </c>
      <c r="BP23" s="650"/>
      <c r="BQ23" s="650"/>
      <c r="BR23" s="650"/>
      <c r="BS23" s="656" t="s">
        <v>128</v>
      </c>
      <c r="BT23" s="648"/>
      <c r="BU23" s="648"/>
      <c r="BV23" s="648"/>
      <c r="BW23" s="648"/>
      <c r="BX23" s="648"/>
      <c r="BY23" s="648"/>
      <c r="BZ23" s="648"/>
      <c r="CA23" s="648"/>
      <c r="CB23" s="657"/>
      <c r="CD23" s="629" t="s">
        <v>218</v>
      </c>
      <c r="CE23" s="630"/>
      <c r="CF23" s="630"/>
      <c r="CG23" s="630"/>
      <c r="CH23" s="630"/>
      <c r="CI23" s="630"/>
      <c r="CJ23" s="630"/>
      <c r="CK23" s="630"/>
      <c r="CL23" s="630"/>
      <c r="CM23" s="630"/>
      <c r="CN23" s="630"/>
      <c r="CO23" s="630"/>
      <c r="CP23" s="630"/>
      <c r="CQ23" s="631"/>
      <c r="CR23" s="629" t="s">
        <v>282</v>
      </c>
      <c r="CS23" s="630"/>
      <c r="CT23" s="630"/>
      <c r="CU23" s="630"/>
      <c r="CV23" s="630"/>
      <c r="CW23" s="630"/>
      <c r="CX23" s="630"/>
      <c r="CY23" s="631"/>
      <c r="CZ23" s="629" t="s">
        <v>283</v>
      </c>
      <c r="DA23" s="630"/>
      <c r="DB23" s="630"/>
      <c r="DC23" s="631"/>
      <c r="DD23" s="629" t="s">
        <v>284</v>
      </c>
      <c r="DE23" s="630"/>
      <c r="DF23" s="630"/>
      <c r="DG23" s="630"/>
      <c r="DH23" s="630"/>
      <c r="DI23" s="630"/>
      <c r="DJ23" s="630"/>
      <c r="DK23" s="631"/>
      <c r="DL23" s="678" t="s">
        <v>285</v>
      </c>
      <c r="DM23" s="679"/>
      <c r="DN23" s="679"/>
      <c r="DO23" s="679"/>
      <c r="DP23" s="679"/>
      <c r="DQ23" s="679"/>
      <c r="DR23" s="679"/>
      <c r="DS23" s="679"/>
      <c r="DT23" s="679"/>
      <c r="DU23" s="679"/>
      <c r="DV23" s="680"/>
      <c r="DW23" s="629" t="s">
        <v>286</v>
      </c>
      <c r="DX23" s="630"/>
      <c r="DY23" s="630"/>
      <c r="DZ23" s="630"/>
      <c r="EA23" s="630"/>
      <c r="EB23" s="630"/>
      <c r="EC23" s="631"/>
    </row>
    <row r="24" spans="2:133" ht="11.25" customHeight="1" x14ac:dyDescent="0.2">
      <c r="B24" s="644" t="s">
        <v>287</v>
      </c>
      <c r="C24" s="645"/>
      <c r="D24" s="645"/>
      <c r="E24" s="645"/>
      <c r="F24" s="645"/>
      <c r="G24" s="645"/>
      <c r="H24" s="645"/>
      <c r="I24" s="645"/>
      <c r="J24" s="645"/>
      <c r="K24" s="645"/>
      <c r="L24" s="645"/>
      <c r="M24" s="645"/>
      <c r="N24" s="645"/>
      <c r="O24" s="645"/>
      <c r="P24" s="645"/>
      <c r="Q24" s="646"/>
      <c r="R24" s="647">
        <v>1004474</v>
      </c>
      <c r="S24" s="648"/>
      <c r="T24" s="648"/>
      <c r="U24" s="648"/>
      <c r="V24" s="648"/>
      <c r="W24" s="648"/>
      <c r="X24" s="648"/>
      <c r="Y24" s="649"/>
      <c r="Z24" s="650">
        <v>0.3</v>
      </c>
      <c r="AA24" s="650"/>
      <c r="AB24" s="650"/>
      <c r="AC24" s="650"/>
      <c r="AD24" s="651" t="s">
        <v>128</v>
      </c>
      <c r="AE24" s="651"/>
      <c r="AF24" s="651"/>
      <c r="AG24" s="651"/>
      <c r="AH24" s="651"/>
      <c r="AI24" s="651"/>
      <c r="AJ24" s="651"/>
      <c r="AK24" s="651"/>
      <c r="AL24" s="652" t="s">
        <v>238</v>
      </c>
      <c r="AM24" s="653"/>
      <c r="AN24" s="653"/>
      <c r="AO24" s="654"/>
      <c r="AP24" s="666" t="s">
        <v>288</v>
      </c>
      <c r="AQ24" s="667"/>
      <c r="AR24" s="667"/>
      <c r="AS24" s="667"/>
      <c r="AT24" s="667"/>
      <c r="AU24" s="667"/>
      <c r="AV24" s="667"/>
      <c r="AW24" s="667"/>
      <c r="AX24" s="667"/>
      <c r="AY24" s="667"/>
      <c r="AZ24" s="667"/>
      <c r="BA24" s="667"/>
      <c r="BB24" s="667"/>
      <c r="BC24" s="667"/>
      <c r="BD24" s="667"/>
      <c r="BE24" s="667"/>
      <c r="BF24" s="668"/>
      <c r="BG24" s="647" t="s">
        <v>238</v>
      </c>
      <c r="BH24" s="648"/>
      <c r="BI24" s="648"/>
      <c r="BJ24" s="648"/>
      <c r="BK24" s="648"/>
      <c r="BL24" s="648"/>
      <c r="BM24" s="648"/>
      <c r="BN24" s="649"/>
      <c r="BO24" s="650" t="s">
        <v>238</v>
      </c>
      <c r="BP24" s="650"/>
      <c r="BQ24" s="650"/>
      <c r="BR24" s="650"/>
      <c r="BS24" s="656" t="s">
        <v>128</v>
      </c>
      <c r="BT24" s="648"/>
      <c r="BU24" s="648"/>
      <c r="BV24" s="648"/>
      <c r="BW24" s="648"/>
      <c r="BX24" s="648"/>
      <c r="BY24" s="648"/>
      <c r="BZ24" s="648"/>
      <c r="CA24" s="648"/>
      <c r="CB24" s="657"/>
      <c r="CD24" s="658" t="s">
        <v>289</v>
      </c>
      <c r="CE24" s="659"/>
      <c r="CF24" s="659"/>
      <c r="CG24" s="659"/>
      <c r="CH24" s="659"/>
      <c r="CI24" s="659"/>
      <c r="CJ24" s="659"/>
      <c r="CK24" s="659"/>
      <c r="CL24" s="659"/>
      <c r="CM24" s="659"/>
      <c r="CN24" s="659"/>
      <c r="CO24" s="659"/>
      <c r="CP24" s="659"/>
      <c r="CQ24" s="660"/>
      <c r="CR24" s="636">
        <v>191465796</v>
      </c>
      <c r="CS24" s="637"/>
      <c r="CT24" s="637"/>
      <c r="CU24" s="637"/>
      <c r="CV24" s="637"/>
      <c r="CW24" s="637"/>
      <c r="CX24" s="637"/>
      <c r="CY24" s="638"/>
      <c r="CZ24" s="641">
        <v>50.4</v>
      </c>
      <c r="DA24" s="642"/>
      <c r="DB24" s="642"/>
      <c r="DC24" s="661"/>
      <c r="DD24" s="686">
        <v>120213716</v>
      </c>
      <c r="DE24" s="637"/>
      <c r="DF24" s="637"/>
      <c r="DG24" s="637"/>
      <c r="DH24" s="637"/>
      <c r="DI24" s="637"/>
      <c r="DJ24" s="637"/>
      <c r="DK24" s="638"/>
      <c r="DL24" s="686">
        <v>119266794</v>
      </c>
      <c r="DM24" s="637"/>
      <c r="DN24" s="637"/>
      <c r="DO24" s="637"/>
      <c r="DP24" s="637"/>
      <c r="DQ24" s="637"/>
      <c r="DR24" s="637"/>
      <c r="DS24" s="637"/>
      <c r="DT24" s="637"/>
      <c r="DU24" s="637"/>
      <c r="DV24" s="638"/>
      <c r="DW24" s="641">
        <v>67.3</v>
      </c>
      <c r="DX24" s="642"/>
      <c r="DY24" s="642"/>
      <c r="DZ24" s="642"/>
      <c r="EA24" s="642"/>
      <c r="EB24" s="642"/>
      <c r="EC24" s="643"/>
    </row>
    <row r="25" spans="2:133" ht="11.25" customHeight="1" x14ac:dyDescent="0.2">
      <c r="B25" s="644" t="s">
        <v>290</v>
      </c>
      <c r="C25" s="645"/>
      <c r="D25" s="645"/>
      <c r="E25" s="645"/>
      <c r="F25" s="645"/>
      <c r="G25" s="645"/>
      <c r="H25" s="645"/>
      <c r="I25" s="645"/>
      <c r="J25" s="645"/>
      <c r="K25" s="645"/>
      <c r="L25" s="645"/>
      <c r="M25" s="645"/>
      <c r="N25" s="645"/>
      <c r="O25" s="645"/>
      <c r="P25" s="645"/>
      <c r="Q25" s="646"/>
      <c r="R25" s="647">
        <v>140</v>
      </c>
      <c r="S25" s="648"/>
      <c r="T25" s="648"/>
      <c r="U25" s="648"/>
      <c r="V25" s="648"/>
      <c r="W25" s="648"/>
      <c r="X25" s="648"/>
      <c r="Y25" s="649"/>
      <c r="Z25" s="650">
        <v>0</v>
      </c>
      <c r="AA25" s="650"/>
      <c r="AB25" s="650"/>
      <c r="AC25" s="650"/>
      <c r="AD25" s="651" t="s">
        <v>128</v>
      </c>
      <c r="AE25" s="651"/>
      <c r="AF25" s="651"/>
      <c r="AG25" s="651"/>
      <c r="AH25" s="651"/>
      <c r="AI25" s="651"/>
      <c r="AJ25" s="651"/>
      <c r="AK25" s="651"/>
      <c r="AL25" s="652" t="s">
        <v>238</v>
      </c>
      <c r="AM25" s="653"/>
      <c r="AN25" s="653"/>
      <c r="AO25" s="654"/>
      <c r="AP25" s="666" t="s">
        <v>291</v>
      </c>
      <c r="AQ25" s="667"/>
      <c r="AR25" s="667"/>
      <c r="AS25" s="667"/>
      <c r="AT25" s="667"/>
      <c r="AU25" s="667"/>
      <c r="AV25" s="667"/>
      <c r="AW25" s="667"/>
      <c r="AX25" s="667"/>
      <c r="AY25" s="667"/>
      <c r="AZ25" s="667"/>
      <c r="BA25" s="667"/>
      <c r="BB25" s="667"/>
      <c r="BC25" s="667"/>
      <c r="BD25" s="667"/>
      <c r="BE25" s="667"/>
      <c r="BF25" s="668"/>
      <c r="BG25" s="647" t="s">
        <v>238</v>
      </c>
      <c r="BH25" s="648"/>
      <c r="BI25" s="648"/>
      <c r="BJ25" s="648"/>
      <c r="BK25" s="648"/>
      <c r="BL25" s="648"/>
      <c r="BM25" s="648"/>
      <c r="BN25" s="649"/>
      <c r="BO25" s="650" t="s">
        <v>128</v>
      </c>
      <c r="BP25" s="650"/>
      <c r="BQ25" s="650"/>
      <c r="BR25" s="650"/>
      <c r="BS25" s="656" t="s">
        <v>238</v>
      </c>
      <c r="BT25" s="648"/>
      <c r="BU25" s="648"/>
      <c r="BV25" s="648"/>
      <c r="BW25" s="648"/>
      <c r="BX25" s="648"/>
      <c r="BY25" s="648"/>
      <c r="BZ25" s="648"/>
      <c r="CA25" s="648"/>
      <c r="CB25" s="657"/>
      <c r="CD25" s="662" t="s">
        <v>292</v>
      </c>
      <c r="CE25" s="663"/>
      <c r="CF25" s="663"/>
      <c r="CG25" s="663"/>
      <c r="CH25" s="663"/>
      <c r="CI25" s="663"/>
      <c r="CJ25" s="663"/>
      <c r="CK25" s="663"/>
      <c r="CL25" s="663"/>
      <c r="CM25" s="663"/>
      <c r="CN25" s="663"/>
      <c r="CO25" s="663"/>
      <c r="CP25" s="663"/>
      <c r="CQ25" s="664"/>
      <c r="CR25" s="647">
        <v>72437485</v>
      </c>
      <c r="CS25" s="683"/>
      <c r="CT25" s="683"/>
      <c r="CU25" s="683"/>
      <c r="CV25" s="683"/>
      <c r="CW25" s="683"/>
      <c r="CX25" s="683"/>
      <c r="CY25" s="684"/>
      <c r="CZ25" s="652">
        <v>19.100000000000001</v>
      </c>
      <c r="DA25" s="681"/>
      <c r="DB25" s="681"/>
      <c r="DC25" s="685"/>
      <c r="DD25" s="656">
        <v>61733044</v>
      </c>
      <c r="DE25" s="683"/>
      <c r="DF25" s="683"/>
      <c r="DG25" s="683"/>
      <c r="DH25" s="683"/>
      <c r="DI25" s="683"/>
      <c r="DJ25" s="683"/>
      <c r="DK25" s="684"/>
      <c r="DL25" s="656">
        <v>61600920</v>
      </c>
      <c r="DM25" s="683"/>
      <c r="DN25" s="683"/>
      <c r="DO25" s="683"/>
      <c r="DP25" s="683"/>
      <c r="DQ25" s="683"/>
      <c r="DR25" s="683"/>
      <c r="DS25" s="683"/>
      <c r="DT25" s="683"/>
      <c r="DU25" s="683"/>
      <c r="DV25" s="684"/>
      <c r="DW25" s="652">
        <v>34.799999999999997</v>
      </c>
      <c r="DX25" s="681"/>
      <c r="DY25" s="681"/>
      <c r="DZ25" s="681"/>
      <c r="EA25" s="681"/>
      <c r="EB25" s="681"/>
      <c r="EC25" s="682"/>
    </row>
    <row r="26" spans="2:133" ht="11.25" customHeight="1" x14ac:dyDescent="0.2">
      <c r="B26" s="644" t="s">
        <v>293</v>
      </c>
      <c r="C26" s="645"/>
      <c r="D26" s="645"/>
      <c r="E26" s="645"/>
      <c r="F26" s="645"/>
      <c r="G26" s="645"/>
      <c r="H26" s="645"/>
      <c r="I26" s="645"/>
      <c r="J26" s="645"/>
      <c r="K26" s="645"/>
      <c r="L26" s="645"/>
      <c r="M26" s="645"/>
      <c r="N26" s="645"/>
      <c r="O26" s="645"/>
      <c r="P26" s="645"/>
      <c r="Q26" s="646"/>
      <c r="R26" s="647">
        <v>170789776</v>
      </c>
      <c r="S26" s="648"/>
      <c r="T26" s="648"/>
      <c r="U26" s="648"/>
      <c r="V26" s="648"/>
      <c r="W26" s="648"/>
      <c r="X26" s="648"/>
      <c r="Y26" s="649"/>
      <c r="Z26" s="650">
        <v>43.6</v>
      </c>
      <c r="AA26" s="650"/>
      <c r="AB26" s="650"/>
      <c r="AC26" s="650"/>
      <c r="AD26" s="651">
        <v>160498893</v>
      </c>
      <c r="AE26" s="651"/>
      <c r="AF26" s="651"/>
      <c r="AG26" s="651"/>
      <c r="AH26" s="651"/>
      <c r="AI26" s="651"/>
      <c r="AJ26" s="651"/>
      <c r="AK26" s="651"/>
      <c r="AL26" s="652">
        <v>98.5</v>
      </c>
      <c r="AM26" s="653"/>
      <c r="AN26" s="653"/>
      <c r="AO26" s="654"/>
      <c r="AP26" s="666" t="s">
        <v>294</v>
      </c>
      <c r="AQ26" s="696"/>
      <c r="AR26" s="696"/>
      <c r="AS26" s="696"/>
      <c r="AT26" s="696"/>
      <c r="AU26" s="696"/>
      <c r="AV26" s="696"/>
      <c r="AW26" s="696"/>
      <c r="AX26" s="696"/>
      <c r="AY26" s="696"/>
      <c r="AZ26" s="696"/>
      <c r="BA26" s="696"/>
      <c r="BB26" s="696"/>
      <c r="BC26" s="696"/>
      <c r="BD26" s="696"/>
      <c r="BE26" s="696"/>
      <c r="BF26" s="668"/>
      <c r="BG26" s="647" t="s">
        <v>128</v>
      </c>
      <c r="BH26" s="648"/>
      <c r="BI26" s="648"/>
      <c r="BJ26" s="648"/>
      <c r="BK26" s="648"/>
      <c r="BL26" s="648"/>
      <c r="BM26" s="648"/>
      <c r="BN26" s="649"/>
      <c r="BO26" s="650" t="s">
        <v>238</v>
      </c>
      <c r="BP26" s="650"/>
      <c r="BQ26" s="650"/>
      <c r="BR26" s="650"/>
      <c r="BS26" s="656" t="s">
        <v>238</v>
      </c>
      <c r="BT26" s="648"/>
      <c r="BU26" s="648"/>
      <c r="BV26" s="648"/>
      <c r="BW26" s="648"/>
      <c r="BX26" s="648"/>
      <c r="BY26" s="648"/>
      <c r="BZ26" s="648"/>
      <c r="CA26" s="648"/>
      <c r="CB26" s="657"/>
      <c r="CD26" s="662" t="s">
        <v>295</v>
      </c>
      <c r="CE26" s="663"/>
      <c r="CF26" s="663"/>
      <c r="CG26" s="663"/>
      <c r="CH26" s="663"/>
      <c r="CI26" s="663"/>
      <c r="CJ26" s="663"/>
      <c r="CK26" s="663"/>
      <c r="CL26" s="663"/>
      <c r="CM26" s="663"/>
      <c r="CN26" s="663"/>
      <c r="CO26" s="663"/>
      <c r="CP26" s="663"/>
      <c r="CQ26" s="664"/>
      <c r="CR26" s="647">
        <v>50680315</v>
      </c>
      <c r="CS26" s="648"/>
      <c r="CT26" s="648"/>
      <c r="CU26" s="648"/>
      <c r="CV26" s="648"/>
      <c r="CW26" s="648"/>
      <c r="CX26" s="648"/>
      <c r="CY26" s="649"/>
      <c r="CZ26" s="652">
        <v>13.3</v>
      </c>
      <c r="DA26" s="681"/>
      <c r="DB26" s="681"/>
      <c r="DC26" s="685"/>
      <c r="DD26" s="656">
        <v>41838626</v>
      </c>
      <c r="DE26" s="648"/>
      <c r="DF26" s="648"/>
      <c r="DG26" s="648"/>
      <c r="DH26" s="648"/>
      <c r="DI26" s="648"/>
      <c r="DJ26" s="648"/>
      <c r="DK26" s="649"/>
      <c r="DL26" s="656" t="s">
        <v>128</v>
      </c>
      <c r="DM26" s="648"/>
      <c r="DN26" s="648"/>
      <c r="DO26" s="648"/>
      <c r="DP26" s="648"/>
      <c r="DQ26" s="648"/>
      <c r="DR26" s="648"/>
      <c r="DS26" s="648"/>
      <c r="DT26" s="648"/>
      <c r="DU26" s="648"/>
      <c r="DV26" s="649"/>
      <c r="DW26" s="652" t="s">
        <v>238</v>
      </c>
      <c r="DX26" s="681"/>
      <c r="DY26" s="681"/>
      <c r="DZ26" s="681"/>
      <c r="EA26" s="681"/>
      <c r="EB26" s="681"/>
      <c r="EC26" s="682"/>
    </row>
    <row r="27" spans="2:133" ht="11.25" customHeight="1" x14ac:dyDescent="0.2">
      <c r="B27" s="644" t="s">
        <v>296</v>
      </c>
      <c r="C27" s="645"/>
      <c r="D27" s="645"/>
      <c r="E27" s="645"/>
      <c r="F27" s="645"/>
      <c r="G27" s="645"/>
      <c r="H27" s="645"/>
      <c r="I27" s="645"/>
      <c r="J27" s="645"/>
      <c r="K27" s="645"/>
      <c r="L27" s="645"/>
      <c r="M27" s="645"/>
      <c r="N27" s="645"/>
      <c r="O27" s="645"/>
      <c r="P27" s="645"/>
      <c r="Q27" s="646"/>
      <c r="R27" s="647">
        <v>220182</v>
      </c>
      <c r="S27" s="648"/>
      <c r="T27" s="648"/>
      <c r="U27" s="648"/>
      <c r="V27" s="648"/>
      <c r="W27" s="648"/>
      <c r="X27" s="648"/>
      <c r="Y27" s="649"/>
      <c r="Z27" s="650">
        <v>0.1</v>
      </c>
      <c r="AA27" s="650"/>
      <c r="AB27" s="650"/>
      <c r="AC27" s="650"/>
      <c r="AD27" s="651">
        <v>220182</v>
      </c>
      <c r="AE27" s="651"/>
      <c r="AF27" s="651"/>
      <c r="AG27" s="651"/>
      <c r="AH27" s="651"/>
      <c r="AI27" s="651"/>
      <c r="AJ27" s="651"/>
      <c r="AK27" s="651"/>
      <c r="AL27" s="652">
        <v>0.1</v>
      </c>
      <c r="AM27" s="653"/>
      <c r="AN27" s="653"/>
      <c r="AO27" s="654"/>
      <c r="AP27" s="644" t="s">
        <v>297</v>
      </c>
      <c r="AQ27" s="645"/>
      <c r="AR27" s="645"/>
      <c r="AS27" s="645"/>
      <c r="AT27" s="645"/>
      <c r="AU27" s="645"/>
      <c r="AV27" s="645"/>
      <c r="AW27" s="645"/>
      <c r="AX27" s="645"/>
      <c r="AY27" s="645"/>
      <c r="AZ27" s="645"/>
      <c r="BA27" s="645"/>
      <c r="BB27" s="645"/>
      <c r="BC27" s="645"/>
      <c r="BD27" s="645"/>
      <c r="BE27" s="645"/>
      <c r="BF27" s="646"/>
      <c r="BG27" s="647">
        <v>131083049</v>
      </c>
      <c r="BH27" s="648"/>
      <c r="BI27" s="648"/>
      <c r="BJ27" s="648"/>
      <c r="BK27" s="648"/>
      <c r="BL27" s="648"/>
      <c r="BM27" s="648"/>
      <c r="BN27" s="649"/>
      <c r="BO27" s="650">
        <v>100</v>
      </c>
      <c r="BP27" s="650"/>
      <c r="BQ27" s="650"/>
      <c r="BR27" s="650"/>
      <c r="BS27" s="656">
        <v>299030</v>
      </c>
      <c r="BT27" s="648"/>
      <c r="BU27" s="648"/>
      <c r="BV27" s="648"/>
      <c r="BW27" s="648"/>
      <c r="BX27" s="648"/>
      <c r="BY27" s="648"/>
      <c r="BZ27" s="648"/>
      <c r="CA27" s="648"/>
      <c r="CB27" s="657"/>
      <c r="CD27" s="662" t="s">
        <v>298</v>
      </c>
      <c r="CE27" s="663"/>
      <c r="CF27" s="663"/>
      <c r="CG27" s="663"/>
      <c r="CH27" s="663"/>
      <c r="CI27" s="663"/>
      <c r="CJ27" s="663"/>
      <c r="CK27" s="663"/>
      <c r="CL27" s="663"/>
      <c r="CM27" s="663"/>
      <c r="CN27" s="663"/>
      <c r="CO27" s="663"/>
      <c r="CP27" s="663"/>
      <c r="CQ27" s="664"/>
      <c r="CR27" s="647">
        <v>92214601</v>
      </c>
      <c r="CS27" s="683"/>
      <c r="CT27" s="683"/>
      <c r="CU27" s="683"/>
      <c r="CV27" s="683"/>
      <c r="CW27" s="683"/>
      <c r="CX27" s="683"/>
      <c r="CY27" s="684"/>
      <c r="CZ27" s="652">
        <v>24.3</v>
      </c>
      <c r="DA27" s="681"/>
      <c r="DB27" s="681"/>
      <c r="DC27" s="685"/>
      <c r="DD27" s="656">
        <v>31975953</v>
      </c>
      <c r="DE27" s="683"/>
      <c r="DF27" s="683"/>
      <c r="DG27" s="683"/>
      <c r="DH27" s="683"/>
      <c r="DI27" s="683"/>
      <c r="DJ27" s="683"/>
      <c r="DK27" s="684"/>
      <c r="DL27" s="656">
        <v>31268081</v>
      </c>
      <c r="DM27" s="683"/>
      <c r="DN27" s="683"/>
      <c r="DO27" s="683"/>
      <c r="DP27" s="683"/>
      <c r="DQ27" s="683"/>
      <c r="DR27" s="683"/>
      <c r="DS27" s="683"/>
      <c r="DT27" s="683"/>
      <c r="DU27" s="683"/>
      <c r="DV27" s="684"/>
      <c r="DW27" s="652">
        <v>17.600000000000001</v>
      </c>
      <c r="DX27" s="681"/>
      <c r="DY27" s="681"/>
      <c r="DZ27" s="681"/>
      <c r="EA27" s="681"/>
      <c r="EB27" s="681"/>
      <c r="EC27" s="682"/>
    </row>
    <row r="28" spans="2:133" ht="11.25" customHeight="1" x14ac:dyDescent="0.2">
      <c r="B28" s="644" t="s">
        <v>299</v>
      </c>
      <c r="C28" s="645"/>
      <c r="D28" s="645"/>
      <c r="E28" s="645"/>
      <c r="F28" s="645"/>
      <c r="G28" s="645"/>
      <c r="H28" s="645"/>
      <c r="I28" s="645"/>
      <c r="J28" s="645"/>
      <c r="K28" s="645"/>
      <c r="L28" s="645"/>
      <c r="M28" s="645"/>
      <c r="N28" s="645"/>
      <c r="O28" s="645"/>
      <c r="P28" s="645"/>
      <c r="Q28" s="646"/>
      <c r="R28" s="647">
        <v>817014</v>
      </c>
      <c r="S28" s="648"/>
      <c r="T28" s="648"/>
      <c r="U28" s="648"/>
      <c r="V28" s="648"/>
      <c r="W28" s="648"/>
      <c r="X28" s="648"/>
      <c r="Y28" s="649"/>
      <c r="Z28" s="650">
        <v>0.2</v>
      </c>
      <c r="AA28" s="650"/>
      <c r="AB28" s="650"/>
      <c r="AC28" s="650"/>
      <c r="AD28" s="651" t="s">
        <v>128</v>
      </c>
      <c r="AE28" s="651"/>
      <c r="AF28" s="651"/>
      <c r="AG28" s="651"/>
      <c r="AH28" s="651"/>
      <c r="AI28" s="651"/>
      <c r="AJ28" s="651"/>
      <c r="AK28" s="651"/>
      <c r="AL28" s="652" t="s">
        <v>128</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300</v>
      </c>
      <c r="CE28" s="663"/>
      <c r="CF28" s="663"/>
      <c r="CG28" s="663"/>
      <c r="CH28" s="663"/>
      <c r="CI28" s="663"/>
      <c r="CJ28" s="663"/>
      <c r="CK28" s="663"/>
      <c r="CL28" s="663"/>
      <c r="CM28" s="663"/>
      <c r="CN28" s="663"/>
      <c r="CO28" s="663"/>
      <c r="CP28" s="663"/>
      <c r="CQ28" s="664"/>
      <c r="CR28" s="647">
        <v>26813710</v>
      </c>
      <c r="CS28" s="648"/>
      <c r="CT28" s="648"/>
      <c r="CU28" s="648"/>
      <c r="CV28" s="648"/>
      <c r="CW28" s="648"/>
      <c r="CX28" s="648"/>
      <c r="CY28" s="649"/>
      <c r="CZ28" s="652">
        <v>7.1</v>
      </c>
      <c r="DA28" s="681"/>
      <c r="DB28" s="681"/>
      <c r="DC28" s="685"/>
      <c r="DD28" s="656">
        <v>26504719</v>
      </c>
      <c r="DE28" s="648"/>
      <c r="DF28" s="648"/>
      <c r="DG28" s="648"/>
      <c r="DH28" s="648"/>
      <c r="DI28" s="648"/>
      <c r="DJ28" s="648"/>
      <c r="DK28" s="649"/>
      <c r="DL28" s="656">
        <v>26397793</v>
      </c>
      <c r="DM28" s="648"/>
      <c r="DN28" s="648"/>
      <c r="DO28" s="648"/>
      <c r="DP28" s="648"/>
      <c r="DQ28" s="648"/>
      <c r="DR28" s="648"/>
      <c r="DS28" s="648"/>
      <c r="DT28" s="648"/>
      <c r="DU28" s="648"/>
      <c r="DV28" s="649"/>
      <c r="DW28" s="652">
        <v>14.9</v>
      </c>
      <c r="DX28" s="681"/>
      <c r="DY28" s="681"/>
      <c r="DZ28" s="681"/>
      <c r="EA28" s="681"/>
      <c r="EB28" s="681"/>
      <c r="EC28" s="682"/>
    </row>
    <row r="29" spans="2:133" ht="11.25" customHeight="1" x14ac:dyDescent="0.2">
      <c r="B29" s="644" t="s">
        <v>301</v>
      </c>
      <c r="C29" s="645"/>
      <c r="D29" s="645"/>
      <c r="E29" s="645"/>
      <c r="F29" s="645"/>
      <c r="G29" s="645"/>
      <c r="H29" s="645"/>
      <c r="I29" s="645"/>
      <c r="J29" s="645"/>
      <c r="K29" s="645"/>
      <c r="L29" s="645"/>
      <c r="M29" s="645"/>
      <c r="N29" s="645"/>
      <c r="O29" s="645"/>
      <c r="P29" s="645"/>
      <c r="Q29" s="646"/>
      <c r="R29" s="647">
        <v>3002133</v>
      </c>
      <c r="S29" s="648"/>
      <c r="T29" s="648"/>
      <c r="U29" s="648"/>
      <c r="V29" s="648"/>
      <c r="W29" s="648"/>
      <c r="X29" s="648"/>
      <c r="Y29" s="649"/>
      <c r="Z29" s="650">
        <v>0.8</v>
      </c>
      <c r="AA29" s="650"/>
      <c r="AB29" s="650"/>
      <c r="AC29" s="650"/>
      <c r="AD29" s="651">
        <v>842473</v>
      </c>
      <c r="AE29" s="651"/>
      <c r="AF29" s="651"/>
      <c r="AG29" s="651"/>
      <c r="AH29" s="651"/>
      <c r="AI29" s="651"/>
      <c r="AJ29" s="651"/>
      <c r="AK29" s="651"/>
      <c r="AL29" s="652">
        <v>0.5</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302</v>
      </c>
      <c r="CE29" s="688"/>
      <c r="CF29" s="662" t="s">
        <v>303</v>
      </c>
      <c r="CG29" s="663"/>
      <c r="CH29" s="663"/>
      <c r="CI29" s="663"/>
      <c r="CJ29" s="663"/>
      <c r="CK29" s="663"/>
      <c r="CL29" s="663"/>
      <c r="CM29" s="663"/>
      <c r="CN29" s="663"/>
      <c r="CO29" s="663"/>
      <c r="CP29" s="663"/>
      <c r="CQ29" s="664"/>
      <c r="CR29" s="647">
        <v>26813710</v>
      </c>
      <c r="CS29" s="683"/>
      <c r="CT29" s="683"/>
      <c r="CU29" s="683"/>
      <c r="CV29" s="683"/>
      <c r="CW29" s="683"/>
      <c r="CX29" s="683"/>
      <c r="CY29" s="684"/>
      <c r="CZ29" s="652">
        <v>7.1</v>
      </c>
      <c r="DA29" s="681"/>
      <c r="DB29" s="681"/>
      <c r="DC29" s="685"/>
      <c r="DD29" s="656">
        <v>26504719</v>
      </c>
      <c r="DE29" s="683"/>
      <c r="DF29" s="683"/>
      <c r="DG29" s="683"/>
      <c r="DH29" s="683"/>
      <c r="DI29" s="683"/>
      <c r="DJ29" s="683"/>
      <c r="DK29" s="684"/>
      <c r="DL29" s="656">
        <v>26397793</v>
      </c>
      <c r="DM29" s="683"/>
      <c r="DN29" s="683"/>
      <c r="DO29" s="683"/>
      <c r="DP29" s="683"/>
      <c r="DQ29" s="683"/>
      <c r="DR29" s="683"/>
      <c r="DS29" s="683"/>
      <c r="DT29" s="683"/>
      <c r="DU29" s="683"/>
      <c r="DV29" s="684"/>
      <c r="DW29" s="652">
        <v>14.9</v>
      </c>
      <c r="DX29" s="681"/>
      <c r="DY29" s="681"/>
      <c r="DZ29" s="681"/>
      <c r="EA29" s="681"/>
      <c r="EB29" s="681"/>
      <c r="EC29" s="682"/>
    </row>
    <row r="30" spans="2:133" ht="11.25" customHeight="1" x14ac:dyDescent="0.2">
      <c r="B30" s="644" t="s">
        <v>304</v>
      </c>
      <c r="C30" s="645"/>
      <c r="D30" s="645"/>
      <c r="E30" s="645"/>
      <c r="F30" s="645"/>
      <c r="G30" s="645"/>
      <c r="H30" s="645"/>
      <c r="I30" s="645"/>
      <c r="J30" s="645"/>
      <c r="K30" s="645"/>
      <c r="L30" s="645"/>
      <c r="M30" s="645"/>
      <c r="N30" s="645"/>
      <c r="O30" s="645"/>
      <c r="P30" s="645"/>
      <c r="Q30" s="646"/>
      <c r="R30" s="647">
        <v>1909346</v>
      </c>
      <c r="S30" s="648"/>
      <c r="T30" s="648"/>
      <c r="U30" s="648"/>
      <c r="V30" s="648"/>
      <c r="W30" s="648"/>
      <c r="X30" s="648"/>
      <c r="Y30" s="649"/>
      <c r="Z30" s="650">
        <v>0.5</v>
      </c>
      <c r="AA30" s="650"/>
      <c r="AB30" s="650"/>
      <c r="AC30" s="650"/>
      <c r="AD30" s="651" t="s">
        <v>238</v>
      </c>
      <c r="AE30" s="651"/>
      <c r="AF30" s="651"/>
      <c r="AG30" s="651"/>
      <c r="AH30" s="651"/>
      <c r="AI30" s="651"/>
      <c r="AJ30" s="651"/>
      <c r="AK30" s="651"/>
      <c r="AL30" s="652" t="s">
        <v>128</v>
      </c>
      <c r="AM30" s="653"/>
      <c r="AN30" s="653"/>
      <c r="AO30" s="654"/>
      <c r="AP30" s="626" t="s">
        <v>218</v>
      </c>
      <c r="AQ30" s="627"/>
      <c r="AR30" s="627"/>
      <c r="AS30" s="627"/>
      <c r="AT30" s="627"/>
      <c r="AU30" s="627"/>
      <c r="AV30" s="627"/>
      <c r="AW30" s="627"/>
      <c r="AX30" s="627"/>
      <c r="AY30" s="627"/>
      <c r="AZ30" s="627"/>
      <c r="BA30" s="627"/>
      <c r="BB30" s="627"/>
      <c r="BC30" s="627"/>
      <c r="BD30" s="627"/>
      <c r="BE30" s="627"/>
      <c r="BF30" s="628"/>
      <c r="BG30" s="626" t="s">
        <v>305</v>
      </c>
      <c r="BH30" s="700"/>
      <c r="BI30" s="700"/>
      <c r="BJ30" s="700"/>
      <c r="BK30" s="700"/>
      <c r="BL30" s="700"/>
      <c r="BM30" s="700"/>
      <c r="BN30" s="700"/>
      <c r="BO30" s="700"/>
      <c r="BP30" s="700"/>
      <c r="BQ30" s="701"/>
      <c r="BR30" s="626" t="s">
        <v>306</v>
      </c>
      <c r="BS30" s="700"/>
      <c r="BT30" s="700"/>
      <c r="BU30" s="700"/>
      <c r="BV30" s="700"/>
      <c r="BW30" s="700"/>
      <c r="BX30" s="700"/>
      <c r="BY30" s="700"/>
      <c r="BZ30" s="700"/>
      <c r="CA30" s="700"/>
      <c r="CB30" s="701"/>
      <c r="CD30" s="689"/>
      <c r="CE30" s="690"/>
      <c r="CF30" s="662" t="s">
        <v>307</v>
      </c>
      <c r="CG30" s="663"/>
      <c r="CH30" s="663"/>
      <c r="CI30" s="663"/>
      <c r="CJ30" s="663"/>
      <c r="CK30" s="663"/>
      <c r="CL30" s="663"/>
      <c r="CM30" s="663"/>
      <c r="CN30" s="663"/>
      <c r="CO30" s="663"/>
      <c r="CP30" s="663"/>
      <c r="CQ30" s="664"/>
      <c r="CR30" s="647">
        <v>25187453</v>
      </c>
      <c r="CS30" s="648"/>
      <c r="CT30" s="648"/>
      <c r="CU30" s="648"/>
      <c r="CV30" s="648"/>
      <c r="CW30" s="648"/>
      <c r="CX30" s="648"/>
      <c r="CY30" s="649"/>
      <c r="CZ30" s="652">
        <v>6.6</v>
      </c>
      <c r="DA30" s="681"/>
      <c r="DB30" s="681"/>
      <c r="DC30" s="685"/>
      <c r="DD30" s="656">
        <v>24911267</v>
      </c>
      <c r="DE30" s="648"/>
      <c r="DF30" s="648"/>
      <c r="DG30" s="648"/>
      <c r="DH30" s="648"/>
      <c r="DI30" s="648"/>
      <c r="DJ30" s="648"/>
      <c r="DK30" s="649"/>
      <c r="DL30" s="656">
        <v>24806902</v>
      </c>
      <c r="DM30" s="648"/>
      <c r="DN30" s="648"/>
      <c r="DO30" s="648"/>
      <c r="DP30" s="648"/>
      <c r="DQ30" s="648"/>
      <c r="DR30" s="648"/>
      <c r="DS30" s="648"/>
      <c r="DT30" s="648"/>
      <c r="DU30" s="648"/>
      <c r="DV30" s="649"/>
      <c r="DW30" s="652">
        <v>14</v>
      </c>
      <c r="DX30" s="681"/>
      <c r="DY30" s="681"/>
      <c r="DZ30" s="681"/>
      <c r="EA30" s="681"/>
      <c r="EB30" s="681"/>
      <c r="EC30" s="682"/>
    </row>
    <row r="31" spans="2:133" ht="11.25" customHeight="1" x14ac:dyDescent="0.2">
      <c r="B31" s="644" t="s">
        <v>308</v>
      </c>
      <c r="C31" s="645"/>
      <c r="D31" s="645"/>
      <c r="E31" s="645"/>
      <c r="F31" s="645"/>
      <c r="G31" s="645"/>
      <c r="H31" s="645"/>
      <c r="I31" s="645"/>
      <c r="J31" s="645"/>
      <c r="K31" s="645"/>
      <c r="L31" s="645"/>
      <c r="M31" s="645"/>
      <c r="N31" s="645"/>
      <c r="O31" s="645"/>
      <c r="P31" s="645"/>
      <c r="Q31" s="646"/>
      <c r="R31" s="647">
        <v>144129674</v>
      </c>
      <c r="S31" s="648"/>
      <c r="T31" s="648"/>
      <c r="U31" s="648"/>
      <c r="V31" s="648"/>
      <c r="W31" s="648"/>
      <c r="X31" s="648"/>
      <c r="Y31" s="649"/>
      <c r="Z31" s="650">
        <v>36.799999999999997</v>
      </c>
      <c r="AA31" s="650"/>
      <c r="AB31" s="650"/>
      <c r="AC31" s="650"/>
      <c r="AD31" s="651" t="s">
        <v>128</v>
      </c>
      <c r="AE31" s="651"/>
      <c r="AF31" s="651"/>
      <c r="AG31" s="651"/>
      <c r="AH31" s="651"/>
      <c r="AI31" s="651"/>
      <c r="AJ31" s="651"/>
      <c r="AK31" s="651"/>
      <c r="AL31" s="652" t="s">
        <v>238</v>
      </c>
      <c r="AM31" s="653"/>
      <c r="AN31" s="653"/>
      <c r="AO31" s="654"/>
      <c r="AP31" s="704" t="s">
        <v>309</v>
      </c>
      <c r="AQ31" s="705"/>
      <c r="AR31" s="705"/>
      <c r="AS31" s="705"/>
      <c r="AT31" s="710" t="s">
        <v>310</v>
      </c>
      <c r="AU31" s="231"/>
      <c r="AV31" s="231"/>
      <c r="AW31" s="231"/>
      <c r="AX31" s="633" t="s">
        <v>182</v>
      </c>
      <c r="AY31" s="634"/>
      <c r="AZ31" s="634"/>
      <c r="BA31" s="634"/>
      <c r="BB31" s="634"/>
      <c r="BC31" s="634"/>
      <c r="BD31" s="634"/>
      <c r="BE31" s="634"/>
      <c r="BF31" s="635"/>
      <c r="BG31" s="715">
        <v>99</v>
      </c>
      <c r="BH31" s="702"/>
      <c r="BI31" s="702"/>
      <c r="BJ31" s="702"/>
      <c r="BK31" s="702"/>
      <c r="BL31" s="702"/>
      <c r="BM31" s="642">
        <v>97.8</v>
      </c>
      <c r="BN31" s="702"/>
      <c r="BO31" s="702"/>
      <c r="BP31" s="702"/>
      <c r="BQ31" s="703"/>
      <c r="BR31" s="715">
        <v>99.2</v>
      </c>
      <c r="BS31" s="702"/>
      <c r="BT31" s="702"/>
      <c r="BU31" s="702"/>
      <c r="BV31" s="702"/>
      <c r="BW31" s="702"/>
      <c r="BX31" s="642">
        <v>97.8</v>
      </c>
      <c r="BY31" s="702"/>
      <c r="BZ31" s="702"/>
      <c r="CA31" s="702"/>
      <c r="CB31" s="703"/>
      <c r="CD31" s="689"/>
      <c r="CE31" s="690"/>
      <c r="CF31" s="662" t="s">
        <v>311</v>
      </c>
      <c r="CG31" s="663"/>
      <c r="CH31" s="663"/>
      <c r="CI31" s="663"/>
      <c r="CJ31" s="663"/>
      <c r="CK31" s="663"/>
      <c r="CL31" s="663"/>
      <c r="CM31" s="663"/>
      <c r="CN31" s="663"/>
      <c r="CO31" s="663"/>
      <c r="CP31" s="663"/>
      <c r="CQ31" s="664"/>
      <c r="CR31" s="647">
        <v>1626257</v>
      </c>
      <c r="CS31" s="683"/>
      <c r="CT31" s="683"/>
      <c r="CU31" s="683"/>
      <c r="CV31" s="683"/>
      <c r="CW31" s="683"/>
      <c r="CX31" s="683"/>
      <c r="CY31" s="684"/>
      <c r="CZ31" s="652">
        <v>0.4</v>
      </c>
      <c r="DA31" s="681"/>
      <c r="DB31" s="681"/>
      <c r="DC31" s="685"/>
      <c r="DD31" s="656">
        <v>1593452</v>
      </c>
      <c r="DE31" s="683"/>
      <c r="DF31" s="683"/>
      <c r="DG31" s="683"/>
      <c r="DH31" s="683"/>
      <c r="DI31" s="683"/>
      <c r="DJ31" s="683"/>
      <c r="DK31" s="684"/>
      <c r="DL31" s="656">
        <v>1590891</v>
      </c>
      <c r="DM31" s="683"/>
      <c r="DN31" s="683"/>
      <c r="DO31" s="683"/>
      <c r="DP31" s="683"/>
      <c r="DQ31" s="683"/>
      <c r="DR31" s="683"/>
      <c r="DS31" s="683"/>
      <c r="DT31" s="683"/>
      <c r="DU31" s="683"/>
      <c r="DV31" s="684"/>
      <c r="DW31" s="652">
        <v>0.9</v>
      </c>
      <c r="DX31" s="681"/>
      <c r="DY31" s="681"/>
      <c r="DZ31" s="681"/>
      <c r="EA31" s="681"/>
      <c r="EB31" s="681"/>
      <c r="EC31" s="682"/>
    </row>
    <row r="32" spans="2:133" ht="11.25" customHeight="1" x14ac:dyDescent="0.2">
      <c r="B32" s="693" t="s">
        <v>312</v>
      </c>
      <c r="C32" s="694"/>
      <c r="D32" s="694"/>
      <c r="E32" s="694"/>
      <c r="F32" s="694"/>
      <c r="G32" s="694"/>
      <c r="H32" s="694"/>
      <c r="I32" s="694"/>
      <c r="J32" s="694"/>
      <c r="K32" s="694"/>
      <c r="L32" s="694"/>
      <c r="M32" s="694"/>
      <c r="N32" s="694"/>
      <c r="O32" s="694"/>
      <c r="P32" s="694"/>
      <c r="Q32" s="695"/>
      <c r="R32" s="647">
        <v>1306229</v>
      </c>
      <c r="S32" s="648"/>
      <c r="T32" s="648"/>
      <c r="U32" s="648"/>
      <c r="V32" s="648"/>
      <c r="W32" s="648"/>
      <c r="X32" s="648"/>
      <c r="Y32" s="649"/>
      <c r="Z32" s="650">
        <v>0.3</v>
      </c>
      <c r="AA32" s="650"/>
      <c r="AB32" s="650"/>
      <c r="AC32" s="650"/>
      <c r="AD32" s="651">
        <v>1306229</v>
      </c>
      <c r="AE32" s="651"/>
      <c r="AF32" s="651"/>
      <c r="AG32" s="651"/>
      <c r="AH32" s="651"/>
      <c r="AI32" s="651"/>
      <c r="AJ32" s="651"/>
      <c r="AK32" s="651"/>
      <c r="AL32" s="652">
        <v>0.8</v>
      </c>
      <c r="AM32" s="653"/>
      <c r="AN32" s="653"/>
      <c r="AO32" s="654"/>
      <c r="AP32" s="706"/>
      <c r="AQ32" s="707"/>
      <c r="AR32" s="707"/>
      <c r="AS32" s="707"/>
      <c r="AT32" s="711"/>
      <c r="AU32" s="230" t="s">
        <v>313</v>
      </c>
      <c r="AV32" s="230"/>
      <c r="AW32" s="230"/>
      <c r="AX32" s="644" t="s">
        <v>314</v>
      </c>
      <c r="AY32" s="645"/>
      <c r="AZ32" s="645"/>
      <c r="BA32" s="645"/>
      <c r="BB32" s="645"/>
      <c r="BC32" s="645"/>
      <c r="BD32" s="645"/>
      <c r="BE32" s="645"/>
      <c r="BF32" s="646"/>
      <c r="BG32" s="716">
        <v>98.7</v>
      </c>
      <c r="BH32" s="683"/>
      <c r="BI32" s="683"/>
      <c r="BJ32" s="683"/>
      <c r="BK32" s="683"/>
      <c r="BL32" s="683"/>
      <c r="BM32" s="653">
        <v>96.9</v>
      </c>
      <c r="BN32" s="713"/>
      <c r="BO32" s="713"/>
      <c r="BP32" s="713"/>
      <c r="BQ32" s="714"/>
      <c r="BR32" s="716">
        <v>98.8</v>
      </c>
      <c r="BS32" s="683"/>
      <c r="BT32" s="683"/>
      <c r="BU32" s="683"/>
      <c r="BV32" s="683"/>
      <c r="BW32" s="683"/>
      <c r="BX32" s="653">
        <v>97</v>
      </c>
      <c r="BY32" s="713"/>
      <c r="BZ32" s="713"/>
      <c r="CA32" s="713"/>
      <c r="CB32" s="714"/>
      <c r="CD32" s="691"/>
      <c r="CE32" s="692"/>
      <c r="CF32" s="662" t="s">
        <v>315</v>
      </c>
      <c r="CG32" s="663"/>
      <c r="CH32" s="663"/>
      <c r="CI32" s="663"/>
      <c r="CJ32" s="663"/>
      <c r="CK32" s="663"/>
      <c r="CL32" s="663"/>
      <c r="CM32" s="663"/>
      <c r="CN32" s="663"/>
      <c r="CO32" s="663"/>
      <c r="CP32" s="663"/>
      <c r="CQ32" s="664"/>
      <c r="CR32" s="647" t="s">
        <v>128</v>
      </c>
      <c r="CS32" s="648"/>
      <c r="CT32" s="648"/>
      <c r="CU32" s="648"/>
      <c r="CV32" s="648"/>
      <c r="CW32" s="648"/>
      <c r="CX32" s="648"/>
      <c r="CY32" s="649"/>
      <c r="CZ32" s="652" t="s">
        <v>128</v>
      </c>
      <c r="DA32" s="681"/>
      <c r="DB32" s="681"/>
      <c r="DC32" s="685"/>
      <c r="DD32" s="656" t="s">
        <v>238</v>
      </c>
      <c r="DE32" s="648"/>
      <c r="DF32" s="648"/>
      <c r="DG32" s="648"/>
      <c r="DH32" s="648"/>
      <c r="DI32" s="648"/>
      <c r="DJ32" s="648"/>
      <c r="DK32" s="649"/>
      <c r="DL32" s="656" t="s">
        <v>128</v>
      </c>
      <c r="DM32" s="648"/>
      <c r="DN32" s="648"/>
      <c r="DO32" s="648"/>
      <c r="DP32" s="648"/>
      <c r="DQ32" s="648"/>
      <c r="DR32" s="648"/>
      <c r="DS32" s="648"/>
      <c r="DT32" s="648"/>
      <c r="DU32" s="648"/>
      <c r="DV32" s="649"/>
      <c r="DW32" s="652" t="s">
        <v>238</v>
      </c>
      <c r="DX32" s="681"/>
      <c r="DY32" s="681"/>
      <c r="DZ32" s="681"/>
      <c r="EA32" s="681"/>
      <c r="EB32" s="681"/>
      <c r="EC32" s="682"/>
    </row>
    <row r="33" spans="2:133" ht="11.25" customHeight="1" x14ac:dyDescent="0.2">
      <c r="B33" s="644" t="s">
        <v>316</v>
      </c>
      <c r="C33" s="645"/>
      <c r="D33" s="645"/>
      <c r="E33" s="645"/>
      <c r="F33" s="645"/>
      <c r="G33" s="645"/>
      <c r="H33" s="645"/>
      <c r="I33" s="645"/>
      <c r="J33" s="645"/>
      <c r="K33" s="645"/>
      <c r="L33" s="645"/>
      <c r="M33" s="645"/>
      <c r="N33" s="645"/>
      <c r="O33" s="645"/>
      <c r="P33" s="645"/>
      <c r="Q33" s="646"/>
      <c r="R33" s="647">
        <v>17810258</v>
      </c>
      <c r="S33" s="648"/>
      <c r="T33" s="648"/>
      <c r="U33" s="648"/>
      <c r="V33" s="648"/>
      <c r="W33" s="648"/>
      <c r="X33" s="648"/>
      <c r="Y33" s="649"/>
      <c r="Z33" s="650">
        <v>4.5</v>
      </c>
      <c r="AA33" s="650"/>
      <c r="AB33" s="650"/>
      <c r="AC33" s="650"/>
      <c r="AD33" s="651" t="s">
        <v>128</v>
      </c>
      <c r="AE33" s="651"/>
      <c r="AF33" s="651"/>
      <c r="AG33" s="651"/>
      <c r="AH33" s="651"/>
      <c r="AI33" s="651"/>
      <c r="AJ33" s="651"/>
      <c r="AK33" s="651"/>
      <c r="AL33" s="652" t="s">
        <v>276</v>
      </c>
      <c r="AM33" s="653"/>
      <c r="AN33" s="653"/>
      <c r="AO33" s="654"/>
      <c r="AP33" s="708"/>
      <c r="AQ33" s="709"/>
      <c r="AR33" s="709"/>
      <c r="AS33" s="709"/>
      <c r="AT33" s="712"/>
      <c r="AU33" s="232"/>
      <c r="AV33" s="232"/>
      <c r="AW33" s="232"/>
      <c r="AX33" s="697" t="s">
        <v>317</v>
      </c>
      <c r="AY33" s="698"/>
      <c r="AZ33" s="698"/>
      <c r="BA33" s="698"/>
      <c r="BB33" s="698"/>
      <c r="BC33" s="698"/>
      <c r="BD33" s="698"/>
      <c r="BE33" s="698"/>
      <c r="BF33" s="699"/>
      <c r="BG33" s="717">
        <v>99.4</v>
      </c>
      <c r="BH33" s="718"/>
      <c r="BI33" s="718"/>
      <c r="BJ33" s="718"/>
      <c r="BK33" s="718"/>
      <c r="BL33" s="718"/>
      <c r="BM33" s="719">
        <v>98.7</v>
      </c>
      <c r="BN33" s="718"/>
      <c r="BO33" s="718"/>
      <c r="BP33" s="718"/>
      <c r="BQ33" s="720"/>
      <c r="BR33" s="717">
        <v>99.5</v>
      </c>
      <c r="BS33" s="718"/>
      <c r="BT33" s="718"/>
      <c r="BU33" s="718"/>
      <c r="BV33" s="718"/>
      <c r="BW33" s="718"/>
      <c r="BX33" s="719">
        <v>98.7</v>
      </c>
      <c r="BY33" s="718"/>
      <c r="BZ33" s="718"/>
      <c r="CA33" s="718"/>
      <c r="CB33" s="720"/>
      <c r="CD33" s="662" t="s">
        <v>318</v>
      </c>
      <c r="CE33" s="663"/>
      <c r="CF33" s="663"/>
      <c r="CG33" s="663"/>
      <c r="CH33" s="663"/>
      <c r="CI33" s="663"/>
      <c r="CJ33" s="663"/>
      <c r="CK33" s="663"/>
      <c r="CL33" s="663"/>
      <c r="CM33" s="663"/>
      <c r="CN33" s="663"/>
      <c r="CO33" s="663"/>
      <c r="CP33" s="663"/>
      <c r="CQ33" s="664"/>
      <c r="CR33" s="647">
        <v>165449679</v>
      </c>
      <c r="CS33" s="683"/>
      <c r="CT33" s="683"/>
      <c r="CU33" s="683"/>
      <c r="CV33" s="683"/>
      <c r="CW33" s="683"/>
      <c r="CX33" s="683"/>
      <c r="CY33" s="684"/>
      <c r="CZ33" s="652">
        <v>43.5</v>
      </c>
      <c r="DA33" s="681"/>
      <c r="DB33" s="681"/>
      <c r="DC33" s="685"/>
      <c r="DD33" s="656">
        <v>65400446</v>
      </c>
      <c r="DE33" s="683"/>
      <c r="DF33" s="683"/>
      <c r="DG33" s="683"/>
      <c r="DH33" s="683"/>
      <c r="DI33" s="683"/>
      <c r="DJ33" s="683"/>
      <c r="DK33" s="684"/>
      <c r="DL33" s="656">
        <v>54755336</v>
      </c>
      <c r="DM33" s="683"/>
      <c r="DN33" s="683"/>
      <c r="DO33" s="683"/>
      <c r="DP33" s="683"/>
      <c r="DQ33" s="683"/>
      <c r="DR33" s="683"/>
      <c r="DS33" s="683"/>
      <c r="DT33" s="683"/>
      <c r="DU33" s="683"/>
      <c r="DV33" s="684"/>
      <c r="DW33" s="652">
        <v>30.9</v>
      </c>
      <c r="DX33" s="681"/>
      <c r="DY33" s="681"/>
      <c r="DZ33" s="681"/>
      <c r="EA33" s="681"/>
      <c r="EB33" s="681"/>
      <c r="EC33" s="682"/>
    </row>
    <row r="34" spans="2:133" ht="11.25" customHeight="1" x14ac:dyDescent="0.2">
      <c r="B34" s="644" t="s">
        <v>319</v>
      </c>
      <c r="C34" s="645"/>
      <c r="D34" s="645"/>
      <c r="E34" s="645"/>
      <c r="F34" s="645"/>
      <c r="G34" s="645"/>
      <c r="H34" s="645"/>
      <c r="I34" s="645"/>
      <c r="J34" s="645"/>
      <c r="K34" s="645"/>
      <c r="L34" s="645"/>
      <c r="M34" s="645"/>
      <c r="N34" s="645"/>
      <c r="O34" s="645"/>
      <c r="P34" s="645"/>
      <c r="Q34" s="646"/>
      <c r="R34" s="647">
        <v>280540</v>
      </c>
      <c r="S34" s="648"/>
      <c r="T34" s="648"/>
      <c r="U34" s="648"/>
      <c r="V34" s="648"/>
      <c r="W34" s="648"/>
      <c r="X34" s="648"/>
      <c r="Y34" s="649"/>
      <c r="Z34" s="650">
        <v>0.1</v>
      </c>
      <c r="AA34" s="650"/>
      <c r="AB34" s="650"/>
      <c r="AC34" s="650"/>
      <c r="AD34" s="651">
        <v>75110</v>
      </c>
      <c r="AE34" s="651"/>
      <c r="AF34" s="651"/>
      <c r="AG34" s="651"/>
      <c r="AH34" s="651"/>
      <c r="AI34" s="651"/>
      <c r="AJ34" s="651"/>
      <c r="AK34" s="651"/>
      <c r="AL34" s="652">
        <v>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320</v>
      </c>
      <c r="CE34" s="663"/>
      <c r="CF34" s="663"/>
      <c r="CG34" s="663"/>
      <c r="CH34" s="663"/>
      <c r="CI34" s="663"/>
      <c r="CJ34" s="663"/>
      <c r="CK34" s="663"/>
      <c r="CL34" s="663"/>
      <c r="CM34" s="663"/>
      <c r="CN34" s="663"/>
      <c r="CO34" s="663"/>
      <c r="CP34" s="663"/>
      <c r="CQ34" s="664"/>
      <c r="CR34" s="647">
        <v>39735961</v>
      </c>
      <c r="CS34" s="648"/>
      <c r="CT34" s="648"/>
      <c r="CU34" s="648"/>
      <c r="CV34" s="648"/>
      <c r="CW34" s="648"/>
      <c r="CX34" s="648"/>
      <c r="CY34" s="649"/>
      <c r="CZ34" s="652">
        <v>10.5</v>
      </c>
      <c r="DA34" s="681"/>
      <c r="DB34" s="681"/>
      <c r="DC34" s="685"/>
      <c r="DD34" s="656">
        <v>30868640</v>
      </c>
      <c r="DE34" s="648"/>
      <c r="DF34" s="648"/>
      <c r="DG34" s="648"/>
      <c r="DH34" s="648"/>
      <c r="DI34" s="648"/>
      <c r="DJ34" s="648"/>
      <c r="DK34" s="649"/>
      <c r="DL34" s="656">
        <v>27120316</v>
      </c>
      <c r="DM34" s="648"/>
      <c r="DN34" s="648"/>
      <c r="DO34" s="648"/>
      <c r="DP34" s="648"/>
      <c r="DQ34" s="648"/>
      <c r="DR34" s="648"/>
      <c r="DS34" s="648"/>
      <c r="DT34" s="648"/>
      <c r="DU34" s="648"/>
      <c r="DV34" s="649"/>
      <c r="DW34" s="652">
        <v>15.3</v>
      </c>
      <c r="DX34" s="681"/>
      <c r="DY34" s="681"/>
      <c r="DZ34" s="681"/>
      <c r="EA34" s="681"/>
      <c r="EB34" s="681"/>
      <c r="EC34" s="682"/>
    </row>
    <row r="35" spans="2:133" ht="11.25" customHeight="1" x14ac:dyDescent="0.2">
      <c r="B35" s="644" t="s">
        <v>321</v>
      </c>
      <c r="C35" s="645"/>
      <c r="D35" s="645"/>
      <c r="E35" s="645"/>
      <c r="F35" s="645"/>
      <c r="G35" s="645"/>
      <c r="H35" s="645"/>
      <c r="I35" s="645"/>
      <c r="J35" s="645"/>
      <c r="K35" s="645"/>
      <c r="L35" s="645"/>
      <c r="M35" s="645"/>
      <c r="N35" s="645"/>
      <c r="O35" s="645"/>
      <c r="P35" s="645"/>
      <c r="Q35" s="646"/>
      <c r="R35" s="647">
        <v>443690</v>
      </c>
      <c r="S35" s="648"/>
      <c r="T35" s="648"/>
      <c r="U35" s="648"/>
      <c r="V35" s="648"/>
      <c r="W35" s="648"/>
      <c r="X35" s="648"/>
      <c r="Y35" s="649"/>
      <c r="Z35" s="650">
        <v>0.1</v>
      </c>
      <c r="AA35" s="650"/>
      <c r="AB35" s="650"/>
      <c r="AC35" s="650"/>
      <c r="AD35" s="651" t="s">
        <v>128</v>
      </c>
      <c r="AE35" s="651"/>
      <c r="AF35" s="651"/>
      <c r="AG35" s="651"/>
      <c r="AH35" s="651"/>
      <c r="AI35" s="651"/>
      <c r="AJ35" s="651"/>
      <c r="AK35" s="651"/>
      <c r="AL35" s="652" t="s">
        <v>238</v>
      </c>
      <c r="AM35" s="653"/>
      <c r="AN35" s="653"/>
      <c r="AO35" s="654"/>
      <c r="AP35" s="235"/>
      <c r="AQ35" s="626" t="s">
        <v>322</v>
      </c>
      <c r="AR35" s="627"/>
      <c r="AS35" s="627"/>
      <c r="AT35" s="627"/>
      <c r="AU35" s="627"/>
      <c r="AV35" s="627"/>
      <c r="AW35" s="627"/>
      <c r="AX35" s="627"/>
      <c r="AY35" s="627"/>
      <c r="AZ35" s="627"/>
      <c r="BA35" s="627"/>
      <c r="BB35" s="627"/>
      <c r="BC35" s="627"/>
      <c r="BD35" s="627"/>
      <c r="BE35" s="627"/>
      <c r="BF35" s="628"/>
      <c r="BG35" s="626" t="s">
        <v>323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324</v>
      </c>
      <c r="CE35" s="663"/>
      <c r="CF35" s="663"/>
      <c r="CG35" s="663"/>
      <c r="CH35" s="663"/>
      <c r="CI35" s="663"/>
      <c r="CJ35" s="663"/>
      <c r="CK35" s="663"/>
      <c r="CL35" s="663"/>
      <c r="CM35" s="663"/>
      <c r="CN35" s="663"/>
      <c r="CO35" s="663"/>
      <c r="CP35" s="663"/>
      <c r="CQ35" s="664"/>
      <c r="CR35" s="647">
        <v>3836642</v>
      </c>
      <c r="CS35" s="683"/>
      <c r="CT35" s="683"/>
      <c r="CU35" s="683"/>
      <c r="CV35" s="683"/>
      <c r="CW35" s="683"/>
      <c r="CX35" s="683"/>
      <c r="CY35" s="684"/>
      <c r="CZ35" s="652">
        <v>1</v>
      </c>
      <c r="DA35" s="681"/>
      <c r="DB35" s="681"/>
      <c r="DC35" s="685"/>
      <c r="DD35" s="656">
        <v>3485410</v>
      </c>
      <c r="DE35" s="683"/>
      <c r="DF35" s="683"/>
      <c r="DG35" s="683"/>
      <c r="DH35" s="683"/>
      <c r="DI35" s="683"/>
      <c r="DJ35" s="683"/>
      <c r="DK35" s="684"/>
      <c r="DL35" s="656">
        <v>3485354</v>
      </c>
      <c r="DM35" s="683"/>
      <c r="DN35" s="683"/>
      <c r="DO35" s="683"/>
      <c r="DP35" s="683"/>
      <c r="DQ35" s="683"/>
      <c r="DR35" s="683"/>
      <c r="DS35" s="683"/>
      <c r="DT35" s="683"/>
      <c r="DU35" s="683"/>
      <c r="DV35" s="684"/>
      <c r="DW35" s="652">
        <v>2</v>
      </c>
      <c r="DX35" s="681"/>
      <c r="DY35" s="681"/>
      <c r="DZ35" s="681"/>
      <c r="EA35" s="681"/>
      <c r="EB35" s="681"/>
      <c r="EC35" s="682"/>
    </row>
    <row r="36" spans="2:133" ht="11.25" customHeight="1" x14ac:dyDescent="0.2">
      <c r="B36" s="644" t="s">
        <v>325</v>
      </c>
      <c r="C36" s="645"/>
      <c r="D36" s="645"/>
      <c r="E36" s="645"/>
      <c r="F36" s="645"/>
      <c r="G36" s="645"/>
      <c r="H36" s="645"/>
      <c r="I36" s="645"/>
      <c r="J36" s="645"/>
      <c r="K36" s="645"/>
      <c r="L36" s="645"/>
      <c r="M36" s="645"/>
      <c r="N36" s="645"/>
      <c r="O36" s="645"/>
      <c r="P36" s="645"/>
      <c r="Q36" s="646"/>
      <c r="R36" s="647">
        <v>1009645</v>
      </c>
      <c r="S36" s="648"/>
      <c r="T36" s="648"/>
      <c r="U36" s="648"/>
      <c r="V36" s="648"/>
      <c r="W36" s="648"/>
      <c r="X36" s="648"/>
      <c r="Y36" s="649"/>
      <c r="Z36" s="650">
        <v>0.3</v>
      </c>
      <c r="AA36" s="650"/>
      <c r="AB36" s="650"/>
      <c r="AC36" s="650"/>
      <c r="AD36" s="651" t="s">
        <v>238</v>
      </c>
      <c r="AE36" s="651"/>
      <c r="AF36" s="651"/>
      <c r="AG36" s="651"/>
      <c r="AH36" s="651"/>
      <c r="AI36" s="651"/>
      <c r="AJ36" s="651"/>
      <c r="AK36" s="651"/>
      <c r="AL36" s="652" t="s">
        <v>276</v>
      </c>
      <c r="AM36" s="653"/>
      <c r="AN36" s="653"/>
      <c r="AO36" s="654"/>
      <c r="AP36" s="235"/>
      <c r="AQ36" s="721" t="s">
        <v>326</v>
      </c>
      <c r="AR36" s="722"/>
      <c r="AS36" s="722"/>
      <c r="AT36" s="722"/>
      <c r="AU36" s="722"/>
      <c r="AV36" s="722"/>
      <c r="AW36" s="722"/>
      <c r="AX36" s="722"/>
      <c r="AY36" s="723"/>
      <c r="AZ36" s="636">
        <v>24967039</v>
      </c>
      <c r="BA36" s="637"/>
      <c r="BB36" s="637"/>
      <c r="BC36" s="637"/>
      <c r="BD36" s="637"/>
      <c r="BE36" s="637"/>
      <c r="BF36" s="724"/>
      <c r="BG36" s="658" t="s">
        <v>327</v>
      </c>
      <c r="BH36" s="659"/>
      <c r="BI36" s="659"/>
      <c r="BJ36" s="659"/>
      <c r="BK36" s="659"/>
      <c r="BL36" s="659"/>
      <c r="BM36" s="659"/>
      <c r="BN36" s="659"/>
      <c r="BO36" s="659"/>
      <c r="BP36" s="659"/>
      <c r="BQ36" s="659"/>
      <c r="BR36" s="659"/>
      <c r="BS36" s="659"/>
      <c r="BT36" s="659"/>
      <c r="BU36" s="660"/>
      <c r="BV36" s="636">
        <v>2661507</v>
      </c>
      <c r="BW36" s="637"/>
      <c r="BX36" s="637"/>
      <c r="BY36" s="637"/>
      <c r="BZ36" s="637"/>
      <c r="CA36" s="637"/>
      <c r="CB36" s="724"/>
      <c r="CD36" s="662" t="s">
        <v>328</v>
      </c>
      <c r="CE36" s="663"/>
      <c r="CF36" s="663"/>
      <c r="CG36" s="663"/>
      <c r="CH36" s="663"/>
      <c r="CI36" s="663"/>
      <c r="CJ36" s="663"/>
      <c r="CK36" s="663"/>
      <c r="CL36" s="663"/>
      <c r="CM36" s="663"/>
      <c r="CN36" s="663"/>
      <c r="CO36" s="663"/>
      <c r="CP36" s="663"/>
      <c r="CQ36" s="664"/>
      <c r="CR36" s="647">
        <v>87424766</v>
      </c>
      <c r="CS36" s="648"/>
      <c r="CT36" s="648"/>
      <c r="CU36" s="648"/>
      <c r="CV36" s="648"/>
      <c r="CW36" s="648"/>
      <c r="CX36" s="648"/>
      <c r="CY36" s="649"/>
      <c r="CZ36" s="652">
        <v>23</v>
      </c>
      <c r="DA36" s="681"/>
      <c r="DB36" s="681"/>
      <c r="DC36" s="685"/>
      <c r="DD36" s="656">
        <v>13897636</v>
      </c>
      <c r="DE36" s="648"/>
      <c r="DF36" s="648"/>
      <c r="DG36" s="648"/>
      <c r="DH36" s="648"/>
      <c r="DI36" s="648"/>
      <c r="DJ36" s="648"/>
      <c r="DK36" s="649"/>
      <c r="DL36" s="656">
        <v>9618261</v>
      </c>
      <c r="DM36" s="648"/>
      <c r="DN36" s="648"/>
      <c r="DO36" s="648"/>
      <c r="DP36" s="648"/>
      <c r="DQ36" s="648"/>
      <c r="DR36" s="648"/>
      <c r="DS36" s="648"/>
      <c r="DT36" s="648"/>
      <c r="DU36" s="648"/>
      <c r="DV36" s="649"/>
      <c r="DW36" s="652">
        <v>5.4</v>
      </c>
      <c r="DX36" s="681"/>
      <c r="DY36" s="681"/>
      <c r="DZ36" s="681"/>
      <c r="EA36" s="681"/>
      <c r="EB36" s="681"/>
      <c r="EC36" s="682"/>
    </row>
    <row r="37" spans="2:133" ht="11.25" customHeight="1" x14ac:dyDescent="0.2">
      <c r="B37" s="644" t="s">
        <v>329</v>
      </c>
      <c r="C37" s="645"/>
      <c r="D37" s="645"/>
      <c r="E37" s="645"/>
      <c r="F37" s="645"/>
      <c r="G37" s="645"/>
      <c r="H37" s="645"/>
      <c r="I37" s="645"/>
      <c r="J37" s="645"/>
      <c r="K37" s="645"/>
      <c r="L37" s="645"/>
      <c r="M37" s="645"/>
      <c r="N37" s="645"/>
      <c r="O37" s="645"/>
      <c r="P37" s="645"/>
      <c r="Q37" s="646"/>
      <c r="R37" s="647">
        <v>5767655</v>
      </c>
      <c r="S37" s="648"/>
      <c r="T37" s="648"/>
      <c r="U37" s="648"/>
      <c r="V37" s="648"/>
      <c r="W37" s="648"/>
      <c r="X37" s="648"/>
      <c r="Y37" s="649"/>
      <c r="Z37" s="650">
        <v>1.5</v>
      </c>
      <c r="AA37" s="650"/>
      <c r="AB37" s="650"/>
      <c r="AC37" s="650"/>
      <c r="AD37" s="651" t="s">
        <v>128</v>
      </c>
      <c r="AE37" s="651"/>
      <c r="AF37" s="651"/>
      <c r="AG37" s="651"/>
      <c r="AH37" s="651"/>
      <c r="AI37" s="651"/>
      <c r="AJ37" s="651"/>
      <c r="AK37" s="651"/>
      <c r="AL37" s="652" t="s">
        <v>128</v>
      </c>
      <c r="AM37" s="653"/>
      <c r="AN37" s="653"/>
      <c r="AO37" s="654"/>
      <c r="AQ37" s="725" t="s">
        <v>330</v>
      </c>
      <c r="AR37" s="726"/>
      <c r="AS37" s="726"/>
      <c r="AT37" s="726"/>
      <c r="AU37" s="726"/>
      <c r="AV37" s="726"/>
      <c r="AW37" s="726"/>
      <c r="AX37" s="726"/>
      <c r="AY37" s="727"/>
      <c r="AZ37" s="647">
        <v>4509000</v>
      </c>
      <c r="BA37" s="648"/>
      <c r="BB37" s="648"/>
      <c r="BC37" s="648"/>
      <c r="BD37" s="683"/>
      <c r="BE37" s="683"/>
      <c r="BF37" s="714"/>
      <c r="BG37" s="662" t="s">
        <v>331</v>
      </c>
      <c r="BH37" s="663"/>
      <c r="BI37" s="663"/>
      <c r="BJ37" s="663"/>
      <c r="BK37" s="663"/>
      <c r="BL37" s="663"/>
      <c r="BM37" s="663"/>
      <c r="BN37" s="663"/>
      <c r="BO37" s="663"/>
      <c r="BP37" s="663"/>
      <c r="BQ37" s="663"/>
      <c r="BR37" s="663"/>
      <c r="BS37" s="663"/>
      <c r="BT37" s="663"/>
      <c r="BU37" s="664"/>
      <c r="BV37" s="647">
        <v>1807307</v>
      </c>
      <c r="BW37" s="648"/>
      <c r="BX37" s="648"/>
      <c r="BY37" s="648"/>
      <c r="BZ37" s="648"/>
      <c r="CA37" s="648"/>
      <c r="CB37" s="657"/>
      <c r="CD37" s="662" t="s">
        <v>332</v>
      </c>
      <c r="CE37" s="663"/>
      <c r="CF37" s="663"/>
      <c r="CG37" s="663"/>
      <c r="CH37" s="663"/>
      <c r="CI37" s="663"/>
      <c r="CJ37" s="663"/>
      <c r="CK37" s="663"/>
      <c r="CL37" s="663"/>
      <c r="CM37" s="663"/>
      <c r="CN37" s="663"/>
      <c r="CO37" s="663"/>
      <c r="CP37" s="663"/>
      <c r="CQ37" s="664"/>
      <c r="CR37" s="647">
        <v>18797</v>
      </c>
      <c r="CS37" s="683"/>
      <c r="CT37" s="683"/>
      <c r="CU37" s="683"/>
      <c r="CV37" s="683"/>
      <c r="CW37" s="683"/>
      <c r="CX37" s="683"/>
      <c r="CY37" s="684"/>
      <c r="CZ37" s="652">
        <v>0</v>
      </c>
      <c r="DA37" s="681"/>
      <c r="DB37" s="681"/>
      <c r="DC37" s="685"/>
      <c r="DD37" s="656">
        <v>18797</v>
      </c>
      <c r="DE37" s="683"/>
      <c r="DF37" s="683"/>
      <c r="DG37" s="683"/>
      <c r="DH37" s="683"/>
      <c r="DI37" s="683"/>
      <c r="DJ37" s="683"/>
      <c r="DK37" s="684"/>
      <c r="DL37" s="656">
        <v>18797</v>
      </c>
      <c r="DM37" s="683"/>
      <c r="DN37" s="683"/>
      <c r="DO37" s="683"/>
      <c r="DP37" s="683"/>
      <c r="DQ37" s="683"/>
      <c r="DR37" s="683"/>
      <c r="DS37" s="683"/>
      <c r="DT37" s="683"/>
      <c r="DU37" s="683"/>
      <c r="DV37" s="684"/>
      <c r="DW37" s="652">
        <v>0</v>
      </c>
      <c r="DX37" s="681"/>
      <c r="DY37" s="681"/>
      <c r="DZ37" s="681"/>
      <c r="EA37" s="681"/>
      <c r="EB37" s="681"/>
      <c r="EC37" s="682"/>
    </row>
    <row r="38" spans="2:133" ht="11.25" customHeight="1" x14ac:dyDescent="0.2">
      <c r="B38" s="644" t="s">
        <v>333</v>
      </c>
      <c r="C38" s="645"/>
      <c r="D38" s="645"/>
      <c r="E38" s="645"/>
      <c r="F38" s="645"/>
      <c r="G38" s="645"/>
      <c r="H38" s="645"/>
      <c r="I38" s="645"/>
      <c r="J38" s="645"/>
      <c r="K38" s="645"/>
      <c r="L38" s="645"/>
      <c r="M38" s="645"/>
      <c r="N38" s="645"/>
      <c r="O38" s="645"/>
      <c r="P38" s="645"/>
      <c r="Q38" s="646"/>
      <c r="R38" s="647">
        <v>17228746</v>
      </c>
      <c r="S38" s="648"/>
      <c r="T38" s="648"/>
      <c r="U38" s="648"/>
      <c r="V38" s="648"/>
      <c r="W38" s="648"/>
      <c r="X38" s="648"/>
      <c r="Y38" s="649"/>
      <c r="Z38" s="650">
        <v>4.4000000000000004</v>
      </c>
      <c r="AA38" s="650"/>
      <c r="AB38" s="650"/>
      <c r="AC38" s="650"/>
      <c r="AD38" s="651">
        <v>168</v>
      </c>
      <c r="AE38" s="651"/>
      <c r="AF38" s="651"/>
      <c r="AG38" s="651"/>
      <c r="AH38" s="651"/>
      <c r="AI38" s="651"/>
      <c r="AJ38" s="651"/>
      <c r="AK38" s="651"/>
      <c r="AL38" s="652">
        <v>0</v>
      </c>
      <c r="AM38" s="653"/>
      <c r="AN38" s="653"/>
      <c r="AO38" s="654"/>
      <c r="AQ38" s="725" t="s">
        <v>334</v>
      </c>
      <c r="AR38" s="726"/>
      <c r="AS38" s="726"/>
      <c r="AT38" s="726"/>
      <c r="AU38" s="726"/>
      <c r="AV38" s="726"/>
      <c r="AW38" s="726"/>
      <c r="AX38" s="726"/>
      <c r="AY38" s="727"/>
      <c r="AZ38" s="647">
        <v>835872</v>
      </c>
      <c r="BA38" s="648"/>
      <c r="BB38" s="648"/>
      <c r="BC38" s="648"/>
      <c r="BD38" s="683"/>
      <c r="BE38" s="683"/>
      <c r="BF38" s="714"/>
      <c r="BG38" s="662" t="s">
        <v>335</v>
      </c>
      <c r="BH38" s="663"/>
      <c r="BI38" s="663"/>
      <c r="BJ38" s="663"/>
      <c r="BK38" s="663"/>
      <c r="BL38" s="663"/>
      <c r="BM38" s="663"/>
      <c r="BN38" s="663"/>
      <c r="BO38" s="663"/>
      <c r="BP38" s="663"/>
      <c r="BQ38" s="663"/>
      <c r="BR38" s="663"/>
      <c r="BS38" s="663"/>
      <c r="BT38" s="663"/>
      <c r="BU38" s="664"/>
      <c r="BV38" s="647">
        <v>101029</v>
      </c>
      <c r="BW38" s="648"/>
      <c r="BX38" s="648"/>
      <c r="BY38" s="648"/>
      <c r="BZ38" s="648"/>
      <c r="CA38" s="648"/>
      <c r="CB38" s="657"/>
      <c r="CD38" s="662" t="s">
        <v>336</v>
      </c>
      <c r="CE38" s="663"/>
      <c r="CF38" s="663"/>
      <c r="CG38" s="663"/>
      <c r="CH38" s="663"/>
      <c r="CI38" s="663"/>
      <c r="CJ38" s="663"/>
      <c r="CK38" s="663"/>
      <c r="CL38" s="663"/>
      <c r="CM38" s="663"/>
      <c r="CN38" s="663"/>
      <c r="CO38" s="663"/>
      <c r="CP38" s="663"/>
      <c r="CQ38" s="664"/>
      <c r="CR38" s="647">
        <v>20299012</v>
      </c>
      <c r="CS38" s="648"/>
      <c r="CT38" s="648"/>
      <c r="CU38" s="648"/>
      <c r="CV38" s="648"/>
      <c r="CW38" s="648"/>
      <c r="CX38" s="648"/>
      <c r="CY38" s="649"/>
      <c r="CZ38" s="652">
        <v>5.3</v>
      </c>
      <c r="DA38" s="681"/>
      <c r="DB38" s="681"/>
      <c r="DC38" s="685"/>
      <c r="DD38" s="656">
        <v>16744348</v>
      </c>
      <c r="DE38" s="648"/>
      <c r="DF38" s="648"/>
      <c r="DG38" s="648"/>
      <c r="DH38" s="648"/>
      <c r="DI38" s="648"/>
      <c r="DJ38" s="648"/>
      <c r="DK38" s="649"/>
      <c r="DL38" s="656">
        <v>14438345</v>
      </c>
      <c r="DM38" s="648"/>
      <c r="DN38" s="648"/>
      <c r="DO38" s="648"/>
      <c r="DP38" s="648"/>
      <c r="DQ38" s="648"/>
      <c r="DR38" s="648"/>
      <c r="DS38" s="648"/>
      <c r="DT38" s="648"/>
      <c r="DU38" s="648"/>
      <c r="DV38" s="649"/>
      <c r="DW38" s="652">
        <v>8.1</v>
      </c>
      <c r="DX38" s="681"/>
      <c r="DY38" s="681"/>
      <c r="DZ38" s="681"/>
      <c r="EA38" s="681"/>
      <c r="EB38" s="681"/>
      <c r="EC38" s="682"/>
    </row>
    <row r="39" spans="2:133" ht="11.25" customHeight="1" x14ac:dyDescent="0.2">
      <c r="B39" s="644" t="s">
        <v>337</v>
      </c>
      <c r="C39" s="645"/>
      <c r="D39" s="645"/>
      <c r="E39" s="645"/>
      <c r="F39" s="645"/>
      <c r="G39" s="645"/>
      <c r="H39" s="645"/>
      <c r="I39" s="645"/>
      <c r="J39" s="645"/>
      <c r="K39" s="645"/>
      <c r="L39" s="645"/>
      <c r="M39" s="645"/>
      <c r="N39" s="645"/>
      <c r="O39" s="645"/>
      <c r="P39" s="645"/>
      <c r="Q39" s="646"/>
      <c r="R39" s="647">
        <v>26749600</v>
      </c>
      <c r="S39" s="648"/>
      <c r="T39" s="648"/>
      <c r="U39" s="648"/>
      <c r="V39" s="648"/>
      <c r="W39" s="648"/>
      <c r="X39" s="648"/>
      <c r="Y39" s="649"/>
      <c r="Z39" s="650">
        <v>6.8</v>
      </c>
      <c r="AA39" s="650"/>
      <c r="AB39" s="650"/>
      <c r="AC39" s="650"/>
      <c r="AD39" s="651" t="s">
        <v>238</v>
      </c>
      <c r="AE39" s="651"/>
      <c r="AF39" s="651"/>
      <c r="AG39" s="651"/>
      <c r="AH39" s="651"/>
      <c r="AI39" s="651"/>
      <c r="AJ39" s="651"/>
      <c r="AK39" s="651"/>
      <c r="AL39" s="652" t="s">
        <v>276</v>
      </c>
      <c r="AM39" s="653"/>
      <c r="AN39" s="653"/>
      <c r="AO39" s="654"/>
      <c r="AQ39" s="725" t="s">
        <v>338</v>
      </c>
      <c r="AR39" s="726"/>
      <c r="AS39" s="726"/>
      <c r="AT39" s="726"/>
      <c r="AU39" s="726"/>
      <c r="AV39" s="726"/>
      <c r="AW39" s="726"/>
      <c r="AX39" s="726"/>
      <c r="AY39" s="727"/>
      <c r="AZ39" s="647">
        <v>159027</v>
      </c>
      <c r="BA39" s="648"/>
      <c r="BB39" s="648"/>
      <c r="BC39" s="648"/>
      <c r="BD39" s="683"/>
      <c r="BE39" s="683"/>
      <c r="BF39" s="714"/>
      <c r="BG39" s="662" t="s">
        <v>339</v>
      </c>
      <c r="BH39" s="663"/>
      <c r="BI39" s="663"/>
      <c r="BJ39" s="663"/>
      <c r="BK39" s="663"/>
      <c r="BL39" s="663"/>
      <c r="BM39" s="663"/>
      <c r="BN39" s="663"/>
      <c r="BO39" s="663"/>
      <c r="BP39" s="663"/>
      <c r="BQ39" s="663"/>
      <c r="BR39" s="663"/>
      <c r="BS39" s="663"/>
      <c r="BT39" s="663"/>
      <c r="BU39" s="664"/>
      <c r="BV39" s="647">
        <v>150895</v>
      </c>
      <c r="BW39" s="648"/>
      <c r="BX39" s="648"/>
      <c r="BY39" s="648"/>
      <c r="BZ39" s="648"/>
      <c r="CA39" s="648"/>
      <c r="CB39" s="657"/>
      <c r="CD39" s="662" t="s">
        <v>340</v>
      </c>
      <c r="CE39" s="663"/>
      <c r="CF39" s="663"/>
      <c r="CG39" s="663"/>
      <c r="CH39" s="663"/>
      <c r="CI39" s="663"/>
      <c r="CJ39" s="663"/>
      <c r="CK39" s="663"/>
      <c r="CL39" s="663"/>
      <c r="CM39" s="663"/>
      <c r="CN39" s="663"/>
      <c r="CO39" s="663"/>
      <c r="CP39" s="663"/>
      <c r="CQ39" s="664"/>
      <c r="CR39" s="647">
        <v>575941</v>
      </c>
      <c r="CS39" s="683"/>
      <c r="CT39" s="683"/>
      <c r="CU39" s="683"/>
      <c r="CV39" s="683"/>
      <c r="CW39" s="683"/>
      <c r="CX39" s="683"/>
      <c r="CY39" s="684"/>
      <c r="CZ39" s="652">
        <v>0.2</v>
      </c>
      <c r="DA39" s="681"/>
      <c r="DB39" s="681"/>
      <c r="DC39" s="685"/>
      <c r="DD39" s="656">
        <v>311352</v>
      </c>
      <c r="DE39" s="683"/>
      <c r="DF39" s="683"/>
      <c r="DG39" s="683"/>
      <c r="DH39" s="683"/>
      <c r="DI39" s="683"/>
      <c r="DJ39" s="683"/>
      <c r="DK39" s="684"/>
      <c r="DL39" s="656" t="s">
        <v>238</v>
      </c>
      <c r="DM39" s="683"/>
      <c r="DN39" s="683"/>
      <c r="DO39" s="683"/>
      <c r="DP39" s="683"/>
      <c r="DQ39" s="683"/>
      <c r="DR39" s="683"/>
      <c r="DS39" s="683"/>
      <c r="DT39" s="683"/>
      <c r="DU39" s="683"/>
      <c r="DV39" s="684"/>
      <c r="DW39" s="652" t="s">
        <v>128</v>
      </c>
      <c r="DX39" s="681"/>
      <c r="DY39" s="681"/>
      <c r="DZ39" s="681"/>
      <c r="EA39" s="681"/>
      <c r="EB39" s="681"/>
      <c r="EC39" s="682"/>
    </row>
    <row r="40" spans="2:133" ht="11.25" customHeight="1" x14ac:dyDescent="0.2">
      <c r="B40" s="644" t="s">
        <v>341</v>
      </c>
      <c r="C40" s="645"/>
      <c r="D40" s="645"/>
      <c r="E40" s="645"/>
      <c r="F40" s="645"/>
      <c r="G40" s="645"/>
      <c r="H40" s="645"/>
      <c r="I40" s="645"/>
      <c r="J40" s="645"/>
      <c r="K40" s="645"/>
      <c r="L40" s="645"/>
      <c r="M40" s="645"/>
      <c r="N40" s="645"/>
      <c r="O40" s="645"/>
      <c r="P40" s="645"/>
      <c r="Q40" s="646"/>
      <c r="R40" s="647" t="s">
        <v>276</v>
      </c>
      <c r="S40" s="648"/>
      <c r="T40" s="648"/>
      <c r="U40" s="648"/>
      <c r="V40" s="648"/>
      <c r="W40" s="648"/>
      <c r="X40" s="648"/>
      <c r="Y40" s="649"/>
      <c r="Z40" s="650" t="s">
        <v>128</v>
      </c>
      <c r="AA40" s="650"/>
      <c r="AB40" s="650"/>
      <c r="AC40" s="650"/>
      <c r="AD40" s="651" t="s">
        <v>128</v>
      </c>
      <c r="AE40" s="651"/>
      <c r="AF40" s="651"/>
      <c r="AG40" s="651"/>
      <c r="AH40" s="651"/>
      <c r="AI40" s="651"/>
      <c r="AJ40" s="651"/>
      <c r="AK40" s="651"/>
      <c r="AL40" s="652" t="s">
        <v>238</v>
      </c>
      <c r="AM40" s="653"/>
      <c r="AN40" s="653"/>
      <c r="AO40" s="654"/>
      <c r="AQ40" s="725" t="s">
        <v>342</v>
      </c>
      <c r="AR40" s="726"/>
      <c r="AS40" s="726"/>
      <c r="AT40" s="726"/>
      <c r="AU40" s="726"/>
      <c r="AV40" s="726"/>
      <c r="AW40" s="726"/>
      <c r="AX40" s="726"/>
      <c r="AY40" s="727"/>
      <c r="AZ40" s="647" t="s">
        <v>238</v>
      </c>
      <c r="BA40" s="648"/>
      <c r="BB40" s="648"/>
      <c r="BC40" s="648"/>
      <c r="BD40" s="683"/>
      <c r="BE40" s="683"/>
      <c r="BF40" s="714"/>
      <c r="BG40" s="734" t="s">
        <v>343</v>
      </c>
      <c r="BH40" s="735"/>
      <c r="BI40" s="735"/>
      <c r="BJ40" s="735"/>
      <c r="BK40" s="735"/>
      <c r="BL40" s="236"/>
      <c r="BM40" s="663" t="s">
        <v>344</v>
      </c>
      <c r="BN40" s="663"/>
      <c r="BO40" s="663"/>
      <c r="BP40" s="663"/>
      <c r="BQ40" s="663"/>
      <c r="BR40" s="663"/>
      <c r="BS40" s="663"/>
      <c r="BT40" s="663"/>
      <c r="BU40" s="664"/>
      <c r="BV40" s="647">
        <v>101</v>
      </c>
      <c r="BW40" s="648"/>
      <c r="BX40" s="648"/>
      <c r="BY40" s="648"/>
      <c r="BZ40" s="648"/>
      <c r="CA40" s="648"/>
      <c r="CB40" s="657"/>
      <c r="CD40" s="662" t="s">
        <v>345</v>
      </c>
      <c r="CE40" s="663"/>
      <c r="CF40" s="663"/>
      <c r="CG40" s="663"/>
      <c r="CH40" s="663"/>
      <c r="CI40" s="663"/>
      <c r="CJ40" s="663"/>
      <c r="CK40" s="663"/>
      <c r="CL40" s="663"/>
      <c r="CM40" s="663"/>
      <c r="CN40" s="663"/>
      <c r="CO40" s="663"/>
      <c r="CP40" s="663"/>
      <c r="CQ40" s="664"/>
      <c r="CR40" s="647">
        <v>13577357</v>
      </c>
      <c r="CS40" s="648"/>
      <c r="CT40" s="648"/>
      <c r="CU40" s="648"/>
      <c r="CV40" s="648"/>
      <c r="CW40" s="648"/>
      <c r="CX40" s="648"/>
      <c r="CY40" s="649"/>
      <c r="CZ40" s="652">
        <v>3.6</v>
      </c>
      <c r="DA40" s="681"/>
      <c r="DB40" s="681"/>
      <c r="DC40" s="685"/>
      <c r="DD40" s="656">
        <v>93060</v>
      </c>
      <c r="DE40" s="648"/>
      <c r="DF40" s="648"/>
      <c r="DG40" s="648"/>
      <c r="DH40" s="648"/>
      <c r="DI40" s="648"/>
      <c r="DJ40" s="648"/>
      <c r="DK40" s="649"/>
      <c r="DL40" s="656">
        <v>93060</v>
      </c>
      <c r="DM40" s="648"/>
      <c r="DN40" s="648"/>
      <c r="DO40" s="648"/>
      <c r="DP40" s="648"/>
      <c r="DQ40" s="648"/>
      <c r="DR40" s="648"/>
      <c r="DS40" s="648"/>
      <c r="DT40" s="648"/>
      <c r="DU40" s="648"/>
      <c r="DV40" s="649"/>
      <c r="DW40" s="652">
        <v>0.1</v>
      </c>
      <c r="DX40" s="681"/>
      <c r="DY40" s="681"/>
      <c r="DZ40" s="681"/>
      <c r="EA40" s="681"/>
      <c r="EB40" s="681"/>
      <c r="EC40" s="682"/>
    </row>
    <row r="41" spans="2:133" ht="11.25" customHeight="1" x14ac:dyDescent="0.2">
      <c r="B41" s="644" t="s">
        <v>346</v>
      </c>
      <c r="C41" s="645"/>
      <c r="D41" s="645"/>
      <c r="E41" s="645"/>
      <c r="F41" s="645"/>
      <c r="G41" s="645"/>
      <c r="H41" s="645"/>
      <c r="I41" s="645"/>
      <c r="J41" s="645"/>
      <c r="K41" s="645"/>
      <c r="L41" s="645"/>
      <c r="M41" s="645"/>
      <c r="N41" s="645"/>
      <c r="O41" s="645"/>
      <c r="P41" s="645"/>
      <c r="Q41" s="646"/>
      <c r="R41" s="647" t="s">
        <v>238</v>
      </c>
      <c r="S41" s="648"/>
      <c r="T41" s="648"/>
      <c r="U41" s="648"/>
      <c r="V41" s="648"/>
      <c r="W41" s="648"/>
      <c r="X41" s="648"/>
      <c r="Y41" s="649"/>
      <c r="Z41" s="650" t="s">
        <v>128</v>
      </c>
      <c r="AA41" s="650"/>
      <c r="AB41" s="650"/>
      <c r="AC41" s="650"/>
      <c r="AD41" s="651" t="s">
        <v>128</v>
      </c>
      <c r="AE41" s="651"/>
      <c r="AF41" s="651"/>
      <c r="AG41" s="651"/>
      <c r="AH41" s="651"/>
      <c r="AI41" s="651"/>
      <c r="AJ41" s="651"/>
      <c r="AK41" s="651"/>
      <c r="AL41" s="652" t="s">
        <v>238</v>
      </c>
      <c r="AM41" s="653"/>
      <c r="AN41" s="653"/>
      <c r="AO41" s="654"/>
      <c r="AQ41" s="725" t="s">
        <v>347</v>
      </c>
      <c r="AR41" s="726"/>
      <c r="AS41" s="726"/>
      <c r="AT41" s="726"/>
      <c r="AU41" s="726"/>
      <c r="AV41" s="726"/>
      <c r="AW41" s="726"/>
      <c r="AX41" s="726"/>
      <c r="AY41" s="727"/>
      <c r="AZ41" s="647">
        <v>4970441</v>
      </c>
      <c r="BA41" s="648"/>
      <c r="BB41" s="648"/>
      <c r="BC41" s="648"/>
      <c r="BD41" s="683"/>
      <c r="BE41" s="683"/>
      <c r="BF41" s="714"/>
      <c r="BG41" s="734"/>
      <c r="BH41" s="735"/>
      <c r="BI41" s="735"/>
      <c r="BJ41" s="735"/>
      <c r="BK41" s="735"/>
      <c r="BL41" s="236"/>
      <c r="BM41" s="663" t="s">
        <v>348</v>
      </c>
      <c r="BN41" s="663"/>
      <c r="BO41" s="663"/>
      <c r="BP41" s="663"/>
      <c r="BQ41" s="663"/>
      <c r="BR41" s="663"/>
      <c r="BS41" s="663"/>
      <c r="BT41" s="663"/>
      <c r="BU41" s="664"/>
      <c r="BV41" s="647">
        <v>1</v>
      </c>
      <c r="BW41" s="648"/>
      <c r="BX41" s="648"/>
      <c r="BY41" s="648"/>
      <c r="BZ41" s="648"/>
      <c r="CA41" s="648"/>
      <c r="CB41" s="657"/>
      <c r="CD41" s="662" t="s">
        <v>349</v>
      </c>
      <c r="CE41" s="663"/>
      <c r="CF41" s="663"/>
      <c r="CG41" s="663"/>
      <c r="CH41" s="663"/>
      <c r="CI41" s="663"/>
      <c r="CJ41" s="663"/>
      <c r="CK41" s="663"/>
      <c r="CL41" s="663"/>
      <c r="CM41" s="663"/>
      <c r="CN41" s="663"/>
      <c r="CO41" s="663"/>
      <c r="CP41" s="663"/>
      <c r="CQ41" s="664"/>
      <c r="CR41" s="647" t="s">
        <v>238</v>
      </c>
      <c r="CS41" s="683"/>
      <c r="CT41" s="683"/>
      <c r="CU41" s="683"/>
      <c r="CV41" s="683"/>
      <c r="CW41" s="683"/>
      <c r="CX41" s="683"/>
      <c r="CY41" s="684"/>
      <c r="CZ41" s="652" t="s">
        <v>128</v>
      </c>
      <c r="DA41" s="681"/>
      <c r="DB41" s="681"/>
      <c r="DC41" s="685"/>
      <c r="DD41" s="656" t="s">
        <v>238</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2">
      <c r="B42" s="644" t="s">
        <v>350</v>
      </c>
      <c r="C42" s="645"/>
      <c r="D42" s="645"/>
      <c r="E42" s="645"/>
      <c r="F42" s="645"/>
      <c r="G42" s="645"/>
      <c r="H42" s="645"/>
      <c r="I42" s="645"/>
      <c r="J42" s="645"/>
      <c r="K42" s="645"/>
      <c r="L42" s="645"/>
      <c r="M42" s="645"/>
      <c r="N42" s="645"/>
      <c r="O42" s="645"/>
      <c r="P42" s="645"/>
      <c r="Q42" s="646"/>
      <c r="R42" s="647">
        <v>14293763</v>
      </c>
      <c r="S42" s="648"/>
      <c r="T42" s="648"/>
      <c r="U42" s="648"/>
      <c r="V42" s="648"/>
      <c r="W42" s="648"/>
      <c r="X42" s="648"/>
      <c r="Y42" s="649"/>
      <c r="Z42" s="650">
        <v>3.7</v>
      </c>
      <c r="AA42" s="650"/>
      <c r="AB42" s="650"/>
      <c r="AC42" s="650"/>
      <c r="AD42" s="651" t="s">
        <v>128</v>
      </c>
      <c r="AE42" s="651"/>
      <c r="AF42" s="651"/>
      <c r="AG42" s="651"/>
      <c r="AH42" s="651"/>
      <c r="AI42" s="651"/>
      <c r="AJ42" s="651"/>
      <c r="AK42" s="651"/>
      <c r="AL42" s="652" t="s">
        <v>238</v>
      </c>
      <c r="AM42" s="653"/>
      <c r="AN42" s="653"/>
      <c r="AO42" s="654"/>
      <c r="AQ42" s="746" t="s">
        <v>351</v>
      </c>
      <c r="AR42" s="747"/>
      <c r="AS42" s="747"/>
      <c r="AT42" s="747"/>
      <c r="AU42" s="747"/>
      <c r="AV42" s="747"/>
      <c r="AW42" s="747"/>
      <c r="AX42" s="747"/>
      <c r="AY42" s="748"/>
      <c r="AZ42" s="738">
        <v>14492699</v>
      </c>
      <c r="BA42" s="739"/>
      <c r="BB42" s="739"/>
      <c r="BC42" s="739"/>
      <c r="BD42" s="718"/>
      <c r="BE42" s="718"/>
      <c r="BF42" s="720"/>
      <c r="BG42" s="736"/>
      <c r="BH42" s="737"/>
      <c r="BI42" s="737"/>
      <c r="BJ42" s="737"/>
      <c r="BK42" s="737"/>
      <c r="BL42" s="237"/>
      <c r="BM42" s="673" t="s">
        <v>352</v>
      </c>
      <c r="BN42" s="673"/>
      <c r="BO42" s="673"/>
      <c r="BP42" s="673"/>
      <c r="BQ42" s="673"/>
      <c r="BR42" s="673"/>
      <c r="BS42" s="673"/>
      <c r="BT42" s="673"/>
      <c r="BU42" s="674"/>
      <c r="BV42" s="738">
        <v>295</v>
      </c>
      <c r="BW42" s="739"/>
      <c r="BX42" s="739"/>
      <c r="BY42" s="739"/>
      <c r="BZ42" s="739"/>
      <c r="CA42" s="739"/>
      <c r="CB42" s="745"/>
      <c r="CD42" s="644" t="s">
        <v>353</v>
      </c>
      <c r="CE42" s="645"/>
      <c r="CF42" s="645"/>
      <c r="CG42" s="645"/>
      <c r="CH42" s="645"/>
      <c r="CI42" s="645"/>
      <c r="CJ42" s="645"/>
      <c r="CK42" s="645"/>
      <c r="CL42" s="645"/>
      <c r="CM42" s="645"/>
      <c r="CN42" s="645"/>
      <c r="CO42" s="645"/>
      <c r="CP42" s="645"/>
      <c r="CQ42" s="646"/>
      <c r="CR42" s="647">
        <v>23284696</v>
      </c>
      <c r="CS42" s="648"/>
      <c r="CT42" s="648"/>
      <c r="CU42" s="648"/>
      <c r="CV42" s="648"/>
      <c r="CW42" s="648"/>
      <c r="CX42" s="648"/>
      <c r="CY42" s="649"/>
      <c r="CZ42" s="652">
        <v>6.1</v>
      </c>
      <c r="DA42" s="653"/>
      <c r="DB42" s="653"/>
      <c r="DC42" s="665"/>
      <c r="DD42" s="656">
        <v>5077639</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2">
      <c r="B43" s="697" t="s">
        <v>354</v>
      </c>
      <c r="C43" s="698"/>
      <c r="D43" s="698"/>
      <c r="E43" s="698"/>
      <c r="F43" s="698"/>
      <c r="G43" s="698"/>
      <c r="H43" s="698"/>
      <c r="I43" s="698"/>
      <c r="J43" s="698"/>
      <c r="K43" s="698"/>
      <c r="L43" s="698"/>
      <c r="M43" s="698"/>
      <c r="N43" s="698"/>
      <c r="O43" s="698"/>
      <c r="P43" s="698"/>
      <c r="Q43" s="699"/>
      <c r="R43" s="738">
        <v>391464488</v>
      </c>
      <c r="S43" s="739"/>
      <c r="T43" s="739"/>
      <c r="U43" s="739"/>
      <c r="V43" s="739"/>
      <c r="W43" s="739"/>
      <c r="X43" s="739"/>
      <c r="Y43" s="740"/>
      <c r="Z43" s="741">
        <v>100</v>
      </c>
      <c r="AA43" s="741"/>
      <c r="AB43" s="741"/>
      <c r="AC43" s="741"/>
      <c r="AD43" s="742">
        <v>162943055</v>
      </c>
      <c r="AE43" s="742"/>
      <c r="AF43" s="742"/>
      <c r="AG43" s="742"/>
      <c r="AH43" s="742"/>
      <c r="AI43" s="742"/>
      <c r="AJ43" s="742"/>
      <c r="AK43" s="742"/>
      <c r="AL43" s="743">
        <v>100</v>
      </c>
      <c r="AM43" s="719"/>
      <c r="AN43" s="719"/>
      <c r="AO43" s="744"/>
      <c r="BV43" s="238"/>
      <c r="BW43" s="238"/>
      <c r="BX43" s="238"/>
      <c r="BY43" s="238"/>
      <c r="BZ43" s="238"/>
      <c r="CA43" s="238"/>
      <c r="CB43" s="238"/>
      <c r="CD43" s="644" t="s">
        <v>355</v>
      </c>
      <c r="CE43" s="645"/>
      <c r="CF43" s="645"/>
      <c r="CG43" s="645"/>
      <c r="CH43" s="645"/>
      <c r="CI43" s="645"/>
      <c r="CJ43" s="645"/>
      <c r="CK43" s="645"/>
      <c r="CL43" s="645"/>
      <c r="CM43" s="645"/>
      <c r="CN43" s="645"/>
      <c r="CO43" s="645"/>
      <c r="CP43" s="645"/>
      <c r="CQ43" s="646"/>
      <c r="CR43" s="647">
        <v>539221</v>
      </c>
      <c r="CS43" s="683"/>
      <c r="CT43" s="683"/>
      <c r="CU43" s="683"/>
      <c r="CV43" s="683"/>
      <c r="CW43" s="683"/>
      <c r="CX43" s="683"/>
      <c r="CY43" s="684"/>
      <c r="CZ43" s="652">
        <v>0.1</v>
      </c>
      <c r="DA43" s="681"/>
      <c r="DB43" s="681"/>
      <c r="DC43" s="685"/>
      <c r="DD43" s="656">
        <v>523064</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302</v>
      </c>
      <c r="CE44" s="760"/>
      <c r="CF44" s="644" t="s">
        <v>356</v>
      </c>
      <c r="CG44" s="645"/>
      <c r="CH44" s="645"/>
      <c r="CI44" s="645"/>
      <c r="CJ44" s="645"/>
      <c r="CK44" s="645"/>
      <c r="CL44" s="645"/>
      <c r="CM44" s="645"/>
      <c r="CN44" s="645"/>
      <c r="CO44" s="645"/>
      <c r="CP44" s="645"/>
      <c r="CQ44" s="646"/>
      <c r="CR44" s="647">
        <v>21212388</v>
      </c>
      <c r="CS44" s="648"/>
      <c r="CT44" s="648"/>
      <c r="CU44" s="648"/>
      <c r="CV44" s="648"/>
      <c r="CW44" s="648"/>
      <c r="CX44" s="648"/>
      <c r="CY44" s="649"/>
      <c r="CZ44" s="652">
        <v>5.6</v>
      </c>
      <c r="DA44" s="653"/>
      <c r="DB44" s="653"/>
      <c r="DC44" s="665"/>
      <c r="DD44" s="656">
        <v>5038627</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2">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358</v>
      </c>
      <c r="CG45" s="645"/>
      <c r="CH45" s="645"/>
      <c r="CI45" s="645"/>
      <c r="CJ45" s="645"/>
      <c r="CK45" s="645"/>
      <c r="CL45" s="645"/>
      <c r="CM45" s="645"/>
      <c r="CN45" s="645"/>
      <c r="CO45" s="645"/>
      <c r="CP45" s="645"/>
      <c r="CQ45" s="646"/>
      <c r="CR45" s="647">
        <v>9899536</v>
      </c>
      <c r="CS45" s="683"/>
      <c r="CT45" s="683"/>
      <c r="CU45" s="683"/>
      <c r="CV45" s="683"/>
      <c r="CW45" s="683"/>
      <c r="CX45" s="683"/>
      <c r="CY45" s="684"/>
      <c r="CZ45" s="652">
        <v>2.6</v>
      </c>
      <c r="DA45" s="681"/>
      <c r="DB45" s="681"/>
      <c r="DC45" s="685"/>
      <c r="DD45" s="656">
        <v>568346</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2">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360</v>
      </c>
      <c r="CG46" s="645"/>
      <c r="CH46" s="645"/>
      <c r="CI46" s="645"/>
      <c r="CJ46" s="645"/>
      <c r="CK46" s="645"/>
      <c r="CL46" s="645"/>
      <c r="CM46" s="645"/>
      <c r="CN46" s="645"/>
      <c r="CO46" s="645"/>
      <c r="CP46" s="645"/>
      <c r="CQ46" s="646"/>
      <c r="CR46" s="647">
        <v>10445644</v>
      </c>
      <c r="CS46" s="648"/>
      <c r="CT46" s="648"/>
      <c r="CU46" s="648"/>
      <c r="CV46" s="648"/>
      <c r="CW46" s="648"/>
      <c r="CX46" s="648"/>
      <c r="CY46" s="649"/>
      <c r="CZ46" s="652">
        <v>2.7</v>
      </c>
      <c r="DA46" s="653"/>
      <c r="DB46" s="653"/>
      <c r="DC46" s="665"/>
      <c r="DD46" s="656">
        <v>3752573</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2">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362</v>
      </c>
      <c r="CG47" s="645"/>
      <c r="CH47" s="645"/>
      <c r="CI47" s="645"/>
      <c r="CJ47" s="645"/>
      <c r="CK47" s="645"/>
      <c r="CL47" s="645"/>
      <c r="CM47" s="645"/>
      <c r="CN47" s="645"/>
      <c r="CO47" s="645"/>
      <c r="CP47" s="645"/>
      <c r="CQ47" s="646"/>
      <c r="CR47" s="647">
        <v>2072308</v>
      </c>
      <c r="CS47" s="683"/>
      <c r="CT47" s="683"/>
      <c r="CU47" s="683"/>
      <c r="CV47" s="683"/>
      <c r="CW47" s="683"/>
      <c r="CX47" s="683"/>
      <c r="CY47" s="684"/>
      <c r="CZ47" s="652">
        <v>0.5</v>
      </c>
      <c r="DA47" s="681"/>
      <c r="DB47" s="681"/>
      <c r="DC47" s="685"/>
      <c r="DD47" s="656">
        <v>39012</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363</v>
      </c>
      <c r="CG48" s="645"/>
      <c r="CH48" s="645"/>
      <c r="CI48" s="645"/>
      <c r="CJ48" s="645"/>
      <c r="CK48" s="645"/>
      <c r="CL48" s="645"/>
      <c r="CM48" s="645"/>
      <c r="CN48" s="645"/>
      <c r="CO48" s="645"/>
      <c r="CP48" s="645"/>
      <c r="CQ48" s="646"/>
      <c r="CR48" s="647" t="s">
        <v>128</v>
      </c>
      <c r="CS48" s="648"/>
      <c r="CT48" s="648"/>
      <c r="CU48" s="648"/>
      <c r="CV48" s="648"/>
      <c r="CW48" s="648"/>
      <c r="CX48" s="648"/>
      <c r="CY48" s="649"/>
      <c r="CZ48" s="652" t="s">
        <v>128</v>
      </c>
      <c r="DA48" s="653"/>
      <c r="DB48" s="653"/>
      <c r="DC48" s="665"/>
      <c r="DD48" s="656" t="s">
        <v>238</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364</v>
      </c>
      <c r="CE49" s="698"/>
      <c r="CF49" s="698"/>
      <c r="CG49" s="698"/>
      <c r="CH49" s="698"/>
      <c r="CI49" s="698"/>
      <c r="CJ49" s="698"/>
      <c r="CK49" s="698"/>
      <c r="CL49" s="698"/>
      <c r="CM49" s="698"/>
      <c r="CN49" s="698"/>
      <c r="CO49" s="698"/>
      <c r="CP49" s="698"/>
      <c r="CQ49" s="699"/>
      <c r="CR49" s="738">
        <v>380200171</v>
      </c>
      <c r="CS49" s="718"/>
      <c r="CT49" s="718"/>
      <c r="CU49" s="718"/>
      <c r="CV49" s="718"/>
      <c r="CW49" s="718"/>
      <c r="CX49" s="718"/>
      <c r="CY49" s="749"/>
      <c r="CZ49" s="743">
        <v>100</v>
      </c>
      <c r="DA49" s="750"/>
      <c r="DB49" s="750"/>
      <c r="DC49" s="751"/>
      <c r="DD49" s="752">
        <v>190691801</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mKyzS7JQSYSTzfZHQTTU2g3xue7DqSc2dRZK6YQ0cYs02L2PMNKCWNdet0NsDom4zZYgzpTKSjRib+5Jk6vGOA==" saltValue="tnLhIAJ64vM5Rh867BQSig==" spinCount="100000" sheet="1" objects="1" scenarios="1"/>
  <customSheetViews>
    <customSheetView guid="{EE1B3033-64A5-47EB-A8C7-A9207A383B6B}"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366</v>
      </c>
      <c r="DK2" s="795"/>
      <c r="DL2" s="795"/>
      <c r="DM2" s="795"/>
      <c r="DN2" s="795"/>
      <c r="DO2" s="796"/>
      <c r="DP2" s="251"/>
      <c r="DQ2" s="794" t="s">
        <v>367</v>
      </c>
      <c r="DR2" s="795"/>
      <c r="DS2" s="795"/>
      <c r="DT2" s="795"/>
      <c r="DU2" s="795"/>
      <c r="DV2" s="795"/>
      <c r="DW2" s="795"/>
      <c r="DX2" s="795"/>
      <c r="DY2" s="795"/>
      <c r="DZ2" s="796"/>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797" t="s">
        <v>368</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788" t="s">
        <v>370</v>
      </c>
      <c r="B5" s="789"/>
      <c r="C5" s="789"/>
      <c r="D5" s="789"/>
      <c r="E5" s="789"/>
      <c r="F5" s="789"/>
      <c r="G5" s="789"/>
      <c r="H5" s="789"/>
      <c r="I5" s="789"/>
      <c r="J5" s="789"/>
      <c r="K5" s="789"/>
      <c r="L5" s="789"/>
      <c r="M5" s="789"/>
      <c r="N5" s="789"/>
      <c r="O5" s="789"/>
      <c r="P5" s="790"/>
      <c r="Q5" s="765" t="s">
        <v>371</v>
      </c>
      <c r="R5" s="766"/>
      <c r="S5" s="766"/>
      <c r="T5" s="766"/>
      <c r="U5" s="767"/>
      <c r="V5" s="765" t="s">
        <v>372</v>
      </c>
      <c r="W5" s="766"/>
      <c r="X5" s="766"/>
      <c r="Y5" s="766"/>
      <c r="Z5" s="767"/>
      <c r="AA5" s="765" t="s">
        <v>373</v>
      </c>
      <c r="AB5" s="766"/>
      <c r="AC5" s="766"/>
      <c r="AD5" s="766"/>
      <c r="AE5" s="766"/>
      <c r="AF5" s="798" t="s">
        <v>374</v>
      </c>
      <c r="AG5" s="766"/>
      <c r="AH5" s="766"/>
      <c r="AI5" s="766"/>
      <c r="AJ5" s="777"/>
      <c r="AK5" s="766" t="s">
        <v>375</v>
      </c>
      <c r="AL5" s="766"/>
      <c r="AM5" s="766"/>
      <c r="AN5" s="766"/>
      <c r="AO5" s="767"/>
      <c r="AP5" s="765" t="s">
        <v>376</v>
      </c>
      <c r="AQ5" s="766"/>
      <c r="AR5" s="766"/>
      <c r="AS5" s="766"/>
      <c r="AT5" s="767"/>
      <c r="AU5" s="765" t="s">
        <v>377</v>
      </c>
      <c r="AV5" s="766"/>
      <c r="AW5" s="766"/>
      <c r="AX5" s="766"/>
      <c r="AY5" s="777"/>
      <c r="AZ5" s="258"/>
      <c r="BA5" s="258"/>
      <c r="BB5" s="258"/>
      <c r="BC5" s="258"/>
      <c r="BD5" s="258"/>
      <c r="BE5" s="259"/>
      <c r="BF5" s="259"/>
      <c r="BG5" s="259"/>
      <c r="BH5" s="259"/>
      <c r="BI5" s="259"/>
      <c r="BJ5" s="259"/>
      <c r="BK5" s="259"/>
      <c r="BL5" s="259"/>
      <c r="BM5" s="259"/>
      <c r="BN5" s="259"/>
      <c r="BO5" s="259"/>
      <c r="BP5" s="259"/>
      <c r="BQ5" s="788" t="s">
        <v>378</v>
      </c>
      <c r="BR5" s="789"/>
      <c r="BS5" s="789"/>
      <c r="BT5" s="789"/>
      <c r="BU5" s="789"/>
      <c r="BV5" s="789"/>
      <c r="BW5" s="789"/>
      <c r="BX5" s="789"/>
      <c r="BY5" s="789"/>
      <c r="BZ5" s="789"/>
      <c r="CA5" s="789"/>
      <c r="CB5" s="789"/>
      <c r="CC5" s="789"/>
      <c r="CD5" s="789"/>
      <c r="CE5" s="789"/>
      <c r="CF5" s="789"/>
      <c r="CG5" s="790"/>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71" t="s">
        <v>384</v>
      </c>
      <c r="DH5" s="772"/>
      <c r="DI5" s="772"/>
      <c r="DJ5" s="772"/>
      <c r="DK5" s="773"/>
      <c r="DL5" s="771" t="s">
        <v>385</v>
      </c>
      <c r="DM5" s="772"/>
      <c r="DN5" s="772"/>
      <c r="DO5" s="772"/>
      <c r="DP5" s="773"/>
      <c r="DQ5" s="765" t="s">
        <v>386</v>
      </c>
      <c r="DR5" s="766"/>
      <c r="DS5" s="766"/>
      <c r="DT5" s="766"/>
      <c r="DU5" s="767"/>
      <c r="DV5" s="765" t="s">
        <v>377</v>
      </c>
      <c r="DW5" s="766"/>
      <c r="DX5" s="766"/>
      <c r="DY5" s="766"/>
      <c r="DZ5" s="777"/>
      <c r="EA5" s="256"/>
    </row>
    <row r="6" spans="1:131" s="257" customFormat="1" ht="26.25" customHeight="1" thickBot="1" x14ac:dyDescent="0.25">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2">
      <c r="A7" s="260">
        <v>1</v>
      </c>
      <c r="B7" s="779" t="s">
        <v>387</v>
      </c>
      <c r="C7" s="780"/>
      <c r="D7" s="780"/>
      <c r="E7" s="780"/>
      <c r="F7" s="780"/>
      <c r="G7" s="780"/>
      <c r="H7" s="780"/>
      <c r="I7" s="780"/>
      <c r="J7" s="780"/>
      <c r="K7" s="780"/>
      <c r="L7" s="780"/>
      <c r="M7" s="780"/>
      <c r="N7" s="780"/>
      <c r="O7" s="780"/>
      <c r="P7" s="781"/>
      <c r="Q7" s="782"/>
      <c r="R7" s="783"/>
      <c r="S7" s="783"/>
      <c r="T7" s="783"/>
      <c r="U7" s="783"/>
      <c r="V7" s="783"/>
      <c r="W7" s="783"/>
      <c r="X7" s="783"/>
      <c r="Y7" s="783"/>
      <c r="Z7" s="783"/>
      <c r="AA7" s="783"/>
      <c r="AB7" s="783"/>
      <c r="AC7" s="783"/>
      <c r="AD7" s="783"/>
      <c r="AE7" s="784"/>
      <c r="AF7" s="785">
        <v>10048</v>
      </c>
      <c r="AG7" s="786"/>
      <c r="AH7" s="786"/>
      <c r="AI7" s="786"/>
      <c r="AJ7" s="787"/>
      <c r="AK7" s="822"/>
      <c r="AL7" s="823"/>
      <c r="AM7" s="823"/>
      <c r="AN7" s="823"/>
      <c r="AO7" s="823"/>
      <c r="AP7" s="823"/>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2">
      <c r="A8" s="263">
        <v>2</v>
      </c>
      <c r="B8" s="803" t="s">
        <v>388</v>
      </c>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v>0</v>
      </c>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2">
      <c r="A9" s="263">
        <v>3</v>
      </c>
      <c r="B9" s="803" t="s">
        <v>389</v>
      </c>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t="s">
        <v>390</v>
      </c>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2">
      <c r="A10" s="263">
        <v>4</v>
      </c>
      <c r="B10" s="803" t="s">
        <v>391</v>
      </c>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t="s">
        <v>390</v>
      </c>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2">
      <c r="A11" s="263">
        <v>5</v>
      </c>
      <c r="B11" s="803" t="s">
        <v>392</v>
      </c>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v>37</v>
      </c>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2">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2">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2">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2">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2">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2">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2">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2">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2">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5">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2">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393</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5">
      <c r="A23" s="266" t="s">
        <v>394</v>
      </c>
      <c r="B23" s="838" t="s">
        <v>395</v>
      </c>
      <c r="C23" s="839"/>
      <c r="D23" s="839"/>
      <c r="E23" s="839"/>
      <c r="F23" s="839"/>
      <c r="G23" s="839"/>
      <c r="H23" s="839"/>
      <c r="I23" s="839"/>
      <c r="J23" s="839"/>
      <c r="K23" s="839"/>
      <c r="L23" s="839"/>
      <c r="M23" s="839"/>
      <c r="N23" s="839"/>
      <c r="O23" s="839"/>
      <c r="P23" s="840"/>
      <c r="Q23" s="841"/>
      <c r="R23" s="842"/>
      <c r="S23" s="842"/>
      <c r="T23" s="842"/>
      <c r="U23" s="842"/>
      <c r="V23" s="842"/>
      <c r="W23" s="842"/>
      <c r="X23" s="842"/>
      <c r="Y23" s="842"/>
      <c r="Z23" s="842"/>
      <c r="AA23" s="842"/>
      <c r="AB23" s="842"/>
      <c r="AC23" s="842"/>
      <c r="AD23" s="842"/>
      <c r="AE23" s="843"/>
      <c r="AF23" s="844">
        <v>10085</v>
      </c>
      <c r="AG23" s="842"/>
      <c r="AH23" s="842"/>
      <c r="AI23" s="842"/>
      <c r="AJ23" s="845"/>
      <c r="AK23" s="846"/>
      <c r="AL23" s="847"/>
      <c r="AM23" s="847"/>
      <c r="AN23" s="847"/>
      <c r="AO23" s="847"/>
      <c r="AP23" s="842"/>
      <c r="AQ23" s="842"/>
      <c r="AR23" s="842"/>
      <c r="AS23" s="842"/>
      <c r="AT23" s="842"/>
      <c r="AU23" s="848"/>
      <c r="AV23" s="848"/>
      <c r="AW23" s="848"/>
      <c r="AX23" s="848"/>
      <c r="AY23" s="849"/>
      <c r="AZ23" s="857" t="s">
        <v>396</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2">
      <c r="A24" s="856" t="s">
        <v>397</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5">
      <c r="A25" s="797" t="s">
        <v>398</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2">
      <c r="A26" s="788" t="s">
        <v>370</v>
      </c>
      <c r="B26" s="789"/>
      <c r="C26" s="789"/>
      <c r="D26" s="789"/>
      <c r="E26" s="789"/>
      <c r="F26" s="789"/>
      <c r="G26" s="789"/>
      <c r="H26" s="789"/>
      <c r="I26" s="789"/>
      <c r="J26" s="789"/>
      <c r="K26" s="789"/>
      <c r="L26" s="789"/>
      <c r="M26" s="789"/>
      <c r="N26" s="789"/>
      <c r="O26" s="789"/>
      <c r="P26" s="790"/>
      <c r="Q26" s="765" t="s">
        <v>399</v>
      </c>
      <c r="R26" s="766"/>
      <c r="S26" s="766"/>
      <c r="T26" s="766"/>
      <c r="U26" s="767"/>
      <c r="V26" s="765" t="s">
        <v>400</v>
      </c>
      <c r="W26" s="766"/>
      <c r="X26" s="766"/>
      <c r="Y26" s="766"/>
      <c r="Z26" s="767"/>
      <c r="AA26" s="765" t="s">
        <v>401</v>
      </c>
      <c r="AB26" s="766"/>
      <c r="AC26" s="766"/>
      <c r="AD26" s="766"/>
      <c r="AE26" s="766"/>
      <c r="AF26" s="860" t="s">
        <v>402</v>
      </c>
      <c r="AG26" s="861"/>
      <c r="AH26" s="861"/>
      <c r="AI26" s="861"/>
      <c r="AJ26" s="862"/>
      <c r="AK26" s="766" t="s">
        <v>403</v>
      </c>
      <c r="AL26" s="766"/>
      <c r="AM26" s="766"/>
      <c r="AN26" s="766"/>
      <c r="AO26" s="767"/>
      <c r="AP26" s="765" t="s">
        <v>404</v>
      </c>
      <c r="AQ26" s="766"/>
      <c r="AR26" s="766"/>
      <c r="AS26" s="766"/>
      <c r="AT26" s="767"/>
      <c r="AU26" s="765" t="s">
        <v>405</v>
      </c>
      <c r="AV26" s="766"/>
      <c r="AW26" s="766"/>
      <c r="AX26" s="766"/>
      <c r="AY26" s="767"/>
      <c r="AZ26" s="765" t="s">
        <v>406</v>
      </c>
      <c r="BA26" s="766"/>
      <c r="BB26" s="766"/>
      <c r="BC26" s="766"/>
      <c r="BD26" s="767"/>
      <c r="BE26" s="765" t="s">
        <v>377</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5">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2">
      <c r="A28" s="268">
        <v>1</v>
      </c>
      <c r="B28" s="779" t="s">
        <v>407</v>
      </c>
      <c r="C28" s="780"/>
      <c r="D28" s="780"/>
      <c r="E28" s="780"/>
      <c r="F28" s="780"/>
      <c r="G28" s="780"/>
      <c r="H28" s="780"/>
      <c r="I28" s="780"/>
      <c r="J28" s="780"/>
      <c r="K28" s="780"/>
      <c r="L28" s="780"/>
      <c r="M28" s="780"/>
      <c r="N28" s="780"/>
      <c r="O28" s="780"/>
      <c r="P28" s="781"/>
      <c r="Q28" s="870"/>
      <c r="R28" s="871"/>
      <c r="S28" s="871"/>
      <c r="T28" s="871"/>
      <c r="U28" s="871"/>
      <c r="V28" s="871"/>
      <c r="W28" s="871"/>
      <c r="X28" s="871"/>
      <c r="Y28" s="871"/>
      <c r="Z28" s="871"/>
      <c r="AA28" s="871"/>
      <c r="AB28" s="871"/>
      <c r="AC28" s="871"/>
      <c r="AD28" s="871"/>
      <c r="AE28" s="872"/>
      <c r="AF28" s="873">
        <v>2662</v>
      </c>
      <c r="AG28" s="871"/>
      <c r="AH28" s="871"/>
      <c r="AI28" s="871"/>
      <c r="AJ28" s="874"/>
      <c r="AK28" s="875"/>
      <c r="AL28" s="866"/>
      <c r="AM28" s="866"/>
      <c r="AN28" s="866"/>
      <c r="AO28" s="866"/>
      <c r="AP28" s="866"/>
      <c r="AQ28" s="866"/>
      <c r="AR28" s="866"/>
      <c r="AS28" s="866"/>
      <c r="AT28" s="866"/>
      <c r="AU28" s="866"/>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2">
      <c r="A29" s="268">
        <v>2</v>
      </c>
      <c r="B29" s="803" t="s">
        <v>408</v>
      </c>
      <c r="C29" s="804"/>
      <c r="D29" s="804"/>
      <c r="E29" s="804"/>
      <c r="F29" s="804"/>
      <c r="G29" s="804"/>
      <c r="H29" s="804"/>
      <c r="I29" s="804"/>
      <c r="J29" s="804"/>
      <c r="K29" s="804"/>
      <c r="L29" s="804"/>
      <c r="M29" s="804"/>
      <c r="N29" s="804"/>
      <c r="O29" s="804"/>
      <c r="P29" s="805"/>
      <c r="Q29" s="806"/>
      <c r="R29" s="807"/>
      <c r="S29" s="807"/>
      <c r="T29" s="807"/>
      <c r="U29" s="807"/>
      <c r="V29" s="807"/>
      <c r="W29" s="807"/>
      <c r="X29" s="807"/>
      <c r="Y29" s="807"/>
      <c r="Z29" s="807"/>
      <c r="AA29" s="807"/>
      <c r="AB29" s="807"/>
      <c r="AC29" s="807"/>
      <c r="AD29" s="807"/>
      <c r="AE29" s="808"/>
      <c r="AF29" s="809">
        <v>6</v>
      </c>
      <c r="AG29" s="810"/>
      <c r="AH29" s="810"/>
      <c r="AI29" s="810"/>
      <c r="AJ29" s="811"/>
      <c r="AK29" s="878"/>
      <c r="AL29" s="879"/>
      <c r="AM29" s="879"/>
      <c r="AN29" s="879"/>
      <c r="AO29" s="879"/>
      <c r="AP29" s="879"/>
      <c r="AQ29" s="879"/>
      <c r="AR29" s="879"/>
      <c r="AS29" s="879"/>
      <c r="AT29" s="879"/>
      <c r="AU29" s="879"/>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2">
      <c r="A30" s="268">
        <v>3</v>
      </c>
      <c r="B30" s="803" t="s">
        <v>409</v>
      </c>
      <c r="C30" s="804"/>
      <c r="D30" s="804"/>
      <c r="E30" s="804"/>
      <c r="F30" s="804"/>
      <c r="G30" s="804"/>
      <c r="H30" s="804"/>
      <c r="I30" s="804"/>
      <c r="J30" s="804"/>
      <c r="K30" s="804"/>
      <c r="L30" s="804"/>
      <c r="M30" s="804"/>
      <c r="N30" s="804"/>
      <c r="O30" s="804"/>
      <c r="P30" s="805"/>
      <c r="Q30" s="806"/>
      <c r="R30" s="807"/>
      <c r="S30" s="807"/>
      <c r="T30" s="807"/>
      <c r="U30" s="807"/>
      <c r="V30" s="807"/>
      <c r="W30" s="807"/>
      <c r="X30" s="807"/>
      <c r="Y30" s="807"/>
      <c r="Z30" s="807"/>
      <c r="AA30" s="807"/>
      <c r="AB30" s="807"/>
      <c r="AC30" s="807"/>
      <c r="AD30" s="807"/>
      <c r="AE30" s="808"/>
      <c r="AF30" s="809">
        <v>42</v>
      </c>
      <c r="AG30" s="810"/>
      <c r="AH30" s="810"/>
      <c r="AI30" s="810"/>
      <c r="AJ30" s="811"/>
      <c r="AK30" s="878"/>
      <c r="AL30" s="879"/>
      <c r="AM30" s="879"/>
      <c r="AN30" s="879"/>
      <c r="AO30" s="879"/>
      <c r="AP30" s="879"/>
      <c r="AQ30" s="879"/>
      <c r="AR30" s="879"/>
      <c r="AS30" s="879"/>
      <c r="AT30" s="879"/>
      <c r="AU30" s="879"/>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2">
      <c r="A31" s="268">
        <v>4</v>
      </c>
      <c r="B31" s="803" t="s">
        <v>410</v>
      </c>
      <c r="C31" s="804"/>
      <c r="D31" s="804"/>
      <c r="E31" s="804"/>
      <c r="F31" s="804"/>
      <c r="G31" s="804"/>
      <c r="H31" s="804"/>
      <c r="I31" s="804"/>
      <c r="J31" s="804"/>
      <c r="K31" s="804"/>
      <c r="L31" s="804"/>
      <c r="M31" s="804"/>
      <c r="N31" s="804"/>
      <c r="O31" s="804"/>
      <c r="P31" s="805"/>
      <c r="Q31" s="806"/>
      <c r="R31" s="807"/>
      <c r="S31" s="807"/>
      <c r="T31" s="807"/>
      <c r="U31" s="807"/>
      <c r="V31" s="807"/>
      <c r="W31" s="807"/>
      <c r="X31" s="807"/>
      <c r="Y31" s="807"/>
      <c r="Z31" s="807"/>
      <c r="AA31" s="807"/>
      <c r="AB31" s="807"/>
      <c r="AC31" s="807"/>
      <c r="AD31" s="807"/>
      <c r="AE31" s="808"/>
      <c r="AF31" s="809">
        <v>2226</v>
      </c>
      <c r="AG31" s="810"/>
      <c r="AH31" s="810"/>
      <c r="AI31" s="810"/>
      <c r="AJ31" s="811"/>
      <c r="AK31" s="878"/>
      <c r="AL31" s="879"/>
      <c r="AM31" s="879"/>
      <c r="AN31" s="879"/>
      <c r="AO31" s="879"/>
      <c r="AP31" s="879"/>
      <c r="AQ31" s="879"/>
      <c r="AR31" s="879"/>
      <c r="AS31" s="879"/>
      <c r="AT31" s="879"/>
      <c r="AU31" s="879"/>
      <c r="AV31" s="879"/>
      <c r="AW31" s="879"/>
      <c r="AX31" s="879"/>
      <c r="AY31" s="879"/>
      <c r="AZ31" s="880"/>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2">
      <c r="A32" s="268">
        <v>5</v>
      </c>
      <c r="B32" s="803" t="s">
        <v>411</v>
      </c>
      <c r="C32" s="804"/>
      <c r="D32" s="804"/>
      <c r="E32" s="804"/>
      <c r="F32" s="804"/>
      <c r="G32" s="804"/>
      <c r="H32" s="804"/>
      <c r="I32" s="804"/>
      <c r="J32" s="804"/>
      <c r="K32" s="804"/>
      <c r="L32" s="804"/>
      <c r="M32" s="804"/>
      <c r="N32" s="804"/>
      <c r="O32" s="804"/>
      <c r="P32" s="805"/>
      <c r="Q32" s="806"/>
      <c r="R32" s="807"/>
      <c r="S32" s="807"/>
      <c r="T32" s="807"/>
      <c r="U32" s="807"/>
      <c r="V32" s="807"/>
      <c r="W32" s="807"/>
      <c r="X32" s="807"/>
      <c r="Y32" s="807"/>
      <c r="Z32" s="807"/>
      <c r="AA32" s="807"/>
      <c r="AB32" s="807"/>
      <c r="AC32" s="807"/>
      <c r="AD32" s="807"/>
      <c r="AE32" s="808"/>
      <c r="AF32" s="809">
        <v>233</v>
      </c>
      <c r="AG32" s="810"/>
      <c r="AH32" s="810"/>
      <c r="AI32" s="810"/>
      <c r="AJ32" s="811"/>
      <c r="AK32" s="878"/>
      <c r="AL32" s="879"/>
      <c r="AM32" s="879"/>
      <c r="AN32" s="879"/>
      <c r="AO32" s="879"/>
      <c r="AP32" s="879"/>
      <c r="AQ32" s="879"/>
      <c r="AR32" s="879"/>
      <c r="AS32" s="879"/>
      <c r="AT32" s="879"/>
      <c r="AU32" s="879"/>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2">
      <c r="A33" s="268">
        <v>6</v>
      </c>
      <c r="B33" s="803" t="s">
        <v>412</v>
      </c>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v>4233</v>
      </c>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t="s">
        <v>413</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2">
      <c r="A34" s="268">
        <v>7</v>
      </c>
      <c r="B34" s="803" t="s">
        <v>414</v>
      </c>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v>161</v>
      </c>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t="s">
        <v>415</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2">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2">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2">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2">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2">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2">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2">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2">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2">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2">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2">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2">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2">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2">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2">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2">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2">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2">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2">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2">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2">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2">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2">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2">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2">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2">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5">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2">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416</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5">
      <c r="A63" s="266" t="s">
        <v>394</v>
      </c>
      <c r="B63" s="838" t="s">
        <v>417</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9562</v>
      </c>
      <c r="AG63" s="890"/>
      <c r="AH63" s="890"/>
      <c r="AI63" s="890"/>
      <c r="AJ63" s="891"/>
      <c r="AK63" s="892"/>
      <c r="AL63" s="887"/>
      <c r="AM63" s="887"/>
      <c r="AN63" s="887"/>
      <c r="AO63" s="887"/>
      <c r="AP63" s="890"/>
      <c r="AQ63" s="890"/>
      <c r="AR63" s="890"/>
      <c r="AS63" s="890"/>
      <c r="AT63" s="890"/>
      <c r="AU63" s="890"/>
      <c r="AV63" s="890"/>
      <c r="AW63" s="890"/>
      <c r="AX63" s="890"/>
      <c r="AY63" s="890"/>
      <c r="AZ63" s="894"/>
      <c r="BA63" s="894"/>
      <c r="BB63" s="894"/>
      <c r="BC63" s="894"/>
      <c r="BD63" s="894"/>
      <c r="BE63" s="895"/>
      <c r="BF63" s="895"/>
      <c r="BG63" s="895"/>
      <c r="BH63" s="895"/>
      <c r="BI63" s="896"/>
      <c r="BJ63" s="897" t="s">
        <v>396</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5">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2">
      <c r="A66" s="788" t="s">
        <v>419</v>
      </c>
      <c r="B66" s="789"/>
      <c r="C66" s="789"/>
      <c r="D66" s="789"/>
      <c r="E66" s="789"/>
      <c r="F66" s="789"/>
      <c r="G66" s="789"/>
      <c r="H66" s="789"/>
      <c r="I66" s="789"/>
      <c r="J66" s="789"/>
      <c r="K66" s="789"/>
      <c r="L66" s="789"/>
      <c r="M66" s="789"/>
      <c r="N66" s="789"/>
      <c r="O66" s="789"/>
      <c r="P66" s="790"/>
      <c r="Q66" s="765" t="s">
        <v>420</v>
      </c>
      <c r="R66" s="766"/>
      <c r="S66" s="766"/>
      <c r="T66" s="766"/>
      <c r="U66" s="767"/>
      <c r="V66" s="765" t="s">
        <v>421</v>
      </c>
      <c r="W66" s="766"/>
      <c r="X66" s="766"/>
      <c r="Y66" s="766"/>
      <c r="Z66" s="767"/>
      <c r="AA66" s="765" t="s">
        <v>422</v>
      </c>
      <c r="AB66" s="766"/>
      <c r="AC66" s="766"/>
      <c r="AD66" s="766"/>
      <c r="AE66" s="767"/>
      <c r="AF66" s="900" t="s">
        <v>423</v>
      </c>
      <c r="AG66" s="861"/>
      <c r="AH66" s="861"/>
      <c r="AI66" s="861"/>
      <c r="AJ66" s="901"/>
      <c r="AK66" s="765" t="s">
        <v>424</v>
      </c>
      <c r="AL66" s="789"/>
      <c r="AM66" s="789"/>
      <c r="AN66" s="789"/>
      <c r="AO66" s="790"/>
      <c r="AP66" s="765" t="s">
        <v>425</v>
      </c>
      <c r="AQ66" s="766"/>
      <c r="AR66" s="766"/>
      <c r="AS66" s="766"/>
      <c r="AT66" s="767"/>
      <c r="AU66" s="765" t="s">
        <v>426</v>
      </c>
      <c r="AV66" s="766"/>
      <c r="AW66" s="766"/>
      <c r="AX66" s="766"/>
      <c r="AY66" s="767"/>
      <c r="AZ66" s="765" t="s">
        <v>377</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5">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2">
      <c r="A68" s="260">
        <v>1</v>
      </c>
      <c r="B68" s="917"/>
      <c r="C68" s="918"/>
      <c r="D68" s="918"/>
      <c r="E68" s="918"/>
      <c r="F68" s="918"/>
      <c r="G68" s="918"/>
      <c r="H68" s="918"/>
      <c r="I68" s="918"/>
      <c r="J68" s="918"/>
      <c r="K68" s="918"/>
      <c r="L68" s="918"/>
      <c r="M68" s="918"/>
      <c r="N68" s="918"/>
      <c r="O68" s="918"/>
      <c r="P68" s="919"/>
      <c r="Q68" s="920"/>
      <c r="R68" s="914"/>
      <c r="S68" s="914"/>
      <c r="T68" s="914"/>
      <c r="U68" s="914"/>
      <c r="V68" s="914"/>
      <c r="W68" s="914"/>
      <c r="X68" s="914"/>
      <c r="Y68" s="914"/>
      <c r="Z68" s="914"/>
      <c r="AA68" s="914"/>
      <c r="AB68" s="914"/>
      <c r="AC68" s="914"/>
      <c r="AD68" s="914"/>
      <c r="AE68" s="914"/>
      <c r="AF68" s="914"/>
      <c r="AG68" s="914"/>
      <c r="AH68" s="914"/>
      <c r="AI68" s="914"/>
      <c r="AJ68" s="914"/>
      <c r="AK68" s="914"/>
      <c r="AL68" s="914"/>
      <c r="AM68" s="914"/>
      <c r="AN68" s="914"/>
      <c r="AO68" s="914"/>
      <c r="AP68" s="914"/>
      <c r="AQ68" s="914"/>
      <c r="AR68" s="914"/>
      <c r="AS68" s="914"/>
      <c r="AT68" s="914"/>
      <c r="AU68" s="914"/>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2">
      <c r="A69" s="263">
        <v>2</v>
      </c>
      <c r="B69" s="921"/>
      <c r="C69" s="922"/>
      <c r="D69" s="922"/>
      <c r="E69" s="922"/>
      <c r="F69" s="922"/>
      <c r="G69" s="922"/>
      <c r="H69" s="922"/>
      <c r="I69" s="922"/>
      <c r="J69" s="922"/>
      <c r="K69" s="922"/>
      <c r="L69" s="922"/>
      <c r="M69" s="922"/>
      <c r="N69" s="922"/>
      <c r="O69" s="922"/>
      <c r="P69" s="923"/>
      <c r="Q69" s="924"/>
      <c r="R69" s="879"/>
      <c r="S69" s="879"/>
      <c r="T69" s="879"/>
      <c r="U69" s="879"/>
      <c r="V69" s="879"/>
      <c r="W69" s="879"/>
      <c r="X69" s="879"/>
      <c r="Y69" s="879"/>
      <c r="Z69" s="879"/>
      <c r="AA69" s="879"/>
      <c r="AB69" s="879"/>
      <c r="AC69" s="879"/>
      <c r="AD69" s="879"/>
      <c r="AE69" s="879"/>
      <c r="AF69" s="879"/>
      <c r="AG69" s="879"/>
      <c r="AH69" s="879"/>
      <c r="AI69" s="879"/>
      <c r="AJ69" s="879"/>
      <c r="AK69" s="879"/>
      <c r="AL69" s="879"/>
      <c r="AM69" s="879"/>
      <c r="AN69" s="879"/>
      <c r="AO69" s="879"/>
      <c r="AP69" s="879"/>
      <c r="AQ69" s="879"/>
      <c r="AR69" s="879"/>
      <c r="AS69" s="879"/>
      <c r="AT69" s="879"/>
      <c r="AU69" s="879"/>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2">
      <c r="A70" s="263">
        <v>3</v>
      </c>
      <c r="B70" s="921"/>
      <c r="C70" s="922"/>
      <c r="D70" s="922"/>
      <c r="E70" s="922"/>
      <c r="F70" s="922"/>
      <c r="G70" s="922"/>
      <c r="H70" s="922"/>
      <c r="I70" s="922"/>
      <c r="J70" s="922"/>
      <c r="K70" s="922"/>
      <c r="L70" s="922"/>
      <c r="M70" s="922"/>
      <c r="N70" s="922"/>
      <c r="O70" s="922"/>
      <c r="P70" s="923"/>
      <c r="Q70" s="924"/>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2">
      <c r="A71" s="263">
        <v>4</v>
      </c>
      <c r="B71" s="921"/>
      <c r="C71" s="922"/>
      <c r="D71" s="922"/>
      <c r="E71" s="922"/>
      <c r="F71" s="922"/>
      <c r="G71" s="922"/>
      <c r="H71" s="922"/>
      <c r="I71" s="922"/>
      <c r="J71" s="922"/>
      <c r="K71" s="922"/>
      <c r="L71" s="922"/>
      <c r="M71" s="922"/>
      <c r="N71" s="922"/>
      <c r="O71" s="922"/>
      <c r="P71" s="923"/>
      <c r="Q71" s="924"/>
      <c r="R71" s="879"/>
      <c r="S71" s="879"/>
      <c r="T71" s="879"/>
      <c r="U71" s="879"/>
      <c r="V71" s="879"/>
      <c r="W71" s="879"/>
      <c r="X71" s="879"/>
      <c r="Y71" s="879"/>
      <c r="Z71" s="879"/>
      <c r="AA71" s="879"/>
      <c r="AB71" s="879"/>
      <c r="AC71" s="879"/>
      <c r="AD71" s="879"/>
      <c r="AE71" s="879"/>
      <c r="AF71" s="879"/>
      <c r="AG71" s="879"/>
      <c r="AH71" s="879"/>
      <c r="AI71" s="879"/>
      <c r="AJ71" s="879"/>
      <c r="AK71" s="879"/>
      <c r="AL71" s="879"/>
      <c r="AM71" s="879"/>
      <c r="AN71" s="879"/>
      <c r="AO71" s="879"/>
      <c r="AP71" s="879"/>
      <c r="AQ71" s="879"/>
      <c r="AR71" s="879"/>
      <c r="AS71" s="879"/>
      <c r="AT71" s="879"/>
      <c r="AU71" s="879"/>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2">
      <c r="A72" s="263">
        <v>5</v>
      </c>
      <c r="B72" s="921"/>
      <c r="C72" s="922"/>
      <c r="D72" s="922"/>
      <c r="E72" s="922"/>
      <c r="F72" s="922"/>
      <c r="G72" s="922"/>
      <c r="H72" s="922"/>
      <c r="I72" s="922"/>
      <c r="J72" s="922"/>
      <c r="K72" s="922"/>
      <c r="L72" s="922"/>
      <c r="M72" s="922"/>
      <c r="N72" s="922"/>
      <c r="O72" s="922"/>
      <c r="P72" s="923"/>
      <c r="Q72" s="924"/>
      <c r="R72" s="879"/>
      <c r="S72" s="879"/>
      <c r="T72" s="879"/>
      <c r="U72" s="879"/>
      <c r="V72" s="879"/>
      <c r="W72" s="879"/>
      <c r="X72" s="879"/>
      <c r="Y72" s="879"/>
      <c r="Z72" s="879"/>
      <c r="AA72" s="879"/>
      <c r="AB72" s="879"/>
      <c r="AC72" s="879"/>
      <c r="AD72" s="879"/>
      <c r="AE72" s="879"/>
      <c r="AF72" s="879"/>
      <c r="AG72" s="879"/>
      <c r="AH72" s="879"/>
      <c r="AI72" s="879"/>
      <c r="AJ72" s="879"/>
      <c r="AK72" s="879"/>
      <c r="AL72" s="879"/>
      <c r="AM72" s="879"/>
      <c r="AN72" s="879"/>
      <c r="AO72" s="879"/>
      <c r="AP72" s="879"/>
      <c r="AQ72" s="879"/>
      <c r="AR72" s="879"/>
      <c r="AS72" s="879"/>
      <c r="AT72" s="879"/>
      <c r="AU72" s="879"/>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2">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2">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2">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2">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2">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2">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2">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2">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2">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2">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2">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2">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2">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2">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2">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5">
      <c r="A88" s="266" t="s">
        <v>394</v>
      </c>
      <c r="B88" s="838" t="s">
        <v>427</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38" t="s">
        <v>428</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69" t="s">
        <v>433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2">
      <c r="A109" s="962" t="s">
        <v>435</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436</v>
      </c>
      <c r="AB109" s="943"/>
      <c r="AC109" s="943"/>
      <c r="AD109" s="943"/>
      <c r="AE109" s="944"/>
      <c r="AF109" s="942" t="s">
        <v>437</v>
      </c>
      <c r="AG109" s="943"/>
      <c r="AH109" s="943"/>
      <c r="AI109" s="943"/>
      <c r="AJ109" s="944"/>
      <c r="AK109" s="942" t="s">
        <v>305</v>
      </c>
      <c r="AL109" s="943"/>
      <c r="AM109" s="943"/>
      <c r="AN109" s="943"/>
      <c r="AO109" s="944"/>
      <c r="AP109" s="942" t="s">
        <v>438</v>
      </c>
      <c r="AQ109" s="943"/>
      <c r="AR109" s="943"/>
      <c r="AS109" s="943"/>
      <c r="AT109" s="945"/>
      <c r="AU109" s="962" t="s">
        <v>435</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436</v>
      </c>
      <c r="BR109" s="943"/>
      <c r="BS109" s="943"/>
      <c r="BT109" s="943"/>
      <c r="BU109" s="944"/>
      <c r="BV109" s="942" t="s">
        <v>437</v>
      </c>
      <c r="BW109" s="943"/>
      <c r="BX109" s="943"/>
      <c r="BY109" s="943"/>
      <c r="BZ109" s="944"/>
      <c r="CA109" s="942" t="s">
        <v>305</v>
      </c>
      <c r="CB109" s="943"/>
      <c r="CC109" s="943"/>
      <c r="CD109" s="943"/>
      <c r="CE109" s="944"/>
      <c r="CF109" s="963" t="s">
        <v>438</v>
      </c>
      <c r="CG109" s="963"/>
      <c r="CH109" s="963"/>
      <c r="CI109" s="963"/>
      <c r="CJ109" s="963"/>
      <c r="CK109" s="942" t="s">
        <v>439</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436</v>
      </c>
      <c r="DH109" s="943"/>
      <c r="DI109" s="943"/>
      <c r="DJ109" s="943"/>
      <c r="DK109" s="944"/>
      <c r="DL109" s="942" t="s">
        <v>437</v>
      </c>
      <c r="DM109" s="943"/>
      <c r="DN109" s="943"/>
      <c r="DO109" s="943"/>
      <c r="DP109" s="944"/>
      <c r="DQ109" s="942" t="s">
        <v>305</v>
      </c>
      <c r="DR109" s="943"/>
      <c r="DS109" s="943"/>
      <c r="DT109" s="943"/>
      <c r="DU109" s="944"/>
      <c r="DV109" s="942" t="s">
        <v>438</v>
      </c>
      <c r="DW109" s="943"/>
      <c r="DX109" s="943"/>
      <c r="DY109" s="943"/>
      <c r="DZ109" s="945"/>
    </row>
    <row r="110" spans="1:131" s="248" customFormat="1" ht="26.25" customHeight="1" x14ac:dyDescent="0.2">
      <c r="A110" s="946" t="s">
        <v>440</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22381417</v>
      </c>
      <c r="AB110" s="950"/>
      <c r="AC110" s="950"/>
      <c r="AD110" s="950"/>
      <c r="AE110" s="951"/>
      <c r="AF110" s="952">
        <v>22602977</v>
      </c>
      <c r="AG110" s="950"/>
      <c r="AH110" s="950"/>
      <c r="AI110" s="950"/>
      <c r="AJ110" s="951"/>
      <c r="AK110" s="952">
        <v>22905794</v>
      </c>
      <c r="AL110" s="950"/>
      <c r="AM110" s="950"/>
      <c r="AN110" s="950"/>
      <c r="AO110" s="951"/>
      <c r="AP110" s="953">
        <v>14.5</v>
      </c>
      <c r="AQ110" s="954"/>
      <c r="AR110" s="954"/>
      <c r="AS110" s="954"/>
      <c r="AT110" s="955"/>
      <c r="AU110" s="956" t="s">
        <v>73</v>
      </c>
      <c r="AV110" s="957"/>
      <c r="AW110" s="957"/>
      <c r="AX110" s="957"/>
      <c r="AY110" s="957"/>
      <c r="AZ110" s="998" t="s">
        <v>441</v>
      </c>
      <c r="BA110" s="947"/>
      <c r="BB110" s="947"/>
      <c r="BC110" s="947"/>
      <c r="BD110" s="947"/>
      <c r="BE110" s="947"/>
      <c r="BF110" s="947"/>
      <c r="BG110" s="947"/>
      <c r="BH110" s="947"/>
      <c r="BI110" s="947"/>
      <c r="BJ110" s="947"/>
      <c r="BK110" s="947"/>
      <c r="BL110" s="947"/>
      <c r="BM110" s="947"/>
      <c r="BN110" s="947"/>
      <c r="BO110" s="947"/>
      <c r="BP110" s="948"/>
      <c r="BQ110" s="984">
        <v>283801861</v>
      </c>
      <c r="BR110" s="985"/>
      <c r="BS110" s="985"/>
      <c r="BT110" s="985"/>
      <c r="BU110" s="985"/>
      <c r="BV110" s="985">
        <v>290250179</v>
      </c>
      <c r="BW110" s="985"/>
      <c r="BX110" s="985"/>
      <c r="BY110" s="985"/>
      <c r="BZ110" s="985"/>
      <c r="CA110" s="985">
        <v>290403942</v>
      </c>
      <c r="CB110" s="985"/>
      <c r="CC110" s="985"/>
      <c r="CD110" s="985"/>
      <c r="CE110" s="985"/>
      <c r="CF110" s="999">
        <v>183.9</v>
      </c>
      <c r="CG110" s="1000"/>
      <c r="CH110" s="1000"/>
      <c r="CI110" s="1000"/>
      <c r="CJ110" s="1000"/>
      <c r="CK110" s="1001" t="s">
        <v>442</v>
      </c>
      <c r="CL110" s="1002"/>
      <c r="CM110" s="981" t="s">
        <v>443</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444</v>
      </c>
      <c r="DH110" s="985"/>
      <c r="DI110" s="985"/>
      <c r="DJ110" s="985"/>
      <c r="DK110" s="985"/>
      <c r="DL110" s="985" t="s">
        <v>444</v>
      </c>
      <c r="DM110" s="985"/>
      <c r="DN110" s="985"/>
      <c r="DO110" s="985"/>
      <c r="DP110" s="985"/>
      <c r="DQ110" s="985" t="s">
        <v>396</v>
      </c>
      <c r="DR110" s="985"/>
      <c r="DS110" s="985"/>
      <c r="DT110" s="985"/>
      <c r="DU110" s="985"/>
      <c r="DV110" s="986" t="s">
        <v>444</v>
      </c>
      <c r="DW110" s="986"/>
      <c r="DX110" s="986"/>
      <c r="DY110" s="986"/>
      <c r="DZ110" s="987"/>
    </row>
    <row r="111" spans="1:131" s="248" customFormat="1" ht="26.25" customHeight="1" x14ac:dyDescent="0.2">
      <c r="A111" s="988" t="s">
        <v>445</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396</v>
      </c>
      <c r="AB111" s="992"/>
      <c r="AC111" s="992"/>
      <c r="AD111" s="992"/>
      <c r="AE111" s="993"/>
      <c r="AF111" s="994" t="s">
        <v>390</v>
      </c>
      <c r="AG111" s="992"/>
      <c r="AH111" s="992"/>
      <c r="AI111" s="992"/>
      <c r="AJ111" s="993"/>
      <c r="AK111" s="994" t="s">
        <v>396</v>
      </c>
      <c r="AL111" s="992"/>
      <c r="AM111" s="992"/>
      <c r="AN111" s="992"/>
      <c r="AO111" s="993"/>
      <c r="AP111" s="995" t="s">
        <v>444</v>
      </c>
      <c r="AQ111" s="996"/>
      <c r="AR111" s="996"/>
      <c r="AS111" s="996"/>
      <c r="AT111" s="997"/>
      <c r="AU111" s="958"/>
      <c r="AV111" s="959"/>
      <c r="AW111" s="959"/>
      <c r="AX111" s="959"/>
      <c r="AY111" s="959"/>
      <c r="AZ111" s="1007" t="s">
        <v>446</v>
      </c>
      <c r="BA111" s="1008"/>
      <c r="BB111" s="1008"/>
      <c r="BC111" s="1008"/>
      <c r="BD111" s="1008"/>
      <c r="BE111" s="1008"/>
      <c r="BF111" s="1008"/>
      <c r="BG111" s="1008"/>
      <c r="BH111" s="1008"/>
      <c r="BI111" s="1008"/>
      <c r="BJ111" s="1008"/>
      <c r="BK111" s="1008"/>
      <c r="BL111" s="1008"/>
      <c r="BM111" s="1008"/>
      <c r="BN111" s="1008"/>
      <c r="BO111" s="1008"/>
      <c r="BP111" s="1009"/>
      <c r="BQ111" s="977">
        <v>21442373</v>
      </c>
      <c r="BR111" s="978"/>
      <c r="BS111" s="978"/>
      <c r="BT111" s="978"/>
      <c r="BU111" s="978"/>
      <c r="BV111" s="978">
        <v>18769141</v>
      </c>
      <c r="BW111" s="978"/>
      <c r="BX111" s="978"/>
      <c r="BY111" s="978"/>
      <c r="BZ111" s="978"/>
      <c r="CA111" s="978">
        <v>17190636</v>
      </c>
      <c r="CB111" s="978"/>
      <c r="CC111" s="978"/>
      <c r="CD111" s="978"/>
      <c r="CE111" s="978"/>
      <c r="CF111" s="972">
        <v>10.9</v>
      </c>
      <c r="CG111" s="973"/>
      <c r="CH111" s="973"/>
      <c r="CI111" s="973"/>
      <c r="CJ111" s="973"/>
      <c r="CK111" s="1003"/>
      <c r="CL111" s="1004"/>
      <c r="CM111" s="974" t="s">
        <v>447</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444</v>
      </c>
      <c r="DH111" s="978"/>
      <c r="DI111" s="978"/>
      <c r="DJ111" s="978"/>
      <c r="DK111" s="978"/>
      <c r="DL111" s="978" t="s">
        <v>390</v>
      </c>
      <c r="DM111" s="978"/>
      <c r="DN111" s="978"/>
      <c r="DO111" s="978"/>
      <c r="DP111" s="978"/>
      <c r="DQ111" s="978" t="s">
        <v>396</v>
      </c>
      <c r="DR111" s="978"/>
      <c r="DS111" s="978"/>
      <c r="DT111" s="978"/>
      <c r="DU111" s="978"/>
      <c r="DV111" s="979" t="s">
        <v>448</v>
      </c>
      <c r="DW111" s="979"/>
      <c r="DX111" s="979"/>
      <c r="DY111" s="979"/>
      <c r="DZ111" s="980"/>
    </row>
    <row r="112" spans="1:131" s="248" customFormat="1" ht="26.25" customHeight="1" x14ac:dyDescent="0.2">
      <c r="A112" s="1010" t="s">
        <v>449</v>
      </c>
      <c r="B112" s="1011"/>
      <c r="C112" s="1008" t="s">
        <v>450</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v>2760000</v>
      </c>
      <c r="AB112" s="1017"/>
      <c r="AC112" s="1017"/>
      <c r="AD112" s="1017"/>
      <c r="AE112" s="1018"/>
      <c r="AF112" s="1019">
        <v>3060000</v>
      </c>
      <c r="AG112" s="1017"/>
      <c r="AH112" s="1017"/>
      <c r="AI112" s="1017"/>
      <c r="AJ112" s="1018"/>
      <c r="AK112" s="1019">
        <v>3393333</v>
      </c>
      <c r="AL112" s="1017"/>
      <c r="AM112" s="1017"/>
      <c r="AN112" s="1017"/>
      <c r="AO112" s="1018"/>
      <c r="AP112" s="1020">
        <v>2.1</v>
      </c>
      <c r="AQ112" s="1021"/>
      <c r="AR112" s="1021"/>
      <c r="AS112" s="1021"/>
      <c r="AT112" s="1022"/>
      <c r="AU112" s="958"/>
      <c r="AV112" s="959"/>
      <c r="AW112" s="959"/>
      <c r="AX112" s="959"/>
      <c r="AY112" s="959"/>
      <c r="AZ112" s="1007" t="s">
        <v>451</v>
      </c>
      <c r="BA112" s="1008"/>
      <c r="BB112" s="1008"/>
      <c r="BC112" s="1008"/>
      <c r="BD112" s="1008"/>
      <c r="BE112" s="1008"/>
      <c r="BF112" s="1008"/>
      <c r="BG112" s="1008"/>
      <c r="BH112" s="1008"/>
      <c r="BI112" s="1008"/>
      <c r="BJ112" s="1008"/>
      <c r="BK112" s="1008"/>
      <c r="BL112" s="1008"/>
      <c r="BM112" s="1008"/>
      <c r="BN112" s="1008"/>
      <c r="BO112" s="1008"/>
      <c r="BP112" s="1009"/>
      <c r="BQ112" s="977">
        <v>40311830</v>
      </c>
      <c r="BR112" s="978"/>
      <c r="BS112" s="978"/>
      <c r="BT112" s="978"/>
      <c r="BU112" s="978"/>
      <c r="BV112" s="978">
        <v>39506036</v>
      </c>
      <c r="BW112" s="978"/>
      <c r="BX112" s="978"/>
      <c r="BY112" s="978"/>
      <c r="BZ112" s="978"/>
      <c r="CA112" s="978">
        <v>38251112</v>
      </c>
      <c r="CB112" s="978"/>
      <c r="CC112" s="978"/>
      <c r="CD112" s="978"/>
      <c r="CE112" s="978"/>
      <c r="CF112" s="972">
        <v>24.2</v>
      </c>
      <c r="CG112" s="973"/>
      <c r="CH112" s="973"/>
      <c r="CI112" s="973"/>
      <c r="CJ112" s="973"/>
      <c r="CK112" s="1003"/>
      <c r="CL112" s="1004"/>
      <c r="CM112" s="974" t="s">
        <v>452</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448</v>
      </c>
      <c r="DH112" s="978"/>
      <c r="DI112" s="978"/>
      <c r="DJ112" s="978"/>
      <c r="DK112" s="978"/>
      <c r="DL112" s="978" t="s">
        <v>448</v>
      </c>
      <c r="DM112" s="978"/>
      <c r="DN112" s="978"/>
      <c r="DO112" s="978"/>
      <c r="DP112" s="978"/>
      <c r="DQ112" s="978" t="s">
        <v>448</v>
      </c>
      <c r="DR112" s="978"/>
      <c r="DS112" s="978"/>
      <c r="DT112" s="978"/>
      <c r="DU112" s="978"/>
      <c r="DV112" s="979" t="s">
        <v>396</v>
      </c>
      <c r="DW112" s="979"/>
      <c r="DX112" s="979"/>
      <c r="DY112" s="979"/>
      <c r="DZ112" s="980"/>
    </row>
    <row r="113" spans="1:130" s="248" customFormat="1" ht="26.25" customHeight="1" x14ac:dyDescent="0.2">
      <c r="A113" s="1012"/>
      <c r="B113" s="1013"/>
      <c r="C113" s="1008" t="s">
        <v>453</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4404510</v>
      </c>
      <c r="AB113" s="992"/>
      <c r="AC113" s="992"/>
      <c r="AD113" s="992"/>
      <c r="AE113" s="993"/>
      <c r="AF113" s="994">
        <v>4205808</v>
      </c>
      <c r="AG113" s="992"/>
      <c r="AH113" s="992"/>
      <c r="AI113" s="992"/>
      <c r="AJ113" s="993"/>
      <c r="AK113" s="994">
        <v>4082724</v>
      </c>
      <c r="AL113" s="992"/>
      <c r="AM113" s="992"/>
      <c r="AN113" s="992"/>
      <c r="AO113" s="993"/>
      <c r="AP113" s="995">
        <v>2.6</v>
      </c>
      <c r="AQ113" s="996"/>
      <c r="AR113" s="996"/>
      <c r="AS113" s="996"/>
      <c r="AT113" s="997"/>
      <c r="AU113" s="958"/>
      <c r="AV113" s="959"/>
      <c r="AW113" s="959"/>
      <c r="AX113" s="959"/>
      <c r="AY113" s="959"/>
      <c r="AZ113" s="1007" t="s">
        <v>454</v>
      </c>
      <c r="BA113" s="1008"/>
      <c r="BB113" s="1008"/>
      <c r="BC113" s="1008"/>
      <c r="BD113" s="1008"/>
      <c r="BE113" s="1008"/>
      <c r="BF113" s="1008"/>
      <c r="BG113" s="1008"/>
      <c r="BH113" s="1008"/>
      <c r="BI113" s="1008"/>
      <c r="BJ113" s="1008"/>
      <c r="BK113" s="1008"/>
      <c r="BL113" s="1008"/>
      <c r="BM113" s="1008"/>
      <c r="BN113" s="1008"/>
      <c r="BO113" s="1008"/>
      <c r="BP113" s="1009"/>
      <c r="BQ113" s="977" t="s">
        <v>396</v>
      </c>
      <c r="BR113" s="978"/>
      <c r="BS113" s="978"/>
      <c r="BT113" s="978"/>
      <c r="BU113" s="978"/>
      <c r="BV113" s="978" t="s">
        <v>448</v>
      </c>
      <c r="BW113" s="978"/>
      <c r="BX113" s="978"/>
      <c r="BY113" s="978"/>
      <c r="BZ113" s="978"/>
      <c r="CA113" s="978" t="s">
        <v>448</v>
      </c>
      <c r="CB113" s="978"/>
      <c r="CC113" s="978"/>
      <c r="CD113" s="978"/>
      <c r="CE113" s="978"/>
      <c r="CF113" s="972" t="s">
        <v>444</v>
      </c>
      <c r="CG113" s="973"/>
      <c r="CH113" s="973"/>
      <c r="CI113" s="973"/>
      <c r="CJ113" s="973"/>
      <c r="CK113" s="1003"/>
      <c r="CL113" s="1004"/>
      <c r="CM113" s="974" t="s">
        <v>455</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444</v>
      </c>
      <c r="DH113" s="1017"/>
      <c r="DI113" s="1017"/>
      <c r="DJ113" s="1017"/>
      <c r="DK113" s="1018"/>
      <c r="DL113" s="1019" t="s">
        <v>444</v>
      </c>
      <c r="DM113" s="1017"/>
      <c r="DN113" s="1017"/>
      <c r="DO113" s="1017"/>
      <c r="DP113" s="1018"/>
      <c r="DQ113" s="1019" t="s">
        <v>396</v>
      </c>
      <c r="DR113" s="1017"/>
      <c r="DS113" s="1017"/>
      <c r="DT113" s="1017"/>
      <c r="DU113" s="1018"/>
      <c r="DV113" s="1020" t="s">
        <v>396</v>
      </c>
      <c r="DW113" s="1021"/>
      <c r="DX113" s="1021"/>
      <c r="DY113" s="1021"/>
      <c r="DZ113" s="1022"/>
    </row>
    <row r="114" spans="1:130" s="248" customFormat="1" ht="26.25" customHeight="1" x14ac:dyDescent="0.2">
      <c r="A114" s="1012"/>
      <c r="B114" s="1013"/>
      <c r="C114" s="1008" t="s">
        <v>456</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t="s">
        <v>396</v>
      </c>
      <c r="AB114" s="1017"/>
      <c r="AC114" s="1017"/>
      <c r="AD114" s="1017"/>
      <c r="AE114" s="1018"/>
      <c r="AF114" s="1019" t="s">
        <v>396</v>
      </c>
      <c r="AG114" s="1017"/>
      <c r="AH114" s="1017"/>
      <c r="AI114" s="1017"/>
      <c r="AJ114" s="1018"/>
      <c r="AK114" s="1019" t="s">
        <v>448</v>
      </c>
      <c r="AL114" s="1017"/>
      <c r="AM114" s="1017"/>
      <c r="AN114" s="1017"/>
      <c r="AO114" s="1018"/>
      <c r="AP114" s="1020" t="s">
        <v>448</v>
      </c>
      <c r="AQ114" s="1021"/>
      <c r="AR114" s="1021"/>
      <c r="AS114" s="1021"/>
      <c r="AT114" s="1022"/>
      <c r="AU114" s="958"/>
      <c r="AV114" s="959"/>
      <c r="AW114" s="959"/>
      <c r="AX114" s="959"/>
      <c r="AY114" s="959"/>
      <c r="AZ114" s="1007" t="s">
        <v>457</v>
      </c>
      <c r="BA114" s="1008"/>
      <c r="BB114" s="1008"/>
      <c r="BC114" s="1008"/>
      <c r="BD114" s="1008"/>
      <c r="BE114" s="1008"/>
      <c r="BF114" s="1008"/>
      <c r="BG114" s="1008"/>
      <c r="BH114" s="1008"/>
      <c r="BI114" s="1008"/>
      <c r="BJ114" s="1008"/>
      <c r="BK114" s="1008"/>
      <c r="BL114" s="1008"/>
      <c r="BM114" s="1008"/>
      <c r="BN114" s="1008"/>
      <c r="BO114" s="1008"/>
      <c r="BP114" s="1009"/>
      <c r="BQ114" s="977">
        <v>43418974</v>
      </c>
      <c r="BR114" s="978"/>
      <c r="BS114" s="978"/>
      <c r="BT114" s="978"/>
      <c r="BU114" s="978"/>
      <c r="BV114" s="978">
        <v>42650209</v>
      </c>
      <c r="BW114" s="978"/>
      <c r="BX114" s="978"/>
      <c r="BY114" s="978"/>
      <c r="BZ114" s="978"/>
      <c r="CA114" s="978">
        <v>41835789</v>
      </c>
      <c r="CB114" s="978"/>
      <c r="CC114" s="978"/>
      <c r="CD114" s="978"/>
      <c r="CE114" s="978"/>
      <c r="CF114" s="972">
        <v>26.5</v>
      </c>
      <c r="CG114" s="973"/>
      <c r="CH114" s="973"/>
      <c r="CI114" s="973"/>
      <c r="CJ114" s="973"/>
      <c r="CK114" s="1003"/>
      <c r="CL114" s="1004"/>
      <c r="CM114" s="974" t="s">
        <v>458</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396</v>
      </c>
      <c r="DH114" s="1017"/>
      <c r="DI114" s="1017"/>
      <c r="DJ114" s="1017"/>
      <c r="DK114" s="1018"/>
      <c r="DL114" s="1019" t="s">
        <v>396</v>
      </c>
      <c r="DM114" s="1017"/>
      <c r="DN114" s="1017"/>
      <c r="DO114" s="1017"/>
      <c r="DP114" s="1018"/>
      <c r="DQ114" s="1019" t="s">
        <v>396</v>
      </c>
      <c r="DR114" s="1017"/>
      <c r="DS114" s="1017"/>
      <c r="DT114" s="1017"/>
      <c r="DU114" s="1018"/>
      <c r="DV114" s="1020" t="s">
        <v>396</v>
      </c>
      <c r="DW114" s="1021"/>
      <c r="DX114" s="1021"/>
      <c r="DY114" s="1021"/>
      <c r="DZ114" s="1022"/>
    </row>
    <row r="115" spans="1:130" s="248" customFormat="1" ht="26.25" customHeight="1" x14ac:dyDescent="0.2">
      <c r="A115" s="1012"/>
      <c r="B115" s="1013"/>
      <c r="C115" s="1008" t="s">
        <v>459</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974091</v>
      </c>
      <c r="AB115" s="992"/>
      <c r="AC115" s="992"/>
      <c r="AD115" s="992"/>
      <c r="AE115" s="993"/>
      <c r="AF115" s="994">
        <v>971651</v>
      </c>
      <c r="AG115" s="992"/>
      <c r="AH115" s="992"/>
      <c r="AI115" s="992"/>
      <c r="AJ115" s="993"/>
      <c r="AK115" s="994">
        <v>968826</v>
      </c>
      <c r="AL115" s="992"/>
      <c r="AM115" s="992"/>
      <c r="AN115" s="992"/>
      <c r="AO115" s="993"/>
      <c r="AP115" s="995">
        <v>0.6</v>
      </c>
      <c r="AQ115" s="996"/>
      <c r="AR115" s="996"/>
      <c r="AS115" s="996"/>
      <c r="AT115" s="997"/>
      <c r="AU115" s="958"/>
      <c r="AV115" s="959"/>
      <c r="AW115" s="959"/>
      <c r="AX115" s="959"/>
      <c r="AY115" s="959"/>
      <c r="AZ115" s="1007" t="s">
        <v>460</v>
      </c>
      <c r="BA115" s="1008"/>
      <c r="BB115" s="1008"/>
      <c r="BC115" s="1008"/>
      <c r="BD115" s="1008"/>
      <c r="BE115" s="1008"/>
      <c r="BF115" s="1008"/>
      <c r="BG115" s="1008"/>
      <c r="BH115" s="1008"/>
      <c r="BI115" s="1008"/>
      <c r="BJ115" s="1008"/>
      <c r="BK115" s="1008"/>
      <c r="BL115" s="1008"/>
      <c r="BM115" s="1008"/>
      <c r="BN115" s="1008"/>
      <c r="BO115" s="1008"/>
      <c r="BP115" s="1009"/>
      <c r="BQ115" s="977">
        <v>2133409</v>
      </c>
      <c r="BR115" s="978"/>
      <c r="BS115" s="978"/>
      <c r="BT115" s="978"/>
      <c r="BU115" s="978"/>
      <c r="BV115" s="978">
        <v>2344916</v>
      </c>
      <c r="BW115" s="978"/>
      <c r="BX115" s="978"/>
      <c r="BY115" s="978"/>
      <c r="BZ115" s="978"/>
      <c r="CA115" s="978">
        <v>1063145</v>
      </c>
      <c r="CB115" s="978"/>
      <c r="CC115" s="978"/>
      <c r="CD115" s="978"/>
      <c r="CE115" s="978"/>
      <c r="CF115" s="972">
        <v>0.7</v>
      </c>
      <c r="CG115" s="973"/>
      <c r="CH115" s="973"/>
      <c r="CI115" s="973"/>
      <c r="CJ115" s="973"/>
      <c r="CK115" s="1003"/>
      <c r="CL115" s="1004"/>
      <c r="CM115" s="1007" t="s">
        <v>461</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v>3565223</v>
      </c>
      <c r="DH115" s="1017"/>
      <c r="DI115" s="1017"/>
      <c r="DJ115" s="1017"/>
      <c r="DK115" s="1018"/>
      <c r="DL115" s="1019">
        <v>1844240</v>
      </c>
      <c r="DM115" s="1017"/>
      <c r="DN115" s="1017"/>
      <c r="DO115" s="1017"/>
      <c r="DP115" s="1018"/>
      <c r="DQ115" s="1019">
        <v>1219000</v>
      </c>
      <c r="DR115" s="1017"/>
      <c r="DS115" s="1017"/>
      <c r="DT115" s="1017"/>
      <c r="DU115" s="1018"/>
      <c r="DV115" s="1020">
        <v>0.8</v>
      </c>
      <c r="DW115" s="1021"/>
      <c r="DX115" s="1021"/>
      <c r="DY115" s="1021"/>
      <c r="DZ115" s="1022"/>
    </row>
    <row r="116" spans="1:130" s="248" customFormat="1" ht="26.25" customHeight="1" x14ac:dyDescent="0.2">
      <c r="A116" s="1014"/>
      <c r="B116" s="1015"/>
      <c r="C116" s="1023" t="s">
        <v>462</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396</v>
      </c>
      <c r="AB116" s="1017"/>
      <c r="AC116" s="1017"/>
      <c r="AD116" s="1017"/>
      <c r="AE116" s="1018"/>
      <c r="AF116" s="1019" t="s">
        <v>448</v>
      </c>
      <c r="AG116" s="1017"/>
      <c r="AH116" s="1017"/>
      <c r="AI116" s="1017"/>
      <c r="AJ116" s="1018"/>
      <c r="AK116" s="1019" t="s">
        <v>444</v>
      </c>
      <c r="AL116" s="1017"/>
      <c r="AM116" s="1017"/>
      <c r="AN116" s="1017"/>
      <c r="AO116" s="1018"/>
      <c r="AP116" s="1020" t="s">
        <v>396</v>
      </c>
      <c r="AQ116" s="1021"/>
      <c r="AR116" s="1021"/>
      <c r="AS116" s="1021"/>
      <c r="AT116" s="1022"/>
      <c r="AU116" s="958"/>
      <c r="AV116" s="959"/>
      <c r="AW116" s="959"/>
      <c r="AX116" s="959"/>
      <c r="AY116" s="959"/>
      <c r="AZ116" s="1025" t="s">
        <v>463</v>
      </c>
      <c r="BA116" s="1026"/>
      <c r="BB116" s="1026"/>
      <c r="BC116" s="1026"/>
      <c r="BD116" s="1026"/>
      <c r="BE116" s="1026"/>
      <c r="BF116" s="1026"/>
      <c r="BG116" s="1026"/>
      <c r="BH116" s="1026"/>
      <c r="BI116" s="1026"/>
      <c r="BJ116" s="1026"/>
      <c r="BK116" s="1026"/>
      <c r="BL116" s="1026"/>
      <c r="BM116" s="1026"/>
      <c r="BN116" s="1026"/>
      <c r="BO116" s="1026"/>
      <c r="BP116" s="1027"/>
      <c r="BQ116" s="977" t="s">
        <v>444</v>
      </c>
      <c r="BR116" s="978"/>
      <c r="BS116" s="978"/>
      <c r="BT116" s="978"/>
      <c r="BU116" s="978"/>
      <c r="BV116" s="978" t="s">
        <v>396</v>
      </c>
      <c r="BW116" s="978"/>
      <c r="BX116" s="978"/>
      <c r="BY116" s="978"/>
      <c r="BZ116" s="978"/>
      <c r="CA116" s="978" t="s">
        <v>396</v>
      </c>
      <c r="CB116" s="978"/>
      <c r="CC116" s="978"/>
      <c r="CD116" s="978"/>
      <c r="CE116" s="978"/>
      <c r="CF116" s="972" t="s">
        <v>448</v>
      </c>
      <c r="CG116" s="973"/>
      <c r="CH116" s="973"/>
      <c r="CI116" s="973"/>
      <c r="CJ116" s="973"/>
      <c r="CK116" s="1003"/>
      <c r="CL116" s="1004"/>
      <c r="CM116" s="974" t="s">
        <v>464</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396</v>
      </c>
      <c r="DH116" s="1017"/>
      <c r="DI116" s="1017"/>
      <c r="DJ116" s="1017"/>
      <c r="DK116" s="1018"/>
      <c r="DL116" s="1019" t="s">
        <v>396</v>
      </c>
      <c r="DM116" s="1017"/>
      <c r="DN116" s="1017"/>
      <c r="DO116" s="1017"/>
      <c r="DP116" s="1018"/>
      <c r="DQ116" s="1019" t="s">
        <v>396</v>
      </c>
      <c r="DR116" s="1017"/>
      <c r="DS116" s="1017"/>
      <c r="DT116" s="1017"/>
      <c r="DU116" s="1018"/>
      <c r="DV116" s="1020" t="s">
        <v>448</v>
      </c>
      <c r="DW116" s="1021"/>
      <c r="DX116" s="1021"/>
      <c r="DY116" s="1021"/>
      <c r="DZ116" s="1022"/>
    </row>
    <row r="117" spans="1:130" s="248" customFormat="1" ht="26.25" customHeight="1" x14ac:dyDescent="0.2">
      <c r="A117" s="962" t="s">
        <v>182</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465</v>
      </c>
      <c r="Z117" s="944"/>
      <c r="AA117" s="1034">
        <v>30520018</v>
      </c>
      <c r="AB117" s="1035"/>
      <c r="AC117" s="1035"/>
      <c r="AD117" s="1035"/>
      <c r="AE117" s="1036"/>
      <c r="AF117" s="1037">
        <v>30840436</v>
      </c>
      <c r="AG117" s="1035"/>
      <c r="AH117" s="1035"/>
      <c r="AI117" s="1035"/>
      <c r="AJ117" s="1036"/>
      <c r="AK117" s="1037">
        <v>31350677</v>
      </c>
      <c r="AL117" s="1035"/>
      <c r="AM117" s="1035"/>
      <c r="AN117" s="1035"/>
      <c r="AO117" s="1036"/>
      <c r="AP117" s="1038"/>
      <c r="AQ117" s="1039"/>
      <c r="AR117" s="1039"/>
      <c r="AS117" s="1039"/>
      <c r="AT117" s="1040"/>
      <c r="AU117" s="958"/>
      <c r="AV117" s="959"/>
      <c r="AW117" s="959"/>
      <c r="AX117" s="959"/>
      <c r="AY117" s="959"/>
      <c r="AZ117" s="1025" t="s">
        <v>466</v>
      </c>
      <c r="BA117" s="1026"/>
      <c r="BB117" s="1026"/>
      <c r="BC117" s="1026"/>
      <c r="BD117" s="1026"/>
      <c r="BE117" s="1026"/>
      <c r="BF117" s="1026"/>
      <c r="BG117" s="1026"/>
      <c r="BH117" s="1026"/>
      <c r="BI117" s="1026"/>
      <c r="BJ117" s="1026"/>
      <c r="BK117" s="1026"/>
      <c r="BL117" s="1026"/>
      <c r="BM117" s="1026"/>
      <c r="BN117" s="1026"/>
      <c r="BO117" s="1026"/>
      <c r="BP117" s="1027"/>
      <c r="BQ117" s="977" t="s">
        <v>444</v>
      </c>
      <c r="BR117" s="978"/>
      <c r="BS117" s="978"/>
      <c r="BT117" s="978"/>
      <c r="BU117" s="978"/>
      <c r="BV117" s="978" t="s">
        <v>444</v>
      </c>
      <c r="BW117" s="978"/>
      <c r="BX117" s="978"/>
      <c r="BY117" s="978"/>
      <c r="BZ117" s="978"/>
      <c r="CA117" s="978" t="s">
        <v>444</v>
      </c>
      <c r="CB117" s="978"/>
      <c r="CC117" s="978"/>
      <c r="CD117" s="978"/>
      <c r="CE117" s="978"/>
      <c r="CF117" s="972" t="s">
        <v>444</v>
      </c>
      <c r="CG117" s="973"/>
      <c r="CH117" s="973"/>
      <c r="CI117" s="973"/>
      <c r="CJ117" s="973"/>
      <c r="CK117" s="1003"/>
      <c r="CL117" s="1004"/>
      <c r="CM117" s="974" t="s">
        <v>467</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444</v>
      </c>
      <c r="DH117" s="1017"/>
      <c r="DI117" s="1017"/>
      <c r="DJ117" s="1017"/>
      <c r="DK117" s="1018"/>
      <c r="DL117" s="1019" t="s">
        <v>444</v>
      </c>
      <c r="DM117" s="1017"/>
      <c r="DN117" s="1017"/>
      <c r="DO117" s="1017"/>
      <c r="DP117" s="1018"/>
      <c r="DQ117" s="1019" t="s">
        <v>444</v>
      </c>
      <c r="DR117" s="1017"/>
      <c r="DS117" s="1017"/>
      <c r="DT117" s="1017"/>
      <c r="DU117" s="1018"/>
      <c r="DV117" s="1020" t="s">
        <v>444</v>
      </c>
      <c r="DW117" s="1021"/>
      <c r="DX117" s="1021"/>
      <c r="DY117" s="1021"/>
      <c r="DZ117" s="1022"/>
    </row>
    <row r="118" spans="1:130" s="248" customFormat="1" ht="26.25" customHeight="1" x14ac:dyDescent="0.2">
      <c r="A118" s="962" t="s">
        <v>439</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436</v>
      </c>
      <c r="AB118" s="943"/>
      <c r="AC118" s="943"/>
      <c r="AD118" s="943"/>
      <c r="AE118" s="944"/>
      <c r="AF118" s="942" t="s">
        <v>437</v>
      </c>
      <c r="AG118" s="943"/>
      <c r="AH118" s="943"/>
      <c r="AI118" s="943"/>
      <c r="AJ118" s="944"/>
      <c r="AK118" s="942" t="s">
        <v>305</v>
      </c>
      <c r="AL118" s="943"/>
      <c r="AM118" s="943"/>
      <c r="AN118" s="943"/>
      <c r="AO118" s="944"/>
      <c r="AP118" s="1029" t="s">
        <v>438</v>
      </c>
      <c r="AQ118" s="1030"/>
      <c r="AR118" s="1030"/>
      <c r="AS118" s="1030"/>
      <c r="AT118" s="1031"/>
      <c r="AU118" s="958"/>
      <c r="AV118" s="959"/>
      <c r="AW118" s="959"/>
      <c r="AX118" s="959"/>
      <c r="AY118" s="959"/>
      <c r="AZ118" s="1032" t="s">
        <v>468</v>
      </c>
      <c r="BA118" s="1023"/>
      <c r="BB118" s="1023"/>
      <c r="BC118" s="1023"/>
      <c r="BD118" s="1023"/>
      <c r="BE118" s="1023"/>
      <c r="BF118" s="1023"/>
      <c r="BG118" s="1023"/>
      <c r="BH118" s="1023"/>
      <c r="BI118" s="1023"/>
      <c r="BJ118" s="1023"/>
      <c r="BK118" s="1023"/>
      <c r="BL118" s="1023"/>
      <c r="BM118" s="1023"/>
      <c r="BN118" s="1023"/>
      <c r="BO118" s="1023"/>
      <c r="BP118" s="1024"/>
      <c r="BQ118" s="1055" t="s">
        <v>469</v>
      </c>
      <c r="BR118" s="1056"/>
      <c r="BS118" s="1056"/>
      <c r="BT118" s="1056"/>
      <c r="BU118" s="1056"/>
      <c r="BV118" s="1056" t="s">
        <v>390</v>
      </c>
      <c r="BW118" s="1056"/>
      <c r="BX118" s="1056"/>
      <c r="BY118" s="1056"/>
      <c r="BZ118" s="1056"/>
      <c r="CA118" s="1056" t="s">
        <v>390</v>
      </c>
      <c r="CB118" s="1056"/>
      <c r="CC118" s="1056"/>
      <c r="CD118" s="1056"/>
      <c r="CE118" s="1056"/>
      <c r="CF118" s="972" t="s">
        <v>469</v>
      </c>
      <c r="CG118" s="973"/>
      <c r="CH118" s="973"/>
      <c r="CI118" s="973"/>
      <c r="CJ118" s="973"/>
      <c r="CK118" s="1003"/>
      <c r="CL118" s="1004"/>
      <c r="CM118" s="974" t="s">
        <v>470</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390</v>
      </c>
      <c r="DH118" s="1017"/>
      <c r="DI118" s="1017"/>
      <c r="DJ118" s="1017"/>
      <c r="DK118" s="1018"/>
      <c r="DL118" s="1019" t="s">
        <v>469</v>
      </c>
      <c r="DM118" s="1017"/>
      <c r="DN118" s="1017"/>
      <c r="DO118" s="1017"/>
      <c r="DP118" s="1018"/>
      <c r="DQ118" s="1019" t="s">
        <v>390</v>
      </c>
      <c r="DR118" s="1017"/>
      <c r="DS118" s="1017"/>
      <c r="DT118" s="1017"/>
      <c r="DU118" s="1018"/>
      <c r="DV118" s="1020" t="s">
        <v>471</v>
      </c>
      <c r="DW118" s="1021"/>
      <c r="DX118" s="1021"/>
      <c r="DY118" s="1021"/>
      <c r="DZ118" s="1022"/>
    </row>
    <row r="119" spans="1:130" s="248" customFormat="1" ht="26.25" customHeight="1" x14ac:dyDescent="0.2">
      <c r="A119" s="1116" t="s">
        <v>442</v>
      </c>
      <c r="B119" s="1002"/>
      <c r="C119" s="981" t="s">
        <v>443</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444</v>
      </c>
      <c r="AB119" s="950"/>
      <c r="AC119" s="950"/>
      <c r="AD119" s="950"/>
      <c r="AE119" s="951"/>
      <c r="AF119" s="952" t="s">
        <v>390</v>
      </c>
      <c r="AG119" s="950"/>
      <c r="AH119" s="950"/>
      <c r="AI119" s="950"/>
      <c r="AJ119" s="951"/>
      <c r="AK119" s="952" t="s">
        <v>469</v>
      </c>
      <c r="AL119" s="950"/>
      <c r="AM119" s="950"/>
      <c r="AN119" s="950"/>
      <c r="AO119" s="951"/>
      <c r="AP119" s="953" t="s">
        <v>469</v>
      </c>
      <c r="AQ119" s="954"/>
      <c r="AR119" s="954"/>
      <c r="AS119" s="954"/>
      <c r="AT119" s="955"/>
      <c r="AU119" s="960"/>
      <c r="AV119" s="961"/>
      <c r="AW119" s="961"/>
      <c r="AX119" s="961"/>
      <c r="AY119" s="961"/>
      <c r="AZ119" s="279" t="s">
        <v>182</v>
      </c>
      <c r="BA119" s="279"/>
      <c r="BB119" s="279"/>
      <c r="BC119" s="279"/>
      <c r="BD119" s="279"/>
      <c r="BE119" s="279"/>
      <c r="BF119" s="279"/>
      <c r="BG119" s="279"/>
      <c r="BH119" s="279"/>
      <c r="BI119" s="279"/>
      <c r="BJ119" s="279"/>
      <c r="BK119" s="279"/>
      <c r="BL119" s="279"/>
      <c r="BM119" s="279"/>
      <c r="BN119" s="279"/>
      <c r="BO119" s="1033" t="s">
        <v>472</v>
      </c>
      <c r="BP119" s="1064"/>
      <c r="BQ119" s="1055">
        <v>391108447</v>
      </c>
      <c r="BR119" s="1056"/>
      <c r="BS119" s="1056"/>
      <c r="BT119" s="1056"/>
      <c r="BU119" s="1056"/>
      <c r="BV119" s="1056">
        <v>393520481</v>
      </c>
      <c r="BW119" s="1056"/>
      <c r="BX119" s="1056"/>
      <c r="BY119" s="1056"/>
      <c r="BZ119" s="1056"/>
      <c r="CA119" s="1056">
        <v>388744624</v>
      </c>
      <c r="CB119" s="1056"/>
      <c r="CC119" s="1056"/>
      <c r="CD119" s="1056"/>
      <c r="CE119" s="1056"/>
      <c r="CF119" s="1057"/>
      <c r="CG119" s="1058"/>
      <c r="CH119" s="1058"/>
      <c r="CI119" s="1058"/>
      <c r="CJ119" s="1059"/>
      <c r="CK119" s="1005"/>
      <c r="CL119" s="1006"/>
      <c r="CM119" s="1060" t="s">
        <v>473</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17877150</v>
      </c>
      <c r="DH119" s="1042"/>
      <c r="DI119" s="1042"/>
      <c r="DJ119" s="1042"/>
      <c r="DK119" s="1043"/>
      <c r="DL119" s="1041">
        <v>16924901</v>
      </c>
      <c r="DM119" s="1042"/>
      <c r="DN119" s="1042"/>
      <c r="DO119" s="1042"/>
      <c r="DP119" s="1043"/>
      <c r="DQ119" s="1041">
        <v>15971636</v>
      </c>
      <c r="DR119" s="1042"/>
      <c r="DS119" s="1042"/>
      <c r="DT119" s="1042"/>
      <c r="DU119" s="1043"/>
      <c r="DV119" s="1044">
        <v>10.1</v>
      </c>
      <c r="DW119" s="1045"/>
      <c r="DX119" s="1045"/>
      <c r="DY119" s="1045"/>
      <c r="DZ119" s="1046"/>
    </row>
    <row r="120" spans="1:130" s="248" customFormat="1" ht="26.25" customHeight="1" x14ac:dyDescent="0.2">
      <c r="A120" s="1117"/>
      <c r="B120" s="1004"/>
      <c r="C120" s="974" t="s">
        <v>447</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390</v>
      </c>
      <c r="AB120" s="1017"/>
      <c r="AC120" s="1017"/>
      <c r="AD120" s="1017"/>
      <c r="AE120" s="1018"/>
      <c r="AF120" s="1019" t="s">
        <v>444</v>
      </c>
      <c r="AG120" s="1017"/>
      <c r="AH120" s="1017"/>
      <c r="AI120" s="1017"/>
      <c r="AJ120" s="1018"/>
      <c r="AK120" s="1019" t="s">
        <v>469</v>
      </c>
      <c r="AL120" s="1017"/>
      <c r="AM120" s="1017"/>
      <c r="AN120" s="1017"/>
      <c r="AO120" s="1018"/>
      <c r="AP120" s="1020" t="s">
        <v>474</v>
      </c>
      <c r="AQ120" s="1021"/>
      <c r="AR120" s="1021"/>
      <c r="AS120" s="1021"/>
      <c r="AT120" s="1022"/>
      <c r="AU120" s="1047" t="s">
        <v>475</v>
      </c>
      <c r="AV120" s="1048"/>
      <c r="AW120" s="1048"/>
      <c r="AX120" s="1048"/>
      <c r="AY120" s="1049"/>
      <c r="AZ120" s="998" t="s">
        <v>476</v>
      </c>
      <c r="BA120" s="947"/>
      <c r="BB120" s="947"/>
      <c r="BC120" s="947"/>
      <c r="BD120" s="947"/>
      <c r="BE120" s="947"/>
      <c r="BF120" s="947"/>
      <c r="BG120" s="947"/>
      <c r="BH120" s="947"/>
      <c r="BI120" s="947"/>
      <c r="BJ120" s="947"/>
      <c r="BK120" s="947"/>
      <c r="BL120" s="947"/>
      <c r="BM120" s="947"/>
      <c r="BN120" s="947"/>
      <c r="BO120" s="947"/>
      <c r="BP120" s="948"/>
      <c r="BQ120" s="984">
        <v>33638216</v>
      </c>
      <c r="BR120" s="985"/>
      <c r="BS120" s="985"/>
      <c r="BT120" s="985"/>
      <c r="BU120" s="985"/>
      <c r="BV120" s="985">
        <v>37421806</v>
      </c>
      <c r="BW120" s="985"/>
      <c r="BX120" s="985"/>
      <c r="BY120" s="985"/>
      <c r="BZ120" s="985"/>
      <c r="CA120" s="985">
        <v>40440073</v>
      </c>
      <c r="CB120" s="985"/>
      <c r="CC120" s="985"/>
      <c r="CD120" s="985"/>
      <c r="CE120" s="985"/>
      <c r="CF120" s="999">
        <v>25.6</v>
      </c>
      <c r="CG120" s="1000"/>
      <c r="CH120" s="1000"/>
      <c r="CI120" s="1000"/>
      <c r="CJ120" s="1000"/>
      <c r="CK120" s="1065" t="s">
        <v>477</v>
      </c>
      <c r="CL120" s="1066"/>
      <c r="CM120" s="1066"/>
      <c r="CN120" s="1066"/>
      <c r="CO120" s="1067"/>
      <c r="CP120" s="1073" t="s">
        <v>478</v>
      </c>
      <c r="CQ120" s="1074"/>
      <c r="CR120" s="1074"/>
      <c r="CS120" s="1074"/>
      <c r="CT120" s="1074"/>
      <c r="CU120" s="1074"/>
      <c r="CV120" s="1074"/>
      <c r="CW120" s="1074"/>
      <c r="CX120" s="1074"/>
      <c r="CY120" s="1074"/>
      <c r="CZ120" s="1074"/>
      <c r="DA120" s="1074"/>
      <c r="DB120" s="1074"/>
      <c r="DC120" s="1074"/>
      <c r="DD120" s="1074"/>
      <c r="DE120" s="1074"/>
      <c r="DF120" s="1075"/>
      <c r="DG120" s="984">
        <v>36157497</v>
      </c>
      <c r="DH120" s="985"/>
      <c r="DI120" s="985"/>
      <c r="DJ120" s="985"/>
      <c r="DK120" s="985"/>
      <c r="DL120" s="985">
        <v>35573644</v>
      </c>
      <c r="DM120" s="985"/>
      <c r="DN120" s="985"/>
      <c r="DO120" s="985"/>
      <c r="DP120" s="985"/>
      <c r="DQ120" s="985">
        <v>34307716</v>
      </c>
      <c r="DR120" s="985"/>
      <c r="DS120" s="985"/>
      <c r="DT120" s="985"/>
      <c r="DU120" s="985"/>
      <c r="DV120" s="986">
        <v>21.7</v>
      </c>
      <c r="DW120" s="986"/>
      <c r="DX120" s="986"/>
      <c r="DY120" s="986"/>
      <c r="DZ120" s="987"/>
    </row>
    <row r="121" spans="1:130" s="248" customFormat="1" ht="26.25" customHeight="1" x14ac:dyDescent="0.2">
      <c r="A121" s="1117"/>
      <c r="B121" s="1004"/>
      <c r="C121" s="1025" t="s">
        <v>479</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390</v>
      </c>
      <c r="AB121" s="1017"/>
      <c r="AC121" s="1017"/>
      <c r="AD121" s="1017"/>
      <c r="AE121" s="1018"/>
      <c r="AF121" s="1019" t="s">
        <v>390</v>
      </c>
      <c r="AG121" s="1017"/>
      <c r="AH121" s="1017"/>
      <c r="AI121" s="1017"/>
      <c r="AJ121" s="1018"/>
      <c r="AK121" s="1019" t="s">
        <v>390</v>
      </c>
      <c r="AL121" s="1017"/>
      <c r="AM121" s="1017"/>
      <c r="AN121" s="1017"/>
      <c r="AO121" s="1018"/>
      <c r="AP121" s="1020" t="s">
        <v>448</v>
      </c>
      <c r="AQ121" s="1021"/>
      <c r="AR121" s="1021"/>
      <c r="AS121" s="1021"/>
      <c r="AT121" s="1022"/>
      <c r="AU121" s="1050"/>
      <c r="AV121" s="1051"/>
      <c r="AW121" s="1051"/>
      <c r="AX121" s="1051"/>
      <c r="AY121" s="1052"/>
      <c r="AZ121" s="1007" t="s">
        <v>480</v>
      </c>
      <c r="BA121" s="1008"/>
      <c r="BB121" s="1008"/>
      <c r="BC121" s="1008"/>
      <c r="BD121" s="1008"/>
      <c r="BE121" s="1008"/>
      <c r="BF121" s="1008"/>
      <c r="BG121" s="1008"/>
      <c r="BH121" s="1008"/>
      <c r="BI121" s="1008"/>
      <c r="BJ121" s="1008"/>
      <c r="BK121" s="1008"/>
      <c r="BL121" s="1008"/>
      <c r="BM121" s="1008"/>
      <c r="BN121" s="1008"/>
      <c r="BO121" s="1008"/>
      <c r="BP121" s="1009"/>
      <c r="BQ121" s="977">
        <v>69937560</v>
      </c>
      <c r="BR121" s="978"/>
      <c r="BS121" s="978"/>
      <c r="BT121" s="978"/>
      <c r="BU121" s="978"/>
      <c r="BV121" s="978">
        <v>66554750</v>
      </c>
      <c r="BW121" s="978"/>
      <c r="BX121" s="978"/>
      <c r="BY121" s="978"/>
      <c r="BZ121" s="978"/>
      <c r="CA121" s="978">
        <v>64533675</v>
      </c>
      <c r="CB121" s="978"/>
      <c r="CC121" s="978"/>
      <c r="CD121" s="978"/>
      <c r="CE121" s="978"/>
      <c r="CF121" s="972">
        <v>40.9</v>
      </c>
      <c r="CG121" s="973"/>
      <c r="CH121" s="973"/>
      <c r="CI121" s="973"/>
      <c r="CJ121" s="973"/>
      <c r="CK121" s="1068"/>
      <c r="CL121" s="1069"/>
      <c r="CM121" s="1069"/>
      <c r="CN121" s="1069"/>
      <c r="CO121" s="1070"/>
      <c r="CP121" s="1078" t="s">
        <v>481</v>
      </c>
      <c r="CQ121" s="1079"/>
      <c r="CR121" s="1079"/>
      <c r="CS121" s="1079"/>
      <c r="CT121" s="1079"/>
      <c r="CU121" s="1079"/>
      <c r="CV121" s="1079"/>
      <c r="CW121" s="1079"/>
      <c r="CX121" s="1079"/>
      <c r="CY121" s="1079"/>
      <c r="CZ121" s="1079"/>
      <c r="DA121" s="1079"/>
      <c r="DB121" s="1079"/>
      <c r="DC121" s="1079"/>
      <c r="DD121" s="1079"/>
      <c r="DE121" s="1079"/>
      <c r="DF121" s="1080"/>
      <c r="DG121" s="977">
        <v>3112492</v>
      </c>
      <c r="DH121" s="978"/>
      <c r="DI121" s="978"/>
      <c r="DJ121" s="978"/>
      <c r="DK121" s="978"/>
      <c r="DL121" s="978">
        <v>2713951</v>
      </c>
      <c r="DM121" s="978"/>
      <c r="DN121" s="978"/>
      <c r="DO121" s="978"/>
      <c r="DP121" s="978"/>
      <c r="DQ121" s="978">
        <v>2660234</v>
      </c>
      <c r="DR121" s="978"/>
      <c r="DS121" s="978"/>
      <c r="DT121" s="978"/>
      <c r="DU121" s="978"/>
      <c r="DV121" s="979">
        <v>1.7</v>
      </c>
      <c r="DW121" s="979"/>
      <c r="DX121" s="979"/>
      <c r="DY121" s="979"/>
      <c r="DZ121" s="980"/>
    </row>
    <row r="122" spans="1:130" s="248" customFormat="1" ht="26.25" customHeight="1" x14ac:dyDescent="0.2">
      <c r="A122" s="1117"/>
      <c r="B122" s="1004"/>
      <c r="C122" s="974" t="s">
        <v>458</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390</v>
      </c>
      <c r="AB122" s="1017"/>
      <c r="AC122" s="1017"/>
      <c r="AD122" s="1017"/>
      <c r="AE122" s="1018"/>
      <c r="AF122" s="1019" t="s">
        <v>390</v>
      </c>
      <c r="AG122" s="1017"/>
      <c r="AH122" s="1017"/>
      <c r="AI122" s="1017"/>
      <c r="AJ122" s="1018"/>
      <c r="AK122" s="1019" t="s">
        <v>390</v>
      </c>
      <c r="AL122" s="1017"/>
      <c r="AM122" s="1017"/>
      <c r="AN122" s="1017"/>
      <c r="AO122" s="1018"/>
      <c r="AP122" s="1020" t="s">
        <v>482</v>
      </c>
      <c r="AQ122" s="1021"/>
      <c r="AR122" s="1021"/>
      <c r="AS122" s="1021"/>
      <c r="AT122" s="1022"/>
      <c r="AU122" s="1050"/>
      <c r="AV122" s="1051"/>
      <c r="AW122" s="1051"/>
      <c r="AX122" s="1051"/>
      <c r="AY122" s="1052"/>
      <c r="AZ122" s="1032" t="s">
        <v>483</v>
      </c>
      <c r="BA122" s="1023"/>
      <c r="BB122" s="1023"/>
      <c r="BC122" s="1023"/>
      <c r="BD122" s="1023"/>
      <c r="BE122" s="1023"/>
      <c r="BF122" s="1023"/>
      <c r="BG122" s="1023"/>
      <c r="BH122" s="1023"/>
      <c r="BI122" s="1023"/>
      <c r="BJ122" s="1023"/>
      <c r="BK122" s="1023"/>
      <c r="BL122" s="1023"/>
      <c r="BM122" s="1023"/>
      <c r="BN122" s="1023"/>
      <c r="BO122" s="1023"/>
      <c r="BP122" s="1024"/>
      <c r="BQ122" s="1055">
        <v>236792745</v>
      </c>
      <c r="BR122" s="1056"/>
      <c r="BS122" s="1056"/>
      <c r="BT122" s="1056"/>
      <c r="BU122" s="1056"/>
      <c r="BV122" s="1056">
        <v>241159402</v>
      </c>
      <c r="BW122" s="1056"/>
      <c r="BX122" s="1056"/>
      <c r="BY122" s="1056"/>
      <c r="BZ122" s="1056"/>
      <c r="CA122" s="1056">
        <v>246021399</v>
      </c>
      <c r="CB122" s="1056"/>
      <c r="CC122" s="1056"/>
      <c r="CD122" s="1056"/>
      <c r="CE122" s="1056"/>
      <c r="CF122" s="1076">
        <v>155.80000000000001</v>
      </c>
      <c r="CG122" s="1077"/>
      <c r="CH122" s="1077"/>
      <c r="CI122" s="1077"/>
      <c r="CJ122" s="1077"/>
      <c r="CK122" s="1068"/>
      <c r="CL122" s="1069"/>
      <c r="CM122" s="1069"/>
      <c r="CN122" s="1069"/>
      <c r="CO122" s="1070"/>
      <c r="CP122" s="1078" t="s">
        <v>484</v>
      </c>
      <c r="CQ122" s="1079"/>
      <c r="CR122" s="1079"/>
      <c r="CS122" s="1079"/>
      <c r="CT122" s="1079"/>
      <c r="CU122" s="1079"/>
      <c r="CV122" s="1079"/>
      <c r="CW122" s="1079"/>
      <c r="CX122" s="1079"/>
      <c r="CY122" s="1079"/>
      <c r="CZ122" s="1079"/>
      <c r="DA122" s="1079"/>
      <c r="DB122" s="1079"/>
      <c r="DC122" s="1079"/>
      <c r="DD122" s="1079"/>
      <c r="DE122" s="1079"/>
      <c r="DF122" s="1080"/>
      <c r="DG122" s="977" t="s">
        <v>390</v>
      </c>
      <c r="DH122" s="978"/>
      <c r="DI122" s="978"/>
      <c r="DJ122" s="978"/>
      <c r="DK122" s="978"/>
      <c r="DL122" s="978" t="s">
        <v>390</v>
      </c>
      <c r="DM122" s="978"/>
      <c r="DN122" s="978"/>
      <c r="DO122" s="978"/>
      <c r="DP122" s="978"/>
      <c r="DQ122" s="978">
        <v>1265272</v>
      </c>
      <c r="DR122" s="978"/>
      <c r="DS122" s="978"/>
      <c r="DT122" s="978"/>
      <c r="DU122" s="978"/>
      <c r="DV122" s="979">
        <v>0.8</v>
      </c>
      <c r="DW122" s="979"/>
      <c r="DX122" s="979"/>
      <c r="DY122" s="979"/>
      <c r="DZ122" s="980"/>
    </row>
    <row r="123" spans="1:130" s="248" customFormat="1" ht="26.25" customHeight="1" x14ac:dyDescent="0.2">
      <c r="A123" s="1117"/>
      <c r="B123" s="1004"/>
      <c r="C123" s="974" t="s">
        <v>464</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469</v>
      </c>
      <c r="AB123" s="1017"/>
      <c r="AC123" s="1017"/>
      <c r="AD123" s="1017"/>
      <c r="AE123" s="1018"/>
      <c r="AF123" s="1019" t="s">
        <v>390</v>
      </c>
      <c r="AG123" s="1017"/>
      <c r="AH123" s="1017"/>
      <c r="AI123" s="1017"/>
      <c r="AJ123" s="1018"/>
      <c r="AK123" s="1019" t="s">
        <v>390</v>
      </c>
      <c r="AL123" s="1017"/>
      <c r="AM123" s="1017"/>
      <c r="AN123" s="1017"/>
      <c r="AO123" s="1018"/>
      <c r="AP123" s="1020" t="s">
        <v>390</v>
      </c>
      <c r="AQ123" s="1021"/>
      <c r="AR123" s="1021"/>
      <c r="AS123" s="1021"/>
      <c r="AT123" s="1022"/>
      <c r="AU123" s="1053"/>
      <c r="AV123" s="1054"/>
      <c r="AW123" s="1054"/>
      <c r="AX123" s="1054"/>
      <c r="AY123" s="1054"/>
      <c r="AZ123" s="279" t="s">
        <v>182</v>
      </c>
      <c r="BA123" s="279"/>
      <c r="BB123" s="279"/>
      <c r="BC123" s="279"/>
      <c r="BD123" s="279"/>
      <c r="BE123" s="279"/>
      <c r="BF123" s="279"/>
      <c r="BG123" s="279"/>
      <c r="BH123" s="279"/>
      <c r="BI123" s="279"/>
      <c r="BJ123" s="279"/>
      <c r="BK123" s="279"/>
      <c r="BL123" s="279"/>
      <c r="BM123" s="279"/>
      <c r="BN123" s="279"/>
      <c r="BO123" s="1033" t="s">
        <v>485</v>
      </c>
      <c r="BP123" s="1064"/>
      <c r="BQ123" s="1123">
        <v>340368521</v>
      </c>
      <c r="BR123" s="1124"/>
      <c r="BS123" s="1124"/>
      <c r="BT123" s="1124"/>
      <c r="BU123" s="1124"/>
      <c r="BV123" s="1124">
        <v>345135958</v>
      </c>
      <c r="BW123" s="1124"/>
      <c r="BX123" s="1124"/>
      <c r="BY123" s="1124"/>
      <c r="BZ123" s="1124"/>
      <c r="CA123" s="1124">
        <v>350995147</v>
      </c>
      <c r="CB123" s="1124"/>
      <c r="CC123" s="1124"/>
      <c r="CD123" s="1124"/>
      <c r="CE123" s="1124"/>
      <c r="CF123" s="1057"/>
      <c r="CG123" s="1058"/>
      <c r="CH123" s="1058"/>
      <c r="CI123" s="1058"/>
      <c r="CJ123" s="1059"/>
      <c r="CK123" s="1068"/>
      <c r="CL123" s="1069"/>
      <c r="CM123" s="1069"/>
      <c r="CN123" s="1069"/>
      <c r="CO123" s="1070"/>
      <c r="CP123" s="1078" t="s">
        <v>486</v>
      </c>
      <c r="CQ123" s="1079"/>
      <c r="CR123" s="1079"/>
      <c r="CS123" s="1079"/>
      <c r="CT123" s="1079"/>
      <c r="CU123" s="1079"/>
      <c r="CV123" s="1079"/>
      <c r="CW123" s="1079"/>
      <c r="CX123" s="1079"/>
      <c r="CY123" s="1079"/>
      <c r="CZ123" s="1079"/>
      <c r="DA123" s="1079"/>
      <c r="DB123" s="1079"/>
      <c r="DC123" s="1079"/>
      <c r="DD123" s="1079"/>
      <c r="DE123" s="1079"/>
      <c r="DF123" s="1080"/>
      <c r="DG123" s="1016">
        <v>46685</v>
      </c>
      <c r="DH123" s="1017"/>
      <c r="DI123" s="1017"/>
      <c r="DJ123" s="1017"/>
      <c r="DK123" s="1018"/>
      <c r="DL123" s="1019">
        <v>32629</v>
      </c>
      <c r="DM123" s="1017"/>
      <c r="DN123" s="1017"/>
      <c r="DO123" s="1017"/>
      <c r="DP123" s="1018"/>
      <c r="DQ123" s="1019">
        <v>17890</v>
      </c>
      <c r="DR123" s="1017"/>
      <c r="DS123" s="1017"/>
      <c r="DT123" s="1017"/>
      <c r="DU123" s="1018"/>
      <c r="DV123" s="1020">
        <v>0</v>
      </c>
      <c r="DW123" s="1021"/>
      <c r="DX123" s="1021"/>
      <c r="DY123" s="1021"/>
      <c r="DZ123" s="1022"/>
    </row>
    <row r="124" spans="1:130" s="248" customFormat="1" ht="26.25" customHeight="1" thickBot="1" x14ac:dyDescent="0.25">
      <c r="A124" s="1117"/>
      <c r="B124" s="1004"/>
      <c r="C124" s="974" t="s">
        <v>467</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469</v>
      </c>
      <c r="AB124" s="1017"/>
      <c r="AC124" s="1017"/>
      <c r="AD124" s="1017"/>
      <c r="AE124" s="1018"/>
      <c r="AF124" s="1019" t="s">
        <v>390</v>
      </c>
      <c r="AG124" s="1017"/>
      <c r="AH124" s="1017"/>
      <c r="AI124" s="1017"/>
      <c r="AJ124" s="1018"/>
      <c r="AK124" s="1019" t="s">
        <v>390</v>
      </c>
      <c r="AL124" s="1017"/>
      <c r="AM124" s="1017"/>
      <c r="AN124" s="1017"/>
      <c r="AO124" s="1018"/>
      <c r="AP124" s="1020" t="s">
        <v>444</v>
      </c>
      <c r="AQ124" s="1021"/>
      <c r="AR124" s="1021"/>
      <c r="AS124" s="1021"/>
      <c r="AT124" s="1022"/>
      <c r="AU124" s="1119" t="s">
        <v>487</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33.299999999999997</v>
      </c>
      <c r="BR124" s="1086"/>
      <c r="BS124" s="1086"/>
      <c r="BT124" s="1086"/>
      <c r="BU124" s="1086"/>
      <c r="BV124" s="1086">
        <v>31.3</v>
      </c>
      <c r="BW124" s="1086"/>
      <c r="BX124" s="1086"/>
      <c r="BY124" s="1086"/>
      <c r="BZ124" s="1086"/>
      <c r="CA124" s="1086">
        <v>23.9</v>
      </c>
      <c r="CB124" s="1086"/>
      <c r="CC124" s="1086"/>
      <c r="CD124" s="1086"/>
      <c r="CE124" s="1086"/>
      <c r="CF124" s="1087"/>
      <c r="CG124" s="1088"/>
      <c r="CH124" s="1088"/>
      <c r="CI124" s="1088"/>
      <c r="CJ124" s="1089"/>
      <c r="CK124" s="1071"/>
      <c r="CL124" s="1071"/>
      <c r="CM124" s="1071"/>
      <c r="CN124" s="1071"/>
      <c r="CO124" s="1072"/>
      <c r="CP124" s="1078" t="s">
        <v>488</v>
      </c>
      <c r="CQ124" s="1079"/>
      <c r="CR124" s="1079"/>
      <c r="CS124" s="1079"/>
      <c r="CT124" s="1079"/>
      <c r="CU124" s="1079"/>
      <c r="CV124" s="1079"/>
      <c r="CW124" s="1079"/>
      <c r="CX124" s="1079"/>
      <c r="CY124" s="1079"/>
      <c r="CZ124" s="1079"/>
      <c r="DA124" s="1079"/>
      <c r="DB124" s="1079"/>
      <c r="DC124" s="1079"/>
      <c r="DD124" s="1079"/>
      <c r="DE124" s="1079"/>
      <c r="DF124" s="1080"/>
      <c r="DG124" s="1063">
        <v>995156</v>
      </c>
      <c r="DH124" s="1042"/>
      <c r="DI124" s="1042"/>
      <c r="DJ124" s="1042"/>
      <c r="DK124" s="1043"/>
      <c r="DL124" s="1041">
        <v>1185812</v>
      </c>
      <c r="DM124" s="1042"/>
      <c r="DN124" s="1042"/>
      <c r="DO124" s="1042"/>
      <c r="DP124" s="1043"/>
      <c r="DQ124" s="1041" t="s">
        <v>390</v>
      </c>
      <c r="DR124" s="1042"/>
      <c r="DS124" s="1042"/>
      <c r="DT124" s="1042"/>
      <c r="DU124" s="1043"/>
      <c r="DV124" s="1044" t="s">
        <v>482</v>
      </c>
      <c r="DW124" s="1045"/>
      <c r="DX124" s="1045"/>
      <c r="DY124" s="1045"/>
      <c r="DZ124" s="1046"/>
    </row>
    <row r="125" spans="1:130" s="248" customFormat="1" ht="26.25" customHeight="1" x14ac:dyDescent="0.2">
      <c r="A125" s="1117"/>
      <c r="B125" s="1004"/>
      <c r="C125" s="974" t="s">
        <v>470</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390</v>
      </c>
      <c r="AB125" s="1017"/>
      <c r="AC125" s="1017"/>
      <c r="AD125" s="1017"/>
      <c r="AE125" s="1018"/>
      <c r="AF125" s="1019" t="s">
        <v>444</v>
      </c>
      <c r="AG125" s="1017"/>
      <c r="AH125" s="1017"/>
      <c r="AI125" s="1017"/>
      <c r="AJ125" s="1018"/>
      <c r="AK125" s="1019" t="s">
        <v>469</v>
      </c>
      <c r="AL125" s="1017"/>
      <c r="AM125" s="1017"/>
      <c r="AN125" s="1017"/>
      <c r="AO125" s="1018"/>
      <c r="AP125" s="1020" t="s">
        <v>469</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489</v>
      </c>
      <c r="CL125" s="1066"/>
      <c r="CM125" s="1066"/>
      <c r="CN125" s="1066"/>
      <c r="CO125" s="1067"/>
      <c r="CP125" s="998" t="s">
        <v>490</v>
      </c>
      <c r="CQ125" s="947"/>
      <c r="CR125" s="947"/>
      <c r="CS125" s="947"/>
      <c r="CT125" s="947"/>
      <c r="CU125" s="947"/>
      <c r="CV125" s="947"/>
      <c r="CW125" s="947"/>
      <c r="CX125" s="947"/>
      <c r="CY125" s="947"/>
      <c r="CZ125" s="947"/>
      <c r="DA125" s="947"/>
      <c r="DB125" s="947"/>
      <c r="DC125" s="947"/>
      <c r="DD125" s="947"/>
      <c r="DE125" s="947"/>
      <c r="DF125" s="948"/>
      <c r="DG125" s="984" t="s">
        <v>390</v>
      </c>
      <c r="DH125" s="985"/>
      <c r="DI125" s="985"/>
      <c r="DJ125" s="985"/>
      <c r="DK125" s="985"/>
      <c r="DL125" s="985" t="s">
        <v>469</v>
      </c>
      <c r="DM125" s="985"/>
      <c r="DN125" s="985"/>
      <c r="DO125" s="985"/>
      <c r="DP125" s="985"/>
      <c r="DQ125" s="985" t="s">
        <v>444</v>
      </c>
      <c r="DR125" s="985"/>
      <c r="DS125" s="985"/>
      <c r="DT125" s="985"/>
      <c r="DU125" s="985"/>
      <c r="DV125" s="986" t="s">
        <v>474</v>
      </c>
      <c r="DW125" s="986"/>
      <c r="DX125" s="986"/>
      <c r="DY125" s="986"/>
      <c r="DZ125" s="987"/>
    </row>
    <row r="126" spans="1:130" s="248" customFormat="1" ht="26.25" customHeight="1" thickBot="1" x14ac:dyDescent="0.25">
      <c r="A126" s="1117"/>
      <c r="B126" s="1004"/>
      <c r="C126" s="974" t="s">
        <v>473</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974091</v>
      </c>
      <c r="AB126" s="1017"/>
      <c r="AC126" s="1017"/>
      <c r="AD126" s="1017"/>
      <c r="AE126" s="1018"/>
      <c r="AF126" s="1019">
        <v>971651</v>
      </c>
      <c r="AG126" s="1017"/>
      <c r="AH126" s="1017"/>
      <c r="AI126" s="1017"/>
      <c r="AJ126" s="1018"/>
      <c r="AK126" s="1019">
        <v>968826</v>
      </c>
      <c r="AL126" s="1017"/>
      <c r="AM126" s="1017"/>
      <c r="AN126" s="1017"/>
      <c r="AO126" s="1018"/>
      <c r="AP126" s="1020">
        <v>0.6</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491</v>
      </c>
      <c r="CQ126" s="1008"/>
      <c r="CR126" s="1008"/>
      <c r="CS126" s="1008"/>
      <c r="CT126" s="1008"/>
      <c r="CU126" s="1008"/>
      <c r="CV126" s="1008"/>
      <c r="CW126" s="1008"/>
      <c r="CX126" s="1008"/>
      <c r="CY126" s="1008"/>
      <c r="CZ126" s="1008"/>
      <c r="DA126" s="1008"/>
      <c r="DB126" s="1008"/>
      <c r="DC126" s="1008"/>
      <c r="DD126" s="1008"/>
      <c r="DE126" s="1008"/>
      <c r="DF126" s="1009"/>
      <c r="DG126" s="977">
        <v>1562952</v>
      </c>
      <c r="DH126" s="978"/>
      <c r="DI126" s="978"/>
      <c r="DJ126" s="978"/>
      <c r="DK126" s="978"/>
      <c r="DL126" s="978">
        <v>1829578</v>
      </c>
      <c r="DM126" s="978"/>
      <c r="DN126" s="978"/>
      <c r="DO126" s="978"/>
      <c r="DP126" s="978"/>
      <c r="DQ126" s="978">
        <v>602921</v>
      </c>
      <c r="DR126" s="978"/>
      <c r="DS126" s="978"/>
      <c r="DT126" s="978"/>
      <c r="DU126" s="978"/>
      <c r="DV126" s="979">
        <v>0.4</v>
      </c>
      <c r="DW126" s="979"/>
      <c r="DX126" s="979"/>
      <c r="DY126" s="979"/>
      <c r="DZ126" s="980"/>
    </row>
    <row r="127" spans="1:130" s="248" customFormat="1" ht="26.25" customHeight="1" x14ac:dyDescent="0.2">
      <c r="A127" s="1118"/>
      <c r="B127" s="1006"/>
      <c r="C127" s="1060" t="s">
        <v>492</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444</v>
      </c>
      <c r="AB127" s="1017"/>
      <c r="AC127" s="1017"/>
      <c r="AD127" s="1017"/>
      <c r="AE127" s="1018"/>
      <c r="AF127" s="1019" t="s">
        <v>474</v>
      </c>
      <c r="AG127" s="1017"/>
      <c r="AH127" s="1017"/>
      <c r="AI127" s="1017"/>
      <c r="AJ127" s="1018"/>
      <c r="AK127" s="1019" t="s">
        <v>390</v>
      </c>
      <c r="AL127" s="1017"/>
      <c r="AM127" s="1017"/>
      <c r="AN127" s="1017"/>
      <c r="AO127" s="1018"/>
      <c r="AP127" s="1020" t="s">
        <v>390</v>
      </c>
      <c r="AQ127" s="1021"/>
      <c r="AR127" s="1021"/>
      <c r="AS127" s="1021"/>
      <c r="AT127" s="1022"/>
      <c r="AU127" s="284"/>
      <c r="AV127" s="284"/>
      <c r="AW127" s="284"/>
      <c r="AX127" s="1090" t="s">
        <v>493</v>
      </c>
      <c r="AY127" s="1091"/>
      <c r="AZ127" s="1091"/>
      <c r="BA127" s="1091"/>
      <c r="BB127" s="1091"/>
      <c r="BC127" s="1091"/>
      <c r="BD127" s="1091"/>
      <c r="BE127" s="1092"/>
      <c r="BF127" s="1093" t="s">
        <v>494</v>
      </c>
      <c r="BG127" s="1091"/>
      <c r="BH127" s="1091"/>
      <c r="BI127" s="1091"/>
      <c r="BJ127" s="1091"/>
      <c r="BK127" s="1091"/>
      <c r="BL127" s="1092"/>
      <c r="BM127" s="1093" t="s">
        <v>495</v>
      </c>
      <c r="BN127" s="1091"/>
      <c r="BO127" s="1091"/>
      <c r="BP127" s="1091"/>
      <c r="BQ127" s="1091"/>
      <c r="BR127" s="1091"/>
      <c r="BS127" s="1092"/>
      <c r="BT127" s="1093" t="s">
        <v>496</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497</v>
      </c>
      <c r="CQ127" s="1008"/>
      <c r="CR127" s="1008"/>
      <c r="CS127" s="1008"/>
      <c r="CT127" s="1008"/>
      <c r="CU127" s="1008"/>
      <c r="CV127" s="1008"/>
      <c r="CW127" s="1008"/>
      <c r="CX127" s="1008"/>
      <c r="CY127" s="1008"/>
      <c r="CZ127" s="1008"/>
      <c r="DA127" s="1008"/>
      <c r="DB127" s="1008"/>
      <c r="DC127" s="1008"/>
      <c r="DD127" s="1008"/>
      <c r="DE127" s="1008"/>
      <c r="DF127" s="1009"/>
      <c r="DG127" s="977" t="s">
        <v>444</v>
      </c>
      <c r="DH127" s="978"/>
      <c r="DI127" s="978"/>
      <c r="DJ127" s="978"/>
      <c r="DK127" s="978"/>
      <c r="DL127" s="978" t="s">
        <v>390</v>
      </c>
      <c r="DM127" s="978"/>
      <c r="DN127" s="978"/>
      <c r="DO127" s="978"/>
      <c r="DP127" s="978"/>
      <c r="DQ127" s="978" t="s">
        <v>469</v>
      </c>
      <c r="DR127" s="978"/>
      <c r="DS127" s="978"/>
      <c r="DT127" s="978"/>
      <c r="DU127" s="978"/>
      <c r="DV127" s="979" t="s">
        <v>444</v>
      </c>
      <c r="DW127" s="979"/>
      <c r="DX127" s="979"/>
      <c r="DY127" s="979"/>
      <c r="DZ127" s="980"/>
    </row>
    <row r="128" spans="1:130" s="248" customFormat="1" ht="26.25" customHeight="1" thickBot="1" x14ac:dyDescent="0.25">
      <c r="A128" s="1101" t="s">
        <v>498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499</v>
      </c>
      <c r="X128" s="1103"/>
      <c r="Y128" s="1103"/>
      <c r="Z128" s="1104"/>
      <c r="AA128" s="1105">
        <v>8688486</v>
      </c>
      <c r="AB128" s="1106"/>
      <c r="AC128" s="1106"/>
      <c r="AD128" s="1106"/>
      <c r="AE128" s="1107"/>
      <c r="AF128" s="1108">
        <v>8505982</v>
      </c>
      <c r="AG128" s="1106"/>
      <c r="AH128" s="1106"/>
      <c r="AI128" s="1106"/>
      <c r="AJ128" s="1107"/>
      <c r="AK128" s="1108">
        <v>9116039</v>
      </c>
      <c r="AL128" s="1106"/>
      <c r="AM128" s="1106"/>
      <c r="AN128" s="1106"/>
      <c r="AO128" s="1107"/>
      <c r="AP128" s="1109"/>
      <c r="AQ128" s="1110"/>
      <c r="AR128" s="1110"/>
      <c r="AS128" s="1110"/>
      <c r="AT128" s="1111"/>
      <c r="AU128" s="284"/>
      <c r="AV128" s="284"/>
      <c r="AW128" s="284"/>
      <c r="AX128" s="946" t="s">
        <v>500</v>
      </c>
      <c r="AY128" s="947"/>
      <c r="AZ128" s="947"/>
      <c r="BA128" s="947"/>
      <c r="BB128" s="947"/>
      <c r="BC128" s="947"/>
      <c r="BD128" s="947"/>
      <c r="BE128" s="948"/>
      <c r="BF128" s="1112" t="s">
        <v>390</v>
      </c>
      <c r="BG128" s="1113"/>
      <c r="BH128" s="1113"/>
      <c r="BI128" s="1113"/>
      <c r="BJ128" s="1113"/>
      <c r="BK128" s="1113"/>
      <c r="BL128" s="1114"/>
      <c r="BM128" s="1112">
        <v>11.25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501</v>
      </c>
      <c r="CQ128" s="1095"/>
      <c r="CR128" s="1095"/>
      <c r="CS128" s="1095"/>
      <c r="CT128" s="1095"/>
      <c r="CU128" s="1095"/>
      <c r="CV128" s="1095"/>
      <c r="CW128" s="1095"/>
      <c r="CX128" s="1095"/>
      <c r="CY128" s="1095"/>
      <c r="CZ128" s="1095"/>
      <c r="DA128" s="1095"/>
      <c r="DB128" s="1095"/>
      <c r="DC128" s="1095"/>
      <c r="DD128" s="1095"/>
      <c r="DE128" s="1095"/>
      <c r="DF128" s="1096"/>
      <c r="DG128" s="1097">
        <v>570457</v>
      </c>
      <c r="DH128" s="1098"/>
      <c r="DI128" s="1098"/>
      <c r="DJ128" s="1098"/>
      <c r="DK128" s="1098"/>
      <c r="DL128" s="1098">
        <v>515338</v>
      </c>
      <c r="DM128" s="1098"/>
      <c r="DN128" s="1098"/>
      <c r="DO128" s="1098"/>
      <c r="DP128" s="1098"/>
      <c r="DQ128" s="1098">
        <v>460224</v>
      </c>
      <c r="DR128" s="1098"/>
      <c r="DS128" s="1098"/>
      <c r="DT128" s="1098"/>
      <c r="DU128" s="1098"/>
      <c r="DV128" s="1099">
        <v>0.3</v>
      </c>
      <c r="DW128" s="1099"/>
      <c r="DX128" s="1099"/>
      <c r="DY128" s="1099"/>
      <c r="DZ128" s="1100"/>
    </row>
    <row r="129" spans="1:131" s="248" customFormat="1" ht="26.25" customHeight="1" x14ac:dyDescent="0.2">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502</v>
      </c>
      <c r="X129" s="1132"/>
      <c r="Y129" s="1132"/>
      <c r="Z129" s="1133"/>
      <c r="AA129" s="1016">
        <v>170358582</v>
      </c>
      <c r="AB129" s="1017"/>
      <c r="AC129" s="1017"/>
      <c r="AD129" s="1017"/>
      <c r="AE129" s="1018"/>
      <c r="AF129" s="1019">
        <v>172010103</v>
      </c>
      <c r="AG129" s="1017"/>
      <c r="AH129" s="1017"/>
      <c r="AI129" s="1017"/>
      <c r="AJ129" s="1018"/>
      <c r="AK129" s="1019">
        <v>175892022</v>
      </c>
      <c r="AL129" s="1017"/>
      <c r="AM129" s="1017"/>
      <c r="AN129" s="1017"/>
      <c r="AO129" s="1018"/>
      <c r="AP129" s="1134"/>
      <c r="AQ129" s="1135"/>
      <c r="AR129" s="1135"/>
      <c r="AS129" s="1135"/>
      <c r="AT129" s="1136"/>
      <c r="AU129" s="286"/>
      <c r="AV129" s="286"/>
      <c r="AW129" s="286"/>
      <c r="AX129" s="1125" t="s">
        <v>503</v>
      </c>
      <c r="AY129" s="1008"/>
      <c r="AZ129" s="1008"/>
      <c r="BA129" s="1008"/>
      <c r="BB129" s="1008"/>
      <c r="BC129" s="1008"/>
      <c r="BD129" s="1008"/>
      <c r="BE129" s="1009"/>
      <c r="BF129" s="1126" t="s">
        <v>444</v>
      </c>
      <c r="BG129" s="1127"/>
      <c r="BH129" s="1127"/>
      <c r="BI129" s="1127"/>
      <c r="BJ129" s="1127"/>
      <c r="BK129" s="1127"/>
      <c r="BL129" s="1128"/>
      <c r="BM129" s="1126">
        <v>16.25</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988" t="s">
        <v>504</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505</v>
      </c>
      <c r="X130" s="1132"/>
      <c r="Y130" s="1132"/>
      <c r="Z130" s="1133"/>
      <c r="AA130" s="1016">
        <v>18046300</v>
      </c>
      <c r="AB130" s="1017"/>
      <c r="AC130" s="1017"/>
      <c r="AD130" s="1017"/>
      <c r="AE130" s="1018"/>
      <c r="AF130" s="1019">
        <v>17834485</v>
      </c>
      <c r="AG130" s="1017"/>
      <c r="AH130" s="1017"/>
      <c r="AI130" s="1017"/>
      <c r="AJ130" s="1018"/>
      <c r="AK130" s="1019">
        <v>18012856</v>
      </c>
      <c r="AL130" s="1017"/>
      <c r="AM130" s="1017"/>
      <c r="AN130" s="1017"/>
      <c r="AO130" s="1018"/>
      <c r="AP130" s="1134"/>
      <c r="AQ130" s="1135"/>
      <c r="AR130" s="1135"/>
      <c r="AS130" s="1135"/>
      <c r="AT130" s="1136"/>
      <c r="AU130" s="286"/>
      <c r="AV130" s="286"/>
      <c r="AW130" s="286"/>
      <c r="AX130" s="1125" t="s">
        <v>506</v>
      </c>
      <c r="AY130" s="1008"/>
      <c r="AZ130" s="1008"/>
      <c r="BA130" s="1008"/>
      <c r="BB130" s="1008"/>
      <c r="BC130" s="1008"/>
      <c r="BD130" s="1008"/>
      <c r="BE130" s="1009"/>
      <c r="BF130" s="1162">
        <v>2.6</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507</v>
      </c>
      <c r="X131" s="1170"/>
      <c r="Y131" s="1170"/>
      <c r="Z131" s="1171"/>
      <c r="AA131" s="1063">
        <v>152312282</v>
      </c>
      <c r="AB131" s="1042"/>
      <c r="AC131" s="1042"/>
      <c r="AD131" s="1042"/>
      <c r="AE131" s="1043"/>
      <c r="AF131" s="1041">
        <v>154175618</v>
      </c>
      <c r="AG131" s="1042"/>
      <c r="AH131" s="1042"/>
      <c r="AI131" s="1042"/>
      <c r="AJ131" s="1043"/>
      <c r="AK131" s="1041">
        <v>157879166</v>
      </c>
      <c r="AL131" s="1042"/>
      <c r="AM131" s="1042"/>
      <c r="AN131" s="1042"/>
      <c r="AO131" s="1043"/>
      <c r="AP131" s="1172"/>
      <c r="AQ131" s="1173"/>
      <c r="AR131" s="1173"/>
      <c r="AS131" s="1173"/>
      <c r="AT131" s="1174"/>
      <c r="AU131" s="286"/>
      <c r="AV131" s="286"/>
      <c r="AW131" s="286"/>
      <c r="AX131" s="1144" t="s">
        <v>508</v>
      </c>
      <c r="AY131" s="1095"/>
      <c r="AZ131" s="1095"/>
      <c r="BA131" s="1095"/>
      <c r="BB131" s="1095"/>
      <c r="BC131" s="1095"/>
      <c r="BD131" s="1095"/>
      <c r="BE131" s="1096"/>
      <c r="BF131" s="1145">
        <v>23.9</v>
      </c>
      <c r="BG131" s="1146"/>
      <c r="BH131" s="1146"/>
      <c r="BI131" s="1146"/>
      <c r="BJ131" s="1146"/>
      <c r="BK131" s="1146"/>
      <c r="BL131" s="1147"/>
      <c r="BM131" s="1145">
        <v>400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51" t="s">
        <v>509</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510</v>
      </c>
      <c r="W132" s="1155"/>
      <c r="X132" s="1155"/>
      <c r="Y132" s="1155"/>
      <c r="Z132" s="1156"/>
      <c r="AA132" s="1157">
        <v>2.4851782650000001</v>
      </c>
      <c r="AB132" s="1158"/>
      <c r="AC132" s="1158"/>
      <c r="AD132" s="1158"/>
      <c r="AE132" s="1159"/>
      <c r="AF132" s="1160">
        <v>2.9187293410000001</v>
      </c>
      <c r="AG132" s="1158"/>
      <c r="AH132" s="1158"/>
      <c r="AI132" s="1158"/>
      <c r="AJ132" s="1159"/>
      <c r="AK132" s="1160">
        <v>2.6740591810000001</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511</v>
      </c>
      <c r="W133" s="1138"/>
      <c r="X133" s="1138"/>
      <c r="Y133" s="1138"/>
      <c r="Z133" s="1139"/>
      <c r="AA133" s="1140">
        <v>2.7</v>
      </c>
      <c r="AB133" s="1141"/>
      <c r="AC133" s="1141"/>
      <c r="AD133" s="1141"/>
      <c r="AE133" s="1142"/>
      <c r="AF133" s="1140">
        <v>2.7</v>
      </c>
      <c r="AG133" s="1141"/>
      <c r="AH133" s="1141"/>
      <c r="AI133" s="1141"/>
      <c r="AJ133" s="1142"/>
      <c r="AK133" s="1140">
        <v>2.6</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ErUhKDIb+DIqwdx+YscOfnXxKi9hhCHnBTGucsJKVR2FmZuLPfQuirAESAYkoWH7TR1BwIUmZCPdJ2otJmr9Iw==" saltValue="acU2tsDGLn7MWCEbe895sg==" spinCount="100000" sheet="1" objects="1" scenarios="1" formatRows="0"/>
  <customSheetViews>
    <customSheetView guid="{EE1B3033-64A5-47EB-A8C7-A9207A383B6B}" scale="70" fitToPage="1" hiddenRows="1" hiddenColumns="1">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512</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R6qtMsuDJmh7KdDnpMTWMA72x7y4E+p25GKJNI2bjIWOaJ3tLiCCJwnkaVbcRhqg9D4UgsnhcdWA4cqe2itTbw==" saltValue="4c40ja2JqyeFGqxwPkeidw==" spinCount="100000" sheet="1" objects="1" scenarios="1"/>
  <dataConsolidate/>
  <customSheetViews>
    <customSheetView guid="{EE1B3033-64A5-47EB-A8C7-A9207A383B6B}" showPageBreaks="1" showGridLines="0" fitToPage="1" hiddenRows="1" hiddenColumns="1" view="pageBreakPreview">
      <pageMargins left="0" right="0" top="0" bottom="0" header="0" footer="0"/>
      <printOptions horizontalCentered="1" verticalCentered="1"/>
      <pageSetup paperSize="9" scale="44"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xGdZSap19ENs7GiRhCxSBkrDpMn7tQhEoo9via6gddHwwfJ2S5GVCkF0wQGVWpdqj+A3DcdyG4EGMCQbZJqdvA==" saltValue="J3PHYapHAGP/snXo7g1rNQ==" spinCount="100000" sheet="1" objects="1" scenarios="1"/>
  <dataConsolidate/>
  <customSheetViews>
    <customSheetView guid="{EE1B3033-64A5-47EB-A8C7-A9207A383B6B}" showGridLines="0" fitToPage="1" hiddenRows="1" hiddenColumns="1">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9"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515</v>
      </c>
      <c r="AP7" s="305"/>
      <c r="AQ7" s="306" t="s">
        <v>516</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517</v>
      </c>
      <c r="AQ8" s="312" t="s">
        <v>518</v>
      </c>
      <c r="AR8" s="313" t="s">
        <v>519</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520</v>
      </c>
      <c r="AL9" s="1178"/>
      <c r="AM9" s="1178"/>
      <c r="AN9" s="1179"/>
      <c r="AO9" s="314">
        <v>72437485</v>
      </c>
      <c r="AP9" s="314">
        <v>100803</v>
      </c>
      <c r="AQ9" s="315">
        <v>105138</v>
      </c>
      <c r="AR9" s="316">
        <v>-4.0999999999999996</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521</v>
      </c>
      <c r="AL10" s="1178"/>
      <c r="AM10" s="1178"/>
      <c r="AN10" s="1179"/>
      <c r="AO10" s="317">
        <v>52</v>
      </c>
      <c r="AP10" s="317">
        <v>0</v>
      </c>
      <c r="AQ10" s="318">
        <v>110</v>
      </c>
      <c r="AR10" s="319">
        <v>-100</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522</v>
      </c>
      <c r="AL11" s="1178"/>
      <c r="AM11" s="1178"/>
      <c r="AN11" s="1179"/>
      <c r="AO11" s="317">
        <v>146948</v>
      </c>
      <c r="AP11" s="317">
        <v>204</v>
      </c>
      <c r="AQ11" s="318">
        <v>1177</v>
      </c>
      <c r="AR11" s="319">
        <v>-82.7</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523</v>
      </c>
      <c r="AL12" s="1178"/>
      <c r="AM12" s="1178"/>
      <c r="AN12" s="1179"/>
      <c r="AO12" s="317" t="s">
        <v>524</v>
      </c>
      <c r="AP12" s="317" t="s">
        <v>524</v>
      </c>
      <c r="AQ12" s="318">
        <v>5</v>
      </c>
      <c r="AR12" s="319" t="s">
        <v>524</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525</v>
      </c>
      <c r="AL13" s="1178"/>
      <c r="AM13" s="1178"/>
      <c r="AN13" s="1179"/>
      <c r="AO13" s="317">
        <v>943132</v>
      </c>
      <c r="AP13" s="317">
        <v>1312</v>
      </c>
      <c r="AQ13" s="318">
        <v>1930</v>
      </c>
      <c r="AR13" s="319">
        <v>-32</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526</v>
      </c>
      <c r="AL14" s="1178"/>
      <c r="AM14" s="1178"/>
      <c r="AN14" s="1179"/>
      <c r="AO14" s="317">
        <v>539221</v>
      </c>
      <c r="AP14" s="317">
        <v>750</v>
      </c>
      <c r="AQ14" s="318">
        <v>1254</v>
      </c>
      <c r="AR14" s="319">
        <v>-40.200000000000003</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527</v>
      </c>
      <c r="AL15" s="1184"/>
      <c r="AM15" s="1184"/>
      <c r="AN15" s="1185"/>
      <c r="AO15" s="317">
        <v>-4059950</v>
      </c>
      <c r="AP15" s="317">
        <v>-5650</v>
      </c>
      <c r="AQ15" s="318">
        <v>-7365</v>
      </c>
      <c r="AR15" s="319">
        <v>-23.3</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182</v>
      </c>
      <c r="AL16" s="1184"/>
      <c r="AM16" s="1184"/>
      <c r="AN16" s="1185"/>
      <c r="AO16" s="317">
        <v>70006888</v>
      </c>
      <c r="AP16" s="317">
        <v>97421</v>
      </c>
      <c r="AQ16" s="318">
        <v>102249</v>
      </c>
      <c r="AR16" s="319">
        <v>-4.7</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532</v>
      </c>
      <c r="AL21" s="1187"/>
      <c r="AM21" s="1187"/>
      <c r="AN21" s="1188"/>
      <c r="AO21" s="330">
        <v>10.74</v>
      </c>
      <c r="AP21" s="331">
        <v>11.28</v>
      </c>
      <c r="AQ21" s="332">
        <v>-0.54</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533</v>
      </c>
      <c r="AL22" s="1187"/>
      <c r="AM22" s="1187"/>
      <c r="AN22" s="1188"/>
      <c r="AO22" s="335">
        <v>99</v>
      </c>
      <c r="AP22" s="336">
        <v>99.7</v>
      </c>
      <c r="AQ22" s="337">
        <v>-0.7</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515</v>
      </c>
      <c r="AP30" s="305"/>
      <c r="AQ30" s="306" t="s">
        <v>516</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517</v>
      </c>
      <c r="AQ31" s="312" t="s">
        <v>518</v>
      </c>
      <c r="AR31" s="313" t="s">
        <v>519</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537</v>
      </c>
      <c r="AL32" s="1181"/>
      <c r="AM32" s="1181"/>
      <c r="AN32" s="1182"/>
      <c r="AO32" s="345">
        <v>22905794</v>
      </c>
      <c r="AP32" s="345">
        <v>31876</v>
      </c>
      <c r="AQ32" s="346">
        <v>31910</v>
      </c>
      <c r="AR32" s="347">
        <v>-0.1</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538</v>
      </c>
      <c r="AL33" s="1181"/>
      <c r="AM33" s="1181"/>
      <c r="AN33" s="1182"/>
      <c r="AO33" s="345" t="s">
        <v>524</v>
      </c>
      <c r="AP33" s="345" t="s">
        <v>524</v>
      </c>
      <c r="AQ33" s="346">
        <v>2603</v>
      </c>
      <c r="AR33" s="347" t="s">
        <v>524</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539</v>
      </c>
      <c r="AL34" s="1181"/>
      <c r="AM34" s="1181"/>
      <c r="AN34" s="1182"/>
      <c r="AO34" s="345">
        <v>3393333</v>
      </c>
      <c r="AP34" s="345">
        <v>4722</v>
      </c>
      <c r="AQ34" s="346">
        <v>20590</v>
      </c>
      <c r="AR34" s="347">
        <v>-77.099999999999994</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540</v>
      </c>
      <c r="AL35" s="1181"/>
      <c r="AM35" s="1181"/>
      <c r="AN35" s="1182"/>
      <c r="AO35" s="345">
        <v>4082724</v>
      </c>
      <c r="AP35" s="345">
        <v>5681</v>
      </c>
      <c r="AQ35" s="346">
        <v>9962</v>
      </c>
      <c r="AR35" s="347">
        <v>-43</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541</v>
      </c>
      <c r="AL36" s="1181"/>
      <c r="AM36" s="1181"/>
      <c r="AN36" s="1182"/>
      <c r="AO36" s="345" t="s">
        <v>524</v>
      </c>
      <c r="AP36" s="345" t="s">
        <v>524</v>
      </c>
      <c r="AQ36" s="346">
        <v>163</v>
      </c>
      <c r="AR36" s="347" t="s">
        <v>524</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542</v>
      </c>
      <c r="AL37" s="1181"/>
      <c r="AM37" s="1181"/>
      <c r="AN37" s="1182"/>
      <c r="AO37" s="345">
        <v>968826</v>
      </c>
      <c r="AP37" s="345">
        <v>1348</v>
      </c>
      <c r="AQ37" s="346">
        <v>1304</v>
      </c>
      <c r="AR37" s="347">
        <v>3.4</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543</v>
      </c>
      <c r="AL38" s="1190"/>
      <c r="AM38" s="1190"/>
      <c r="AN38" s="1191"/>
      <c r="AO38" s="348" t="s">
        <v>524</v>
      </c>
      <c r="AP38" s="348" t="s">
        <v>524</v>
      </c>
      <c r="AQ38" s="349">
        <v>1</v>
      </c>
      <c r="AR38" s="337" t="s">
        <v>524</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544</v>
      </c>
      <c r="AL39" s="1190"/>
      <c r="AM39" s="1190"/>
      <c r="AN39" s="1191"/>
      <c r="AO39" s="345">
        <v>-9116039</v>
      </c>
      <c r="AP39" s="345">
        <v>-12686</v>
      </c>
      <c r="AQ39" s="346">
        <v>-16939</v>
      </c>
      <c r="AR39" s="347">
        <v>-25.1</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545</v>
      </c>
      <c r="AL40" s="1181"/>
      <c r="AM40" s="1181"/>
      <c r="AN40" s="1182"/>
      <c r="AO40" s="345">
        <v>-18012856</v>
      </c>
      <c r="AP40" s="345">
        <v>-25067</v>
      </c>
      <c r="AQ40" s="346">
        <v>-31934</v>
      </c>
      <c r="AR40" s="347">
        <v>-21.5</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297</v>
      </c>
      <c r="AL41" s="1193"/>
      <c r="AM41" s="1193"/>
      <c r="AN41" s="1194"/>
      <c r="AO41" s="345">
        <v>4221782</v>
      </c>
      <c r="AP41" s="345">
        <v>5875</v>
      </c>
      <c r="AQ41" s="346">
        <v>17660</v>
      </c>
      <c r="AR41" s="347">
        <v>-66.7</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515</v>
      </c>
      <c r="AN49" s="1197" t="s">
        <v>549</v>
      </c>
      <c r="AO49" s="1198"/>
      <c r="AP49" s="1198"/>
      <c r="AQ49" s="1198"/>
      <c r="AR49" s="1199"/>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550</v>
      </c>
      <c r="AO50" s="362" t="s">
        <v>551</v>
      </c>
      <c r="AP50" s="363" t="s">
        <v>552</v>
      </c>
      <c r="AQ50" s="364" t="s">
        <v>553</v>
      </c>
      <c r="AR50" s="365" t="s">
        <v>554</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17291812</v>
      </c>
      <c r="AN51" s="367">
        <v>24118</v>
      </c>
      <c r="AO51" s="368">
        <v>-28.2</v>
      </c>
      <c r="AP51" s="369">
        <v>51684</v>
      </c>
      <c r="AQ51" s="370">
        <v>-0.4</v>
      </c>
      <c r="AR51" s="371">
        <v>-27.8</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9372112</v>
      </c>
      <c r="AN52" s="375">
        <v>13072</v>
      </c>
      <c r="AO52" s="376">
        <v>-24.2</v>
      </c>
      <c r="AP52" s="377">
        <v>26671</v>
      </c>
      <c r="AQ52" s="378">
        <v>2.6</v>
      </c>
      <c r="AR52" s="379">
        <v>-26.8</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19268274</v>
      </c>
      <c r="AN53" s="367">
        <v>26829</v>
      </c>
      <c r="AO53" s="368">
        <v>11.2</v>
      </c>
      <c r="AP53" s="369">
        <v>52897</v>
      </c>
      <c r="AQ53" s="370">
        <v>2.2999999999999998</v>
      </c>
      <c r="AR53" s="371">
        <v>8.9</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10690321</v>
      </c>
      <c r="AN54" s="375">
        <v>14885</v>
      </c>
      <c r="AO54" s="376">
        <v>13.9</v>
      </c>
      <c r="AP54" s="377">
        <v>27013</v>
      </c>
      <c r="AQ54" s="378">
        <v>1.3</v>
      </c>
      <c r="AR54" s="379">
        <v>12.6</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22769747</v>
      </c>
      <c r="AN55" s="367">
        <v>31697</v>
      </c>
      <c r="AO55" s="368">
        <v>18.100000000000001</v>
      </c>
      <c r="AP55" s="369">
        <v>54945</v>
      </c>
      <c r="AQ55" s="370">
        <v>3.9</v>
      </c>
      <c r="AR55" s="371">
        <v>14.2</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12753851</v>
      </c>
      <c r="AN56" s="375">
        <v>17754</v>
      </c>
      <c r="AO56" s="376">
        <v>19.3</v>
      </c>
      <c r="AP56" s="377">
        <v>29293</v>
      </c>
      <c r="AQ56" s="378">
        <v>8.4</v>
      </c>
      <c r="AR56" s="379">
        <v>10.9</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21985736</v>
      </c>
      <c r="AN57" s="367">
        <v>30608</v>
      </c>
      <c r="AO57" s="368">
        <v>-3.4</v>
      </c>
      <c r="AP57" s="369">
        <v>57132</v>
      </c>
      <c r="AQ57" s="370">
        <v>4</v>
      </c>
      <c r="AR57" s="371">
        <v>-7.4</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9684194</v>
      </c>
      <c r="AN58" s="375">
        <v>13482</v>
      </c>
      <c r="AO58" s="376">
        <v>-24.1</v>
      </c>
      <c r="AP58" s="377">
        <v>30126</v>
      </c>
      <c r="AQ58" s="378">
        <v>2.8</v>
      </c>
      <c r="AR58" s="379">
        <v>-26.9</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21212388</v>
      </c>
      <c r="AN59" s="367">
        <v>29519</v>
      </c>
      <c r="AO59" s="368">
        <v>-3.6</v>
      </c>
      <c r="AP59" s="369">
        <v>58766</v>
      </c>
      <c r="AQ59" s="370">
        <v>2.9</v>
      </c>
      <c r="AR59" s="371">
        <v>-6.5</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10445644</v>
      </c>
      <c r="AN60" s="375">
        <v>14536</v>
      </c>
      <c r="AO60" s="376">
        <v>7.8</v>
      </c>
      <c r="AP60" s="377">
        <v>29363</v>
      </c>
      <c r="AQ60" s="378">
        <v>-2.5</v>
      </c>
      <c r="AR60" s="379">
        <v>10.3</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20505591</v>
      </c>
      <c r="AN61" s="382">
        <v>28554</v>
      </c>
      <c r="AO61" s="383">
        <v>-1.2</v>
      </c>
      <c r="AP61" s="384">
        <v>55085</v>
      </c>
      <c r="AQ61" s="385">
        <v>2.5</v>
      </c>
      <c r="AR61" s="371">
        <v>-3.7</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10589224</v>
      </c>
      <c r="AN62" s="375">
        <v>14746</v>
      </c>
      <c r="AO62" s="376">
        <v>-1.5</v>
      </c>
      <c r="AP62" s="377">
        <v>28493</v>
      </c>
      <c r="AQ62" s="378">
        <v>2.5</v>
      </c>
      <c r="AR62" s="379">
        <v>-4</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DlYTBISOv0At5JvZvfKQxpmPxrpECSxqq90H83skGZ0q/LwOpmtDdTgSSkjbh3uiK1uZNA0/pbrTzlFw0se+Rw==" saltValue="ARPFa4Ls9Z5QCbzF2pScXA==" spinCount="100000" sheet="1" objects="1" scenarios="1"/>
  <customSheetViews>
    <customSheetView guid="{EE1B3033-64A5-47EB-A8C7-A9207A383B6B}"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563</v>
      </c>
    </row>
    <row r="120" spans="125:125" ht="13.5" hidden="1" customHeight="1" x14ac:dyDescent="0.2"/>
    <row r="121" spans="125:125" ht="13.5" hidden="1" customHeight="1" x14ac:dyDescent="0.2">
      <c r="DU121" s="292"/>
    </row>
  </sheetData>
  <sheetProtection algorithmName="SHA-512" hashValue="6QbEDgSOI/v+KtsuZlZTXurlhvHDZT7Opqd8JkVSS/Mp/sHNMqiKGrQWuidvyNQYD8lSemBdlQ2XHTiFVxLlSg==" saltValue="rggc5RJjOnQExpZnvfmmeg==" spinCount="100000" sheet="1" objects="1" scenarios="1"/>
  <dataConsolidate/>
  <customSheetViews>
    <customSheetView guid="{EE1B3033-64A5-47EB-A8C7-A9207A383B6B}" showGridLines="0" fitToPage="1" hiddenRows="1" hiddenColumns="1">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564</v>
      </c>
    </row>
  </sheetData>
  <sheetProtection algorithmName="SHA-512" hashValue="CdwdGmS0WjkDXMI8DmOm73wD8Bjk9Kgis5jNYv2wrNeZt+5JMWlbxZzwmikk6SFaZpBtomNKfNG8xLA6PpPCaQ==" saltValue="4bdKHSpQCxJywzYKnLMqFA==" spinCount="100000" sheet="1" objects="1" scenarios="1"/>
  <dataConsolidate/>
  <customSheetViews>
    <customSheetView guid="{EE1B3033-64A5-47EB-A8C7-A9207A383B6B}"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565</v>
      </c>
      <c r="G46" s="8" t="s">
        <v>566</v>
      </c>
      <c r="H46" s="8" t="s">
        <v>567</v>
      </c>
      <c r="I46" s="8" t="s">
        <v>568</v>
      </c>
      <c r="J46" s="9" t="s">
        <v>569</v>
      </c>
    </row>
    <row r="47" spans="2:10" ht="57.75" customHeight="1" x14ac:dyDescent="0.2">
      <c r="B47" s="10"/>
      <c r="C47" s="1200" t="s">
        <v>3</v>
      </c>
      <c r="D47" s="1200"/>
      <c r="E47" s="1201"/>
      <c r="F47" s="11">
        <v>4.9000000000000004</v>
      </c>
      <c r="G47" s="12">
        <v>3.7</v>
      </c>
      <c r="H47" s="12">
        <v>4.3099999999999996</v>
      </c>
      <c r="I47" s="12">
        <v>3.95</v>
      </c>
      <c r="J47" s="13">
        <v>6.21</v>
      </c>
    </row>
    <row r="48" spans="2:10" ht="57.75" customHeight="1" x14ac:dyDescent="0.2">
      <c r="B48" s="14"/>
      <c r="C48" s="1202" t="s">
        <v>4</v>
      </c>
      <c r="D48" s="1202"/>
      <c r="E48" s="1203"/>
      <c r="F48" s="15">
        <v>4.47</v>
      </c>
      <c r="G48" s="16">
        <v>4.66</v>
      </c>
      <c r="H48" s="16">
        <v>4.79</v>
      </c>
      <c r="I48" s="16">
        <v>5.29</v>
      </c>
      <c r="J48" s="17">
        <v>5.74</v>
      </c>
    </row>
    <row r="49" spans="2:10" ht="57.75" customHeight="1" thickBot="1" x14ac:dyDescent="0.25">
      <c r="B49" s="18"/>
      <c r="C49" s="1204" t="s">
        <v>5</v>
      </c>
      <c r="D49" s="1204"/>
      <c r="E49" s="1205"/>
      <c r="F49" s="19" t="s">
        <v>570</v>
      </c>
      <c r="G49" s="20" t="s">
        <v>571</v>
      </c>
      <c r="H49" s="20" t="s">
        <v>572</v>
      </c>
      <c r="I49" s="20" t="s">
        <v>573</v>
      </c>
      <c r="J49" s="21">
        <v>0.35</v>
      </c>
    </row>
    <row r="50" spans="2:10" ht="13.5" customHeight="1" x14ac:dyDescent="0.2"/>
  </sheetData>
  <sheetProtection algorithmName="SHA-512" hashValue="wyRiEfGTAE7B38lJuYnzBBE2Dr93EVYs+/9kQzAGG1HmDYjN6EyizD/KeNAYv9LbxPA99KsXNbRTrQkCxcmsFQ==" saltValue="0dyzPPEKhw4XWD+ZZUBhIg==" spinCount="100000" sheet="1" objects="1" scenarios="1"/>
  <customSheetViews>
    <customSheetView guid="{EE1B3033-64A5-47EB-A8C7-A9207A383B6B}"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2022-03-18T05:50:51Z</cp:lastPrinted>
  <dcterms:created xsi:type="dcterms:W3CDTF">2022-02-02T04:38:36Z</dcterms:created>
  <dcterms:modified xsi:type="dcterms:W3CDTF">2022-09-30T05:42:21Z</dcterms:modified>
  <cp:category/>
</cp:coreProperties>
</file>