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FDA66B7A-B206-48BA-8BE5-E1D4093E3DF8}" xr6:coauthVersionLast="36" xr6:coauthVersionMax="36" xr10:uidLastSave="{00000000-0000-0000-0000-000000000000}"/>
  <bookViews>
    <workbookView xWindow="0" yWindow="0" windowWidth="15360" windowHeight="7640" tabRatio="82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8" i="12" l="1"/>
  <c r="Q68"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BE38" i="10"/>
  <c r="AM38" i="10"/>
  <c r="BE37" i="10"/>
  <c r="AM37" i="10"/>
  <c r="C34" i="10"/>
  <c r="C35" i="10" l="1"/>
  <c r="C36" i="10" s="1"/>
  <c r="C37" i="10" s="1"/>
  <c r="C38" i="10" s="1"/>
  <c r="C39"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W34" i="10"/>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<sst xmlns="http://schemas.openxmlformats.org/spreadsheetml/2006/main" count="1078" uniqueCount="642">
  <si>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</si>
  <si>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</si>
  <si>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</si>
  <si>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</si>
  <si>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</si>
  <si>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</si>
  <si>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</si>
  <si>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</si>
  <si>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</si>
  <si>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</si>
  <si>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</si>
  <si>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</si>
  <si>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</si>
  <si>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</si>
  <si>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</si>
  <si>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</si>
  <si>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</si>
  <si>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</si>
  <si>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</si>
  <si>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</si>
  <si>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</si>
  <si>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</si>
  <si>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</si>
  <si>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</si>
  <si>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</si>
  <si>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</si>
  <si>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</si>
  <si>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</si>
  <si>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</si>
  <si>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</si>
  <si>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</si>
  <si>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</si>
  <si>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</si>
  <si>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</si>
  <si>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</si>
  <si>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</si>
  <si>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</si>
  <si>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</si>
  <si>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</si>
  <si>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</si>
  <si>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</si>
  <si>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</si>
  <si>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</si>
  <si>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</si>
  <si>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</si>
  <si>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</si>
  <si>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</si>
  <si>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</si>
  <si>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</si>
  <si>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</si>
  <si>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</si>
  <si>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</si>
  <si>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</si>
  <si>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</si>
  <si>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</si>
  <si>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</si>
  <si>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</si>
  <si>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</si>
  <si>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</si>
  <si>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</si>
  <si>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</si>
  <si>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</si>
  <si>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</si>
  <si>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</si>
  <si>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</si>
  <si>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</si>
  <si>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</si>
  <si>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</si>
  <si>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</si>
  <si>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</si>
  <si>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</si>
  <si>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</si>
  <si>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</si>
  <si>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</si>
  <si>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</si>
  <si>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</si>
  <si>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</si>
  <si>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</si>
  <si>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</si>
  <si>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</si>
  <si>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</si>
  <si>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</si>
  <si>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</si>
  <si>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</si>
  <si>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</si>
  <si>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</si>
  <si>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</si>
  <si>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</si>
  <si>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</si>
  <si>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</si>
  <si>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</si>
  <si>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</si>
  <si>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</si>
  <si>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</si>
  <si>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</si>
  <si>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</si>
  <si>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</si>
  <si>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</si>
  <si>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</si>
  <si>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</si>
  <si>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</si>
  <si>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</si>
  <si>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</si>
  <si>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</si>
  <si>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</si>
  <si>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</si>
  <si>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</si>
  <si>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</si>
  <si>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</si>
  <si>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</si>
  <si>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</si>
  <si>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</si>
  <si>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</si>
  <si>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</si>
  <si>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</si>
  <si>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</si>
  <si>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</si>
  <si>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</si>
  <si>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</si>
  <si>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</si>
  <si>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</si>
  <si>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</si>
  <si>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</si>
  <si>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</si>
  <si>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</si>
  <si>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</si>
  <si>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</si>
  <si>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</si>
  <si>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</si>
  <si>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</si>
  <si>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</si>
  <si>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</si>
  <si>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</si>
  <si>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</si>
  <si>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</si>
  <si>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</si>
  <si>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</si>
  <si>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</si>
  <si>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</si>
  <si>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</si>
  <si>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</si>
  <si>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</si>
  <si>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</si>
  <si>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</si>
  <si>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</si>
  <si>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</si>
  <si>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</si>
  <si>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</si>
  <si>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</si>
  <si>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</si>
  <si>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</si>
  <si>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</si>
  <si>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</si>
  <si>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</si>
  <si>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</si>
  <si>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</si>
  <si>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</si>
  <si>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</si>
  <si>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</si>
  <si>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</si>
  <si>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</si>
  <si>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</si>
  <si>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</si>
  <si>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</si>
  <si>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</si>
  <si>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</si>
  <si>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</si>
  <si>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</si>
  <si>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</si>
  <si>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</si>
  <si>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</si>
  <si>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</si>
  <si>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</si>
  <si>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</si>
  <si>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</si>
  <si>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</si>
  <si>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</si>
  <si>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</si>
  <si>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</si>
  <si>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</si>
  <si>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</si>
  <si>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</si>
  <si>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</si>
  <si>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</si>
  <si>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</si>
  <si>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</si>
  <si>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</si>
  <si>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</si>
  <si>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</si>
  <si>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</si>
  <si>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</si>
  <si>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</si>
  <si>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</si>
  <si>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</si>
  <si>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</si>
  <si>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</si>
  <si>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</si>
  <si>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</si>
  <si>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</si>
  <si>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</si>
  <si>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</si>
  <si>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</si>
  <si>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</si>
  <si>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</si>
  <si>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</si>
  <si>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</si>
  <si>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</si>
  <si>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</si>
  <si>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</si>
  <si>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</si>
  <si>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</si>
  <si>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</si>
  <si>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</si>
  <si>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静岡県浜松市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</si>
  <si>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</si>
  <si>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</si>
  <si>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</si>
  <si>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</si>
  <si>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</si>
  <si>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</si>
  <si>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</si>
  <si>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</si>
  <si>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</si>
  <si>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</si>
  <si>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</si>
  <si>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</si>
  <si>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</si>
  <si>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</si>
  <si>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</si>
  <si>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</si>
  <si>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</si>
  <si>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</si>
  <si>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</si>
  <si>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</si>
  <si>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</si>
  <si>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</si>
  <si>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</si>
  <si>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</si>
  <si>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</si>
  <si>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</si>
  <si>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</si>
  <si>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</si>
  <si>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</si>
  <si>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</si>
  <si>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</si>
  <si>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</si>
  <si>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</si>
  <si>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</si>
  <si>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</si>
  <si>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</si>
  <si>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</si>
  <si>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</si>
  <si>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</si>
  <si>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</si>
  <si>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</si>
  <si>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</si>
  <si>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</si>
  <si>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</si>
  <si>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</si>
  <si>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</si>
  <si>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</si>
  <si>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</si>
  <si>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</si>
  <si>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</si>
  <si>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</si>
  <si>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</si>
  <si>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</si>
  <si>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</si>
  <si>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</si>
  <si>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</si>
  <si>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</si>
  <si>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</si>
  <si>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</si>
  <si>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</si>
  <si>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</si>
  <si>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</si>
  <si>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</si>
  <si>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</si>
  <si>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</si>
  <si>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</si>
  <si>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</si>
  <si>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</si>
  <si>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</si>
  <si>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</si>
  <si>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</si>
  <si>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</si>
  <si>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</si>
  <si>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</si>
  <si>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</si>
  <si>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</si>
  <si>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</si>
  <si>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</si>
  <si>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</si>
  <si>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</si>
  <si>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</si>
  <si>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</si>
  <si>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</si>
  <si>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</si>
  <si>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</si>
  <si>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</si>
  <si>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</si>
  <si>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</si>
  <si>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</si>
  <si>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</si>
  <si>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</si>
  <si>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</si>
  <si>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</si>
  <si>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</si>
  <si>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</si>
  <si>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</si>
  <si>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</si>
  <si>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</si>
  <si>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</si>
  <si>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</si>
  <si>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</si>
  <si>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</si>
  <si>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</si>
  <si>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</si>
  <si>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</si>
  <si>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</si>
  <si>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</si>
  <si>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</si>
  <si>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</si>
  <si>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</si>
  <si>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</si>
  <si>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</si>
  <si>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</si>
  <si>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</si>
  <si>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</si>
  <si>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</si>
  <si>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</si>
  <si>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</si>
  <si>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</si>
  <si>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</si>
  <si>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</si>
  <si>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</si>
  <si>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</si>
  <si>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</si>
  <si>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</si>
  <si>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</si>
  <si>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</si>
  <si>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</si>
  <si>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</si>
  <si>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</si>
  <si>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</si>
  <si>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</si>
  <si>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</si>
  <si>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</si>
  <si>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</si>
  <si>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</si>
  <si>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</si>
  <si>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</si>
  <si>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</si>
  <si>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</si>
  <si>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</si>
  <si>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</si>
  <si>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</si>
  <si>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</si>
  <si>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</si>
  <si>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</si>
  <si>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</si>
  <si>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</si>
  <si>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</si>
  <si>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</si>
  <si>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</si>
  <si>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</si>
  <si>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</si>
  <si>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</si>
  <si>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静岡県浜松市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</si>
  <si>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</si>
  <si>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</si>
  <si>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</si>
  <si>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</si>
  <si>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</si>
  <si>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</si>
  <si>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</si>
  <si>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</si>
  <si>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</si>
  <si>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</si>
  <si>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</si>
  <si>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</si>
  <si>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</si>
  <si>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</si>
  <si>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</si>
  <si>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</si>
  <si>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</si>
  <si>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</si>
  <si>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</si>
  <si>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</si>
  <si>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</si>
  <si>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</si>
  <si>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</si>
  <si>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</si>
  <si>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</si>
  <si>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</si>
  <si>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</si>
  <si>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</si>
  <si>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</si>
  <si>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</si>
  <si>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</si>
  <si>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</si>
  <si>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</si>
  <si>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</si>
  <si>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</si>
  <si>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</si>
  <si>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</si>
  <si>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</si>
  <si>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</si>
  <si>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</si>
  <si>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</si>
  <si>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</si>
  <si>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</si>
  <si>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</si>
  <si>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</si>
  <si>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</si>
  <si>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</si>
  <si>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</si>
  <si>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法適用企業</t>
    <phoneticPr fontId="5"/>
  </si>
  <si>
    <t>下水道事業</t>
    <phoneticPr fontId="5"/>
  </si>
  <si>
    <t>と畜場・市場事業</t>
    <phoneticPr fontId="5"/>
  </si>
  <si>
    <t>-</t>
    <phoneticPr fontId="5"/>
  </si>
  <si>
    <t>法非適用企業</t>
    <phoneticPr fontId="5"/>
  </si>
  <si>
    <t>農業集落排水事業</t>
    <phoneticPr fontId="5"/>
  </si>
  <si>
    <t>-</t>
    <phoneticPr fontId="5"/>
  </si>
  <si>
    <t>中央卸売市場事業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</si>
  <si>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</si>
  <si>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</si>
  <si>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</si>
  <si>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</si>
  <si>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</si>
  <si>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</si>
  <si>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</si>
  <si>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</si>
  <si>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</si>
  <si>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</si>
  <si>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</si>
  <si>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</si>
  <si>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</si>
  <si>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</si>
  <si>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</si>
  <si>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</si>
  <si>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</si>
  <si>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</si>
  <si>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</si>
  <si>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</si>
  <si>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</si>
  <si>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</si>
  <si>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</si>
  <si>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</si>
  <si>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</si>
  <si>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</si>
  <si>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</si>
  <si>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</si>
  <si>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</si>
  <si>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</si>
  <si>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</si>
  <si>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</si>
  <si>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</si>
  <si>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</si>
  <si>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</si>
  <si>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</si>
  <si>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</si>
  <si>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</si>
  <si>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</si>
  <si>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</si>
  <si>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</si>
  <si>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</si>
  <si>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</si>
  <si>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</si>
  <si>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</si>
  <si>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</si>
  <si>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</si>
  <si>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</si>
  <si>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</si>
  <si>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</si>
  <si>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</si>
  <si>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</si>
  <si>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</si>
  <si>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</si>
  <si>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</si>
  <si>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</si>
  <si>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</si>
  <si>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</si>
  <si>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</si>
  <si>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</si>
  <si>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</si>
  <si>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</si>
  <si>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</si>
  <si>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</si>
  <si>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</si>
  <si>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</si>
  <si>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</si>
  <si>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</si>
  <si>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</si>
  <si>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</si>
  <si>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</si>
  <si>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</si>
  <si>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</si>
  <si>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</si>
  <si>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</si>
  <si>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</si>
  <si>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</si>
  <si>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</si>
  <si>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</si>
  <si>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</si>
  <si>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</si>
  <si>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</si>
  <si>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</si>
  <si>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</si>
  <si>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</si>
  <si>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</si>
  <si>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</si>
  <si>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</si>
  <si>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</si>
  <si>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</si>
  <si>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</si>
  <si>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</si>
  <si>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</si>
  <si>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</si>
  <si>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</si>
  <si>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</si>
  <si>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</si>
  <si>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</si>
  <si>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</si>
  <si>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</si>
  <si>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</si>
  <si>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</si>
  <si>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</si>
  <si>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</si>
  <si>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</si>
  <si>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</si>
  <si>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</si>
  <si>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</si>
  <si>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</si>
  <si>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</si>
  <si>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</si>
  <si>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</si>
  <si>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</si>
  <si>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</si>
  <si>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</si>
  <si>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</si>
  <si>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</si>
  <si>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</si>
  <si>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</si>
  <si>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</si>
  <si>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</si>
  <si>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</si>
  <si>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</si>
  <si>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</si>
  <si>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</si>
  <si>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</si>
  <si>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</si>
  <si>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</si>
  <si>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</si>
  <si>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</si>
  <si>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</si>
  <si>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</si>
  <si>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</si>
  <si>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</si>
  <si>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</si>
  <si>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</si>
  <si>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</si>
  <si>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</si>
  <si>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</si>
  <si>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</si>
  <si>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</si>
  <si>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</si>
  <si>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</si>
  <si>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</si>
  <si>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</si>
  <si>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</si>
  <si>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</si>
  <si>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</si>
  <si>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</si>
  <si>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</si>
  <si>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</si>
  <si>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</si>
  <si>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</si>
  <si>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</si>
  <si>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</si>
  <si>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</si>
  <si>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</si>
  <si>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</si>
  <si>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</si>
  <si>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0.19</t>
  </si>
  <si>
    <t>▲ 0.21</t>
  </si>
  <si>
    <t>▲ 1.76</t>
  </si>
  <si>
    <t>▲ 0.11</t>
  </si>
  <si>
    <t>水道事業</t>
  </si>
  <si>
    <t>一般会計</t>
  </si>
  <si>
    <t>下水道事業</t>
  </si>
  <si>
    <t>国民健康保険事業</t>
  </si>
  <si>
    <t>病院事業</t>
  </si>
  <si>
    <t>介護保険事業</t>
  </si>
  <si>
    <t>小型自動車競走事業</t>
  </si>
  <si>
    <t>母子父子寡婦福祉資金貸付事業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</si>
  <si>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</si>
  <si>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</si>
  <si>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</si>
  <si>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</si>
  <si>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</si>
  <si>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</si>
  <si>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</si>
  <si>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</si>
  <si>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</si>
  <si>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</si>
  <si>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浜名湖競艇企業団</t>
    <rPh sb="0" eb="3">
      <t>ハマナコ</t>
    </rPh>
    <rPh sb="3" eb="5">
      <t>キョウテイ</t>
    </rPh>
    <rPh sb="5" eb="7">
      <t>キギョウ</t>
    </rPh>
    <rPh sb="7" eb="8">
      <t>ダン</t>
    </rPh>
    <phoneticPr fontId="2"/>
  </si>
  <si>
    <t>養護老人ホームとよおか管理組合</t>
    <rPh sb="0" eb="2">
      <t>ヨウゴ</t>
    </rPh>
    <rPh sb="2" eb="4">
      <t>ロウジン</t>
    </rPh>
    <rPh sb="11" eb="13">
      <t>カンリ</t>
    </rPh>
    <rPh sb="13" eb="15">
      <t>クミアイ</t>
    </rPh>
    <phoneticPr fontId="2"/>
  </si>
  <si>
    <t>浜名学園組合</t>
    <rPh sb="0" eb="2">
      <t>ハマナ</t>
    </rPh>
    <rPh sb="2" eb="4">
      <t>ガクエン</t>
    </rPh>
    <rPh sb="4" eb="6">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</si>
  <si>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</si>
  <si>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</si>
  <si>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</si>
  <si>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（公益財団法人）浜松国際交流協会</t>
    <rPh sb="1" eb="3">
      <t>コウエキ</t>
    </rPh>
    <rPh sb="3" eb="5">
      <t>ザイダン</t>
    </rPh>
    <rPh sb="5" eb="7">
      <t>ホウジン</t>
    </rPh>
    <rPh sb="8" eb="10">
      <t>ハママツ</t>
    </rPh>
    <rPh sb="10" eb="12">
      <t>コクサイ</t>
    </rPh>
    <rPh sb="12" eb="14">
      <t>コウリュウ</t>
    </rPh>
    <rPh sb="14" eb="16">
      <t>キョウカイ</t>
    </rPh>
    <phoneticPr fontId="2"/>
  </si>
  <si>
    <t>（公益財団法人）浜松市文化振興財団</t>
    <rPh sb="1" eb="3">
      <t>コウエキ</t>
    </rPh>
    <rPh sb="3" eb="5">
      <t>ザイダン</t>
    </rPh>
    <rPh sb="5" eb="7">
      <t>ホウジン</t>
    </rPh>
    <rPh sb="8" eb="10">
      <t>ハママツ</t>
    </rPh>
    <rPh sb="10" eb="11">
      <t>シ</t>
    </rPh>
    <rPh sb="11" eb="13">
      <t>ブンカ</t>
    </rPh>
    <rPh sb="13" eb="15">
      <t>シンコウ</t>
    </rPh>
    <rPh sb="15" eb="17">
      <t>ザイダン</t>
    </rPh>
    <phoneticPr fontId="2"/>
  </si>
  <si>
    <t>（公益財団法人）浜松市社会福祉協議会</t>
    <rPh sb="1" eb="3">
      <t>コウエキ</t>
    </rPh>
    <rPh sb="3" eb="5">
      <t>ザイダン</t>
    </rPh>
    <rPh sb="5" eb="7">
      <t>ホウジン</t>
    </rPh>
    <rPh sb="8" eb="11">
      <t>ハママツシ</t>
    </rPh>
    <rPh sb="11" eb="13">
      <t>シャカイ</t>
    </rPh>
    <rPh sb="13" eb="15">
      <t>フクシ</t>
    </rPh>
    <rPh sb="15" eb="18">
      <t>キョウギカイ</t>
    </rPh>
    <phoneticPr fontId="2"/>
  </si>
  <si>
    <t>（公益財団法人）浜松市シルバー人材センター</t>
    <rPh sb="1" eb="3">
      <t>コウエキ</t>
    </rPh>
    <rPh sb="3" eb="5">
      <t>ザイダン</t>
    </rPh>
    <rPh sb="5" eb="7">
      <t>ホウジン</t>
    </rPh>
    <rPh sb="8" eb="11">
      <t>ハママツシ</t>
    </rPh>
    <rPh sb="15" eb="17">
      <t>ジンザイ</t>
    </rPh>
    <phoneticPr fontId="2"/>
  </si>
  <si>
    <t>（社会福祉法人）浜松市社会福祉事業団</t>
    <rPh sb="1" eb="3">
      <t>シャカイ</t>
    </rPh>
    <rPh sb="3" eb="5">
      <t>フクシ</t>
    </rPh>
    <rPh sb="5" eb="7">
      <t>ホウジン</t>
    </rPh>
    <rPh sb="8" eb="11">
      <t>ハママツシ</t>
    </rPh>
    <rPh sb="11" eb="13">
      <t>シャカイ</t>
    </rPh>
    <rPh sb="13" eb="15">
      <t>フクシ</t>
    </rPh>
    <rPh sb="15" eb="18">
      <t>ジギョウダン</t>
    </rPh>
    <phoneticPr fontId="2"/>
  </si>
  <si>
    <t>（公益財団法人）浜松市医療公社</t>
    <rPh sb="1" eb="3">
      <t>コウエキ</t>
    </rPh>
    <rPh sb="3" eb="5">
      <t>ザイダン</t>
    </rPh>
    <rPh sb="5" eb="7">
      <t>ホウジン</t>
    </rPh>
    <rPh sb="8" eb="11">
      <t>ハママツシ</t>
    </rPh>
    <rPh sb="11" eb="13">
      <t>イリョウ</t>
    </rPh>
    <rPh sb="13" eb="15">
      <t>コウシャ</t>
    </rPh>
    <phoneticPr fontId="2"/>
  </si>
  <si>
    <t>（一般財団法人）浜松市清掃公社</t>
    <rPh sb="1" eb="3">
      <t>イッパン</t>
    </rPh>
    <rPh sb="3" eb="5">
      <t>ザイダン</t>
    </rPh>
    <rPh sb="5" eb="7">
      <t>ホウジン</t>
    </rPh>
    <rPh sb="8" eb="11">
      <t>ハママツシ</t>
    </rPh>
    <rPh sb="11" eb="13">
      <t>セイソウ</t>
    </rPh>
    <rPh sb="13" eb="15">
      <t>コウシャ</t>
    </rPh>
    <phoneticPr fontId="2"/>
  </si>
  <si>
    <t>（公益財団法人）浜松地域イノベーション推進機構</t>
    <rPh sb="1" eb="3">
      <t>コウエキ</t>
    </rPh>
    <rPh sb="3" eb="5">
      <t>ザイダン</t>
    </rPh>
    <rPh sb="5" eb="7">
      <t>ホウジン</t>
    </rPh>
    <rPh sb="8" eb="10">
      <t>ハママツ</t>
    </rPh>
    <rPh sb="10" eb="12">
      <t>チイキ</t>
    </rPh>
    <rPh sb="19" eb="21">
      <t>スイシン</t>
    </rPh>
    <rPh sb="21" eb="23">
      <t>キコウ</t>
    </rPh>
    <phoneticPr fontId="2"/>
  </si>
  <si>
    <t>（公益財団法人）浜松市勤労福祉協会</t>
    <rPh sb="1" eb="3">
      <t>コウエキ</t>
    </rPh>
    <rPh sb="3" eb="5">
      <t>ザイダン</t>
    </rPh>
    <rPh sb="5" eb="7">
      <t>ホウジン</t>
    </rPh>
    <rPh sb="8" eb="11">
      <t>ハママツシ</t>
    </rPh>
    <rPh sb="11" eb="13">
      <t>キンロウ</t>
    </rPh>
    <rPh sb="13" eb="15">
      <t>フクシ</t>
    </rPh>
    <rPh sb="15" eb="17">
      <t>キョウカイ</t>
    </rPh>
    <phoneticPr fontId="2"/>
  </si>
  <si>
    <t>（公益財団法人）浜松市花みどり振興財団</t>
    <rPh sb="1" eb="3">
      <t>コウエキ</t>
    </rPh>
    <rPh sb="3" eb="5">
      <t>ザイダン</t>
    </rPh>
    <rPh sb="5" eb="7">
      <t>ホウジン</t>
    </rPh>
    <rPh sb="8" eb="10">
      <t>ハママツ</t>
    </rPh>
    <rPh sb="10" eb="11">
      <t>シ</t>
    </rPh>
    <rPh sb="11" eb="12">
      <t>ハナ</t>
    </rPh>
    <rPh sb="15" eb="17">
      <t>シンコウ</t>
    </rPh>
    <rPh sb="17" eb="19">
      <t>ザイダン</t>
    </rPh>
    <phoneticPr fontId="2"/>
  </si>
  <si>
    <t>（株式会社）なゆた浜北</t>
    <rPh sb="1" eb="5">
      <t>カブシキガイシャ</t>
    </rPh>
    <rPh sb="9" eb="11">
      <t>ハマキタ</t>
    </rPh>
    <phoneticPr fontId="2"/>
  </si>
  <si>
    <t>（一般財団法人）浜松まちづくり公社</t>
    <rPh sb="1" eb="3">
      <t>イッパン</t>
    </rPh>
    <rPh sb="3" eb="5">
      <t>ザイダン</t>
    </rPh>
    <rPh sb="5" eb="7">
      <t>ホウジン</t>
    </rPh>
    <rPh sb="8" eb="10">
      <t>ハママツ</t>
    </rPh>
    <rPh sb="15" eb="17">
      <t>コウシャ</t>
    </rPh>
    <phoneticPr fontId="2"/>
  </si>
  <si>
    <t>-</t>
    <phoneticPr fontId="2"/>
  </si>
  <si>
    <t>(新型コロナウイルス感染症対策貸付金利子助成事業基金(R02年度末現在))</t>
    <phoneticPr fontId="5"/>
  </si>
  <si>
    <t>(資産管理基金(R02年度末現在))</t>
    <phoneticPr fontId="5"/>
  </si>
  <si>
    <t>(文化振興基金(R02年度末現在))</t>
    <phoneticPr fontId="5"/>
  </si>
  <si>
    <t>(商工業振興施設整備基金(R02年度末現在))</t>
    <phoneticPr fontId="5"/>
  </si>
  <si>
    <t>(天竜浜名湖鉄道経営助成基金(R02年度末現在))</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</si>
  <si>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</si>
  <si>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</si>
  <si>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</si>
  <si>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</si>
  <si>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</si>
  <si>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・将来負担比率は、充当可能財源等が将来負担額を上回っていることから、前年度と同様に算定されていない。
・実質公債費比率は、幼児教育・保育の無償化に伴う標準財政規模の増や市債残高の削減等により、前年度比で0.4ポイント改善している。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</si>
  <si>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</si>
  <si>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</si>
  <si>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</si>
  <si>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・将来負担比率は、充当可能財源等が将来負担額を上回っていることから、前年度と同様に算定されていない。
・浜松市公共建築物長寿命化指針及び公共施設長寿命化基本方針（土木施設編）に基づき長寿命化を図る取り組みを行っているものの、有形固定資産減価償却率が前年度と比較して増となっている。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</si>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</sst>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E57AFD-0DFE-447F-AC11-BB1BF9F025C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B576-41E3-8658-E9A1E4E70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64501</c:v>
                </c:pt>
                <c:pt idx="1">
                  <c:v>54626</c:v>
                </c:pt>
                <c:pt idx="2">
                  <c:v>52492</c:v>
                </c:pt>
                <c:pt idx="3">
                  <c:v>70651</c:v>
                </c:pt>
                <c:pt idx="4">
                  <c:v>70574</c:v>
                </c:pt>
              </c:numCache>
            </c:numRef>
          </c:val>
          <c:smooth val="0"/>
          <c:extLst>
            <c:ext xmlns:c16="http://schemas.microsoft.com/office/drawing/2014/chart" uri="{C3380CC4-5D6E-409C-BE32-E72D297353CC}">
              <c16:uniqueId val="{00000001-B576-41E3-8658-E9A1E4E70F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3.87</c:v>
                </c:pt>
                <c:pt idx="1">
                  <c:v>3.11</c:v>
                </c:pt>
                <c:pt idx="2">
                  <c:v>2.83</c:v>
                </c:pt>
                <c:pt idx="3">
                  <c:v>2.79</c:v>
                </c:pt>
                <c:pt idx="4">
                  <c:v>3</c:v>
                </c:pt>
              </c:numCache>
            </c:numRef>
          </c:val>
          <c:extLst>
            <c:ext xmlns:c16="http://schemas.microsoft.com/office/drawing/2014/chart" uri="{C3380CC4-5D6E-409C-BE32-E72D297353CC}">
              <c16:uniqueId val="{00000000-ED9F-45E9-BB7E-402101404A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c:v>
                </c:pt>
                <c:pt idx="1">
                  <c:v>7.28</c:v>
                </c:pt>
                <c:pt idx="2">
                  <c:v>7.15</c:v>
                </c:pt>
                <c:pt idx="3">
                  <c:v>5.42</c:v>
                </c:pt>
                <c:pt idx="4">
                  <c:v>4.9800000000000004</c:v>
                </c:pt>
              </c:numCache>
            </c:numRef>
          </c:val>
          <c:extLst>
            <c:ext xmlns:c16="http://schemas.microsoft.com/office/drawing/2014/chart" uri="{C3380CC4-5D6E-409C-BE32-E72D297353CC}">
              <c16:uniqueId val="{00000001-ED9F-45E9-BB7E-402101404A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-0.39</c:v>
                </c:pt>
                <c:pt idx="1">
                  <c:v>-0.19</c:v>
                </c:pt>
                <c:pt idx="2">
                  <c:v>-0.21</c:v>
                </c:pt>
                <c:pt idx="3">
                  <c:v>-1.76</c:v>
                </c:pt>
                <c:pt idx="4">
                  <c:v>-0.11</c:v>
                </c:pt>
              </c:numCache>
            </c:numRef>
          </c:val>
          <c:smooth val="0"/>
          <c:extLst>
            <c:ext xmlns:c16="http://schemas.microsoft.com/office/drawing/2014/chart" uri="{C3380CC4-5D6E-409C-BE32-E72D297353CC}">
              <c16:uniqueId val="{00000002-ED9F-45E9-BB7E-402101404A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0-0389-43F4-A888-5F00EFBB78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89-43F4-A888-5F00EFBB78A9}"/>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0389-43F4-A888-5F00EFBB78A9}"/>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0.32</c:v>
                </c:pt>
                <c:pt idx="4">
                  <c:v>#N/A</c:v>
                </c:pt>
                <c:pt idx="5">
                  <c:v>0.32</c:v>
                </c:pt>
                <c:pt idx="6">
                  <c:v>#N/A</c:v>
                </c:pt>
                <c:pt idx="7">
                  <c:v>0.32</c:v>
                </c:pt>
                <c:pt idx="8">
                  <c:v>#N/A</c:v>
                </c:pt>
                <c:pt idx="9">
                  <c:v>0.32</c:v>
                </c:pt>
              </c:numCache>
            </c:numRef>
          </c:val>
          <c:extLst>
            <c:ext xmlns:c16="http://schemas.microsoft.com/office/drawing/2014/chart" uri="{C3380CC4-5D6E-409C-BE32-E72D297353CC}">
              <c16:uniqueId val="{00000003-0389-43F4-A888-5F00EFBB78A9}"/>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1.21</c:v>
                </c:pt>
                <c:pt idx="2">
                  <c:v>#N/A</c:v>
                </c:pt>
                <c:pt idx="3">
                  <c:v>0.24</c:v>
                </c:pt>
                <c:pt idx="4">
                  <c:v>#N/A</c:v>
                </c:pt>
                <c:pt idx="5">
                  <c:v>0.57999999999999996</c:v>
                </c:pt>
                <c:pt idx="6">
                  <c:v>#N/A</c:v>
                </c:pt>
                <c:pt idx="7">
                  <c:v>0.33</c:v>
                </c:pt>
                <c:pt idx="8">
                  <c:v>#N/A</c:v>
                </c:pt>
                <c:pt idx="9">
                  <c:v>0.38</c:v>
                </c:pt>
              </c:numCache>
            </c:numRef>
          </c:val>
          <c:extLst>
            <c:ext xmlns:c16="http://schemas.microsoft.com/office/drawing/2014/chart" uri="{C3380CC4-5D6E-409C-BE32-E72D297353CC}">
              <c16:uniqueId val="{00000004-0389-43F4-A888-5F00EFBB78A9}"/>
            </c:ext>
          </c:extLst>
        </c:ser>
        <c:ser>
          <c:idx val="5"/>
          <c:order val="5"/>
          <c:tx>
            <c:strRef>
              <c:f>データシート!$A$32</c:f>
              <c:strCache>
                <c:ptCount val="1"/>
                <c:pt idx="0">
                  <c:v>病院事業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1.35</c:v>
                </c:pt>
                <c:pt idx="4">
                  <c:v>#N/A</c:v>
                </c:pt>
                <c:pt idx="5">
                  <c:v>1.45</c:v>
                </c:pt>
                <c:pt idx="6">
                  <c:v>#N/A</c:v>
                </c:pt>
                <c:pt idx="7">
                  <c:v>1.45</c:v>
                </c:pt>
                <c:pt idx="8">
                  <c:v>#N/A</c:v>
                </c:pt>
                <c:pt idx="9">
                  <c:v>1.34</c:v>
                </c:pt>
              </c:numCache>
            </c:numRef>
          </c:val>
          <c:extLst>
            <c:ext xmlns:c16="http://schemas.microsoft.com/office/drawing/2014/chart" uri="{C3380CC4-5D6E-409C-BE32-E72D297353CC}">
              <c16:uniqueId val="{00000005-0389-43F4-A888-5F00EFBB78A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1.58</c:v>
                </c:pt>
                <c:pt idx="4">
                  <c:v>#N/A</c:v>
                </c:pt>
                <c:pt idx="5">
                  <c:v>0.79</c:v>
                </c:pt>
                <c:pt idx="6">
                  <c:v>#N/A</c:v>
                </c:pt>
                <c:pt idx="7">
                  <c:v>0.87</c:v>
                </c:pt>
                <c:pt idx="8">
                  <c:v>#N/A</c:v>
                </c:pt>
                <c:pt idx="9">
                  <c:v>1.37</c:v>
                </c:pt>
              </c:numCache>
            </c:numRef>
          </c:val>
          <c:extLst>
            <c:ext xmlns:c16="http://schemas.microsoft.com/office/drawing/2014/chart" uri="{C3380CC4-5D6E-409C-BE32-E72D297353CC}">
              <c16:uniqueId val="{00000006-0389-43F4-A888-5F00EFBB78A9}"/>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1.28</c:v>
                </c:pt>
                <c:pt idx="4">
                  <c:v>#N/A</c:v>
                </c:pt>
                <c:pt idx="5">
                  <c:v>1.42</c:v>
                </c:pt>
                <c:pt idx="6">
                  <c:v>#N/A</c:v>
                </c:pt>
                <c:pt idx="7">
                  <c:v>1.95</c:v>
                </c:pt>
                <c:pt idx="8">
                  <c:v>#N/A</c:v>
                </c:pt>
                <c:pt idx="9">
                  <c:v>2.34</c:v>
                </c:pt>
              </c:numCache>
            </c:numRef>
          </c:val>
          <c:extLst>
            <c:ext xmlns:c16="http://schemas.microsoft.com/office/drawing/2014/chart" uri="{C3380CC4-5D6E-409C-BE32-E72D297353CC}">
              <c16:uniqueId val="{00000007-0389-43F4-A888-5F00EFBB78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3.82</c:v>
                </c:pt>
                <c:pt idx="2">
                  <c:v>#N/A</c:v>
                </c:pt>
                <c:pt idx="3">
                  <c:v>3.08</c:v>
                </c:pt>
                <c:pt idx="4">
                  <c:v>#N/A</c:v>
                </c:pt>
                <c:pt idx="5">
                  <c:v>2.81</c:v>
                </c:pt>
                <c:pt idx="6">
                  <c:v>#N/A</c:v>
                </c:pt>
                <c:pt idx="7">
                  <c:v>2.76</c:v>
                </c:pt>
                <c:pt idx="8">
                  <c:v>#N/A</c:v>
                </c:pt>
                <c:pt idx="9">
                  <c:v>2.96</c:v>
                </c:pt>
              </c:numCache>
            </c:numRef>
          </c:val>
          <c:extLst>
            <c:ext xmlns:c16="http://schemas.microsoft.com/office/drawing/2014/chart" uri="{C3380CC4-5D6E-409C-BE32-E72D297353CC}">
              <c16:uniqueId val="{00000008-0389-43F4-A888-5F00EFBB78A9}"/>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7.24</c:v>
                </c:pt>
                <c:pt idx="2">
                  <c:v>#N/A</c:v>
                </c:pt>
                <c:pt idx="3">
                  <c:v>6.02</c:v>
                </c:pt>
                <c:pt idx="4">
                  <c:v>#N/A</c:v>
                </c:pt>
                <c:pt idx="5">
                  <c:v>5.66</c:v>
                </c:pt>
                <c:pt idx="6">
                  <c:v>#N/A</c:v>
                </c:pt>
                <c:pt idx="7">
                  <c:v>5.31</c:v>
                </c:pt>
                <c:pt idx="8">
                  <c:v>#N/A</c:v>
                </c:pt>
                <c:pt idx="9">
                  <c:v>4.74</c:v>
                </c:pt>
              </c:numCache>
            </c:numRef>
          </c:val>
          <c:extLst>
            <c:ext xmlns:c16="http://schemas.microsoft.com/office/drawing/2014/chart" uri="{C3380CC4-5D6E-409C-BE32-E72D297353CC}">
              <c16:uniqueId val="{00000009-0389-43F4-A888-5F00EFBB78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31638</c:v>
                </c:pt>
                <c:pt idx="5">
                  <c:v>32129</c:v>
                </c:pt>
                <c:pt idx="8">
                  <c:v>31905</c:v>
                </c:pt>
                <c:pt idx="11">
                  <c:v>31398</c:v>
                </c:pt>
                <c:pt idx="14">
                  <c:v>30841</c:v>
                </c:pt>
              </c:numCache>
            </c:numRef>
          </c:val>
          <c:extLst>
            <c:ext xmlns:c16="http://schemas.microsoft.com/office/drawing/2014/chart" uri="{C3380CC4-5D6E-409C-BE32-E72D297353CC}">
              <c16:uniqueId val="{00000000-95D5-418F-8032-9431494651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D5-418F-8032-9431494651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1194</c:v>
                </c:pt>
                <c:pt idx="3">
                  <c:v>1041</c:v>
                </c:pt>
                <c:pt idx="6">
                  <c:v>1045</c:v>
                </c:pt>
                <c:pt idx="9">
                  <c:v>982</c:v>
                </c:pt>
                <c:pt idx="12">
                  <c:v>1347</c:v>
                </c:pt>
              </c:numCache>
            </c:numRef>
          </c:val>
          <c:extLst>
            <c:ext xmlns:c16="http://schemas.microsoft.com/office/drawing/2014/chart" uri="{C3380CC4-5D6E-409C-BE32-E72D297353CC}">
              <c16:uniqueId val="{00000002-95D5-418F-8032-9431494651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1</c:v>
                </c:pt>
                <c:pt idx="6">
                  <c:v>1</c:v>
                </c:pt>
                <c:pt idx="9">
                  <c:v>1</c:v>
                </c:pt>
                <c:pt idx="12">
                  <c:v>1</c:v>
                </c:pt>
              </c:numCache>
            </c:numRef>
          </c:val>
          <c:extLst>
            <c:ext xmlns:c16="http://schemas.microsoft.com/office/drawing/2014/chart" uri="{C3380CC4-5D6E-409C-BE32-E72D297353CC}">
              <c16:uniqueId val="{00000003-95D5-418F-8032-9431494651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6494</c:v>
                </c:pt>
                <c:pt idx="3">
                  <c:v>6185</c:v>
                </c:pt>
                <c:pt idx="6">
                  <c:v>5618</c:v>
                </c:pt>
                <c:pt idx="9">
                  <c:v>5497</c:v>
                </c:pt>
                <c:pt idx="12">
                  <c:v>5227</c:v>
                </c:pt>
              </c:numCache>
            </c:numRef>
          </c:val>
          <c:extLst>
            <c:ext xmlns:c16="http://schemas.microsoft.com/office/drawing/2014/chart" uri="{C3380CC4-5D6E-409C-BE32-E72D297353CC}">
              <c16:uniqueId val="{00000004-95D5-418F-8032-9431494651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3000</c:v>
                </c:pt>
                <c:pt idx="3">
                  <c:v>3333</c:v>
                </c:pt>
                <c:pt idx="6">
                  <c:v>3667</c:v>
                </c:pt>
                <c:pt idx="9">
                  <c:v>4000</c:v>
                </c:pt>
                <c:pt idx="12">
                  <c:v>4167</c:v>
                </c:pt>
              </c:numCache>
            </c:numRef>
          </c:val>
          <c:extLst>
            <c:ext xmlns:c16="http://schemas.microsoft.com/office/drawing/2014/chart" uri="{C3380CC4-5D6E-409C-BE32-E72D297353CC}">
              <c16:uniqueId val="{00000005-95D5-418F-8032-9431494651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D5-418F-8032-9431494651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33241</c:v>
                </c:pt>
                <c:pt idx="3">
                  <c:v>32841</c:v>
                </c:pt>
                <c:pt idx="6">
                  <c:v>31595</c:v>
                </c:pt>
                <c:pt idx="9">
                  <c:v>30558</c:v>
                </c:pt>
                <c:pt idx="12">
                  <c:v>29596</c:v>
                </c:pt>
              </c:numCache>
            </c:numRef>
          </c:val>
          <c:extLst>
            <c:ext xmlns:c16="http://schemas.microsoft.com/office/drawing/2014/chart" uri="{C3380CC4-5D6E-409C-BE32-E72D297353CC}">
              <c16:uniqueId val="{00000007-95D5-418F-8032-9431494651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12294</c:v>
                </c:pt>
                <c:pt idx="2">
                  <c:v>#N/A</c:v>
                </c:pt>
                <c:pt idx="3">
                  <c:v>#N/A</c:v>
                </c:pt>
                <c:pt idx="4">
                  <c:v>11272</c:v>
                </c:pt>
                <c:pt idx="5">
                  <c:v>#N/A</c:v>
                </c:pt>
                <c:pt idx="6">
                  <c:v>#N/A</c:v>
                </c:pt>
                <c:pt idx="7">
                  <c:v>10021</c:v>
                </c:pt>
                <c:pt idx="8">
                  <c:v>#N/A</c:v>
                </c:pt>
                <c:pt idx="9">
                  <c:v>#N/A</c:v>
                </c:pt>
                <c:pt idx="10">
                  <c:v>9640</c:v>
                </c:pt>
                <c:pt idx="11">
                  <c:v>#N/A</c:v>
                </c:pt>
                <c:pt idx="12">
                  <c:v>#N/A</c:v>
                </c:pt>
                <c:pt idx="13">
                  <c:v>9497</c:v>
                </c:pt>
                <c:pt idx="14">
                  <c:v>#N/A</c:v>
                </c:pt>
              </c:numCache>
            </c:numRef>
          </c:val>
          <c:smooth val="0"/>
          <c:extLst>
            <c:ext xmlns:c16="http://schemas.microsoft.com/office/drawing/2014/chart" uri="{C3380CC4-5D6E-409C-BE32-E72D297353CC}">
              <c16:uniqueId val="{00000008-95D5-418F-8032-9431494651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330413</c:v>
                </c:pt>
                <c:pt idx="5">
                  <c:v>339169</c:v>
                </c:pt>
                <c:pt idx="8">
                  <c:v>344659</c:v>
                </c:pt>
                <c:pt idx="11">
                  <c:v>351547</c:v>
                </c:pt>
                <c:pt idx="14">
                  <c:v>362112</c:v>
                </c:pt>
              </c:numCache>
            </c:numRef>
          </c:val>
          <c:extLst>
            <c:ext xmlns:c16="http://schemas.microsoft.com/office/drawing/2014/chart" uri="{C3380CC4-5D6E-409C-BE32-E72D297353CC}">
              <c16:uniqueId val="{00000000-9237-4B80-8D0D-443B8247E6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58626</c:v>
                </c:pt>
                <c:pt idx="5">
                  <c:v>53843</c:v>
                </c:pt>
                <c:pt idx="8">
                  <c:v>46091</c:v>
                </c:pt>
                <c:pt idx="11">
                  <c:v>42834</c:v>
                </c:pt>
                <c:pt idx="14">
                  <c:v>43049</c:v>
                </c:pt>
              </c:numCache>
            </c:numRef>
          </c:val>
          <c:extLst>
            <c:ext xmlns:c16="http://schemas.microsoft.com/office/drawing/2014/chart" uri="{C3380CC4-5D6E-409C-BE32-E72D297353CC}">
              <c16:uniqueId val="{00000001-9237-4B80-8D0D-443B8247E6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65273</c:v>
                </c:pt>
                <c:pt idx="5">
                  <c:v>69834</c:v>
                </c:pt>
                <c:pt idx="8">
                  <c:v>77197</c:v>
                </c:pt>
                <c:pt idx="11">
                  <c:v>78539</c:v>
                </c:pt>
                <c:pt idx="14">
                  <c:v>75899</c:v>
                </c:pt>
              </c:numCache>
            </c:numRef>
          </c:val>
          <c:extLst>
            <c:ext xmlns:c16="http://schemas.microsoft.com/office/drawing/2014/chart" uri="{C3380CC4-5D6E-409C-BE32-E72D297353CC}">
              <c16:uniqueId val="{00000002-9237-4B80-8D0D-443B8247E6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37-4B80-8D0D-443B8247E6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37-4B80-8D0D-443B8247E6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37-4B80-8D0D-443B8247E6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37163</c:v>
                </c:pt>
                <c:pt idx="3">
                  <c:v>69090</c:v>
                </c:pt>
                <c:pt idx="6">
                  <c:v>66422</c:v>
                </c:pt>
                <c:pt idx="9">
                  <c:v>64692</c:v>
                </c:pt>
                <c:pt idx="12">
                  <c:v>62937</c:v>
                </c:pt>
              </c:numCache>
            </c:numRef>
          </c:val>
          <c:extLst>
            <c:ext xmlns:c16="http://schemas.microsoft.com/office/drawing/2014/chart" uri="{C3380CC4-5D6E-409C-BE32-E72D297353CC}">
              <c16:uniqueId val="{00000006-9237-4B80-8D0D-443B8247E6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c:v>
                </c:pt>
                <c:pt idx="3">
                  <c:v>52</c:v>
                </c:pt>
                <c:pt idx="6">
                  <c:v>41</c:v>
                </c:pt>
                <c:pt idx="9">
                  <c:v>29</c:v>
                </c:pt>
                <c:pt idx="12">
                  <c:v>18</c:v>
                </c:pt>
              </c:numCache>
            </c:numRef>
          </c:val>
          <c:extLst>
            <c:ext xmlns:c16="http://schemas.microsoft.com/office/drawing/2014/chart" uri="{C3380CC4-5D6E-409C-BE32-E72D297353CC}">
              <c16:uniqueId val="{00000007-9237-4B80-8D0D-443B8247E6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84476</c:v>
                </c:pt>
                <c:pt idx="3">
                  <c:v>77038</c:v>
                </c:pt>
                <c:pt idx="6">
                  <c:v>70958</c:v>
                </c:pt>
                <c:pt idx="9">
                  <c:v>65344</c:v>
                </c:pt>
                <c:pt idx="12">
                  <c:v>60782</c:v>
                </c:pt>
              </c:numCache>
            </c:numRef>
          </c:val>
          <c:extLst>
            <c:ext xmlns:c16="http://schemas.microsoft.com/office/drawing/2014/chart" uri="{C3380CC4-5D6E-409C-BE32-E72D297353CC}">
              <c16:uniqueId val="{00000008-9237-4B80-8D0D-443B8247E6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11522</c:v>
                </c:pt>
                <c:pt idx="3">
                  <c:v>10676</c:v>
                </c:pt>
                <c:pt idx="6">
                  <c:v>9466</c:v>
                </c:pt>
                <c:pt idx="9">
                  <c:v>10378</c:v>
                </c:pt>
                <c:pt idx="12">
                  <c:v>9673</c:v>
                </c:pt>
              </c:numCache>
            </c:numRef>
          </c:val>
          <c:extLst>
            <c:ext xmlns:c16="http://schemas.microsoft.com/office/drawing/2014/chart" uri="{C3380CC4-5D6E-409C-BE32-E72D297353CC}">
              <c16:uniqueId val="{00000009-9237-4B80-8D0D-443B8247E6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281064</c:v>
                </c:pt>
                <c:pt idx="3">
                  <c:v>282790</c:v>
                </c:pt>
                <c:pt idx="6">
                  <c:v>281322</c:v>
                </c:pt>
                <c:pt idx="9">
                  <c:v>281621</c:v>
                </c:pt>
                <c:pt idx="12">
                  <c:v>286535</c:v>
                </c:pt>
              </c:numCache>
            </c:numRef>
          </c:val>
          <c:extLst>
            <c:ext xmlns:c16="http://schemas.microsoft.com/office/drawing/2014/chart" uri="{C3380CC4-5D6E-409C-BE32-E72D297353CC}">
              <c16:uniqueId val="{0000000A-9237-4B80-8D0D-443B8247E6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37-4B80-8D0D-443B8247E6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15225</c:v>
                </c:pt>
                <c:pt idx="1">
                  <c:v>11546</c:v>
                </c:pt>
                <c:pt idx="2">
                  <c:v>10767</c:v>
                </c:pt>
              </c:numCache>
            </c:numRef>
          </c:val>
          <c:extLst>
            <c:ext xmlns:c16="http://schemas.microsoft.com/office/drawing/2014/chart" uri="{C3380CC4-5D6E-409C-BE32-E72D297353CC}">
              <c16:uniqueId val="{00000000-36DF-49DE-92A4-4ACB90AB0EC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1031</c:v>
                </c:pt>
                <c:pt idx="1">
                  <c:v>1010</c:v>
                </c:pt>
                <c:pt idx="2">
                  <c:v>590</c:v>
                </c:pt>
              </c:numCache>
            </c:numRef>
          </c:val>
          <c:extLst>
            <c:ext xmlns:c16="http://schemas.microsoft.com/office/drawing/2014/chart" uri="{C3380CC4-5D6E-409C-BE32-E72D297353CC}">
              <c16:uniqueId val="{00000001-36DF-49DE-92A4-4ACB90AB0EC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29864</c:v>
                </c:pt>
                <c:pt idx="1">
                  <c:v>32846</c:v>
                </c:pt>
                <c:pt idx="2">
                  <c:v>31526</c:v>
                </c:pt>
              </c:numCache>
            </c:numRef>
          </c:val>
          <c:extLst>
            <c:ext xmlns:c16="http://schemas.microsoft.com/office/drawing/2014/chart" uri="{C3380CC4-5D6E-409C-BE32-E72D297353CC}">
              <c16:uniqueId val="{00000002-36DF-49DE-92A4-4ACB90AB0E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{0F204170-EF94-46C6-B771-8BD98868D6BD}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A2-4DB0-9749-36BBECB8BA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{266CFC00-133C-4B14-84C4-634AD11A8F92}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2-4DB0-9749-36BBECB8BA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{CD6D3745-FD67-446A-BEAE-1F9C6908BEDF}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2-4DB0-9749-36BBECB8BA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{069303DB-38BB-4902-A29A-5145CDF07ABA}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2-4DB0-9749-36BBECB8BA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{F7CD425C-55FA-465A-8DC7-85501FC786CB}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2-4DB0-9749-36BBECB8BA2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{071E6681-E651-4552-8655-5F4C7CBABD80}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A2-4DB0-9749-36BBECB8BA2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{0B0CFF2E-605C-46B6-A1E7-7373445D1610}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A2-4DB0-9749-36BBECB8BA2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{6A645638-4913-40A8-BF24-05F9952CE1DD}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A2-4DB0-9749-36BBECB8BA2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{5AA83C91-8A40-4089-95BD-C5D3E18A3765}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A2-4DB0-9749-36BBECB8BA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65.3</c:v>
                </c:pt>
                <c:pt idx="16">
                  <c:v>66.3</c:v>
                </c:pt>
                <c:pt idx="24">
                  <c:v>67.400000000000006</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A2-4DB0-9749-36BBECB8BA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{BBB5CB9E-94AD-4C50-BC63-63587876563A}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A2-4DB0-9749-36BBECB8BA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{3FA16329-3918-4219-8B40-6D9E71539C5B}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2-4DB0-9749-36BBECB8BA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{F46C012E-BB68-4D50-9216-B519C703FCC0}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2-4DB0-9749-36BBECB8BA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{C2948E56-24CD-4E91-BEBC-9451CC38A018}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2-4DB0-9749-36BBECB8BA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{D5B459C9-71A8-4395-A1E8-0385EA4B083B}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2-4DB0-9749-36BBECB8BA2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{8F2CC17C-8A79-4B54-914C-36C7C2A4EDB2}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A2-4DB0-9749-36BBECB8BA2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{49035B25-01F4-40A7-9CC2-D954423E241A}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A2-4DB0-9749-36BBECB8BA2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{F47B416A-AE69-41B6-8A9F-A9DB6921CA57}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A2-4DB0-9749-36BBECB8BA2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{A6AC54A3-4DE0-4064-8037-921EDBC0A894}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A2-4DB0-9749-36BBECB8BA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5AA2-4DB0-9749-36BBECB8BA25}"/>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{B7EF377C-D34D-48E6-9EB2-1A94F20813BC}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EC-47B2-9EBB-3475EC8057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{53BD7C29-D7EF-4D79-BF37-64D30580979C}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EC-47B2-9EBB-3475EC8057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{441B16D5-5FFF-4846-95A7-ADCF1E69E7AA}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EC-47B2-9EBB-3475EC8057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{1CEBDA75-B7A2-4DF6-9912-81F869AFC466}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EC-47B2-9EBB-3475EC8057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{898E5E9B-D63C-44C8-B346-1C517B77C582}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EC-47B2-9EBB-3475EC80575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{705AF3C0-6B17-446A-BD16-F79064E710FC}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EC-47B2-9EBB-3475EC80575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{34E45603-9CD2-422F-BE33-5AAB8AECD5CC}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EC-47B2-9EBB-3475EC80575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{6656123C-FEF1-470C-A4AE-B3332E657A29}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EC-47B2-9EBB-3475EC80575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{2EA34510-26F4-48B7-8576-0A9AD5733775}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EC-47B2-9EBB-3475EC8057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6.5</c:v>
                </c:pt>
                <c:pt idx="24">
                  <c:v>5.5</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EC-47B2-9EBB-3475EC8057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{6C6123FC-FB02-4804-82C9-B769B9834EC8}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EC-47B2-9EBB-3475EC8057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{9DF8AD4D-640A-42C3-B605-850B6CCD7EE5}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EC-47B2-9EBB-3475EC8057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{CACAF077-FAFC-47DC-819A-1B6741C74740}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EC-47B2-9EBB-3475EC8057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{2F2EB1D7-BC28-442C-A3F9-0BC9FF2B297C}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EC-47B2-9EBB-3475EC8057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{CBF27145-2D00-43D1-A7A3-58237B5974F0}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EC-47B2-9EBB-3475EC8057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{943B1E7B-AF40-4C18-8674-BE5FB13D3DB3}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EC-47B2-9EBB-3475EC8057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{F8780626-0E43-4F99-BA07-12D705DF42FB}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EC-47B2-9EBB-3475EC8057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{1E46CCC5-6E8D-4A0F-93ED-205DC7B21AC7}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EC-47B2-9EBB-3475EC8057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{22A7D9B3-68C5-4A3F-B787-4C016B0FBA2D}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EC-47B2-9EBB-3475EC8057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54EC-47B2-9EBB-3475EC80575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年度の実質公債費比率の分子は、公債費元利償還金の</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億円の減などにより、前年より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億円の減となった。本市では、中期財政計画（平成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年度まで）において、実質公債費比率を「類似政令指定都市（平成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年度以降に合併を行い政令指定都市に移行した</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都市）平均を下回る」ことを補足目標としており、本市</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に対して、類似政令指定都市平均</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と目標を達している。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市場公募債（</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年満期一括償還）を平成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年度より発行。発行年度の翌年度から</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年間、発行額の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を毎年減債基金へ積み立てている。令和元年度は減債基金へ</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億円を積み立て、</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億円の取崩償還を行うことにより</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億円の増となった。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年度は、将来負担比率の分子は前年度比</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億円の減となった。この主な要因として、下水道市債残高の減に伴う繰入見込額の減や、職員の新陳代謝に伴う退職手当負担見込額の減などにより、将来負担額が前年度比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億円の減となったことが挙げられる。</a:t>
          </a:r>
        </a:p>
        <a:p>
          <a:r>
            <a:rPr kumimoji="1" lang="ja-JP" altLang="en-US" sz="1400">
              <a:latin typeface="ＭＳ ゴシック" pitchFamily="49" charset="-128"/>
              <a:ea typeface="ＭＳ ゴシック" pitchFamily="49" charset="-128"/>
            </a:rPr>
            <a:t>また、基準財政需要額算入見込額が臨時財政対策債などの増により前年度比</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億円の増となり、将来負担比率の改善に寄与している。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1ECCD14-C74C-41E4-BE1D-DE3FEBF1B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FFFC9BA-3FA9-449B-BC67-27FBA5DEE52D}"/>
            </a:ext>
          </a:extLst>
        </xdr:cNvPr>
        <xdr:cNvSpPr>
          <a:spLocks noChangeArrowheads="1"/>
        </xdr:cNvSpPr>
      </xdr:nvSpPr>
      <xdr:spPr bwMode="auto">
        <a:xfrm>
          <a:off x="777875" y="12407900"/>
          <a:ext cx="698500" cy="42365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3C02F4A-386E-49D2-BF19-941C3BA98C4C}"/>
            </a:ext>
          </a:extLst>
        </xdr:cNvPr>
        <xdr:cNvSpPr>
          <a:spLocks noChangeArrowheads="1"/>
        </xdr:cNvSpPr>
      </xdr:nvSpPr>
      <xdr:spPr bwMode="auto">
        <a:xfrm>
          <a:off x="777875" y="13754100"/>
          <a:ext cx="698500" cy="40640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050BA63-D059-4D1E-9AD5-3FB483211A6D}"/>
            </a:ext>
          </a:extLst>
        </xdr:cNvPr>
        <xdr:cNvSpPr>
          <a:spLocks noChangeArrowheads="1"/>
        </xdr:cNvSpPr>
      </xdr:nvSpPr>
      <xdr:spPr bwMode="auto">
        <a:xfrm>
          <a:off x="120650" y="120650"/>
          <a:ext cx="12346421" cy="64135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799421C-A54A-4564-A28E-5ABC365C11F8}"/>
            </a:ext>
          </a:extLst>
        </xdr:cNvPr>
        <xdr:cNvSpPr>
          <a:spLocks noChangeShapeType="1"/>
        </xdr:cNvSpPr>
      </xdr:nvSpPr>
      <xdr:spPr bwMode="auto">
        <a:xfrm>
          <a:off x="581025" y="11934825"/>
          <a:ext cx="66579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3774C4D-BBB8-4283-9639-20A79FF725AD}"/>
            </a:ext>
          </a:extLst>
        </xdr:cNvPr>
        <xdr:cNvSpPr>
          <a:spLocks noChangeArrowheads="1"/>
        </xdr:cNvSpPr>
      </xdr:nvSpPr>
      <xdr:spPr bwMode="auto">
        <a:xfrm>
          <a:off x="12665528" y="161870"/>
          <a:ext cx="3668939"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A595682-AE92-487A-8072-1559C199F0EA}"/>
            </a:ext>
          </a:extLst>
        </xdr:cNvPr>
        <xdr:cNvSpPr>
          <a:spLocks noChangeArrowheads="1"/>
        </xdr:cNvSpPr>
      </xdr:nvSpPr>
      <xdr:spPr bwMode="auto">
        <a:xfrm>
          <a:off x="16528093" y="161871"/>
          <a:ext cx="67977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3F0AE96-8855-4590-8438-6186A16DD30E}"/>
            </a:ext>
          </a:extLst>
        </xdr:cNvPr>
        <xdr:cNvSpPr txBox="1">
          <a:spLocks noChangeArrowheads="1"/>
        </xdr:cNvSpPr>
      </xdr:nvSpPr>
      <xdr:spPr bwMode="auto">
        <a:xfrm>
          <a:off x="533400" y="960004"/>
          <a:ext cx="2200275" cy="4794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77A1D18-96B0-4D03-9FD1-79AC16BB017E}"/>
            </a:ext>
          </a:extLst>
        </xdr:cNvPr>
        <xdr:cNvSpPr>
          <a:spLocks noChangeArrowheads="1"/>
        </xdr:cNvSpPr>
      </xdr:nvSpPr>
      <xdr:spPr bwMode="auto">
        <a:xfrm>
          <a:off x="777875" y="13087350"/>
          <a:ext cx="698500" cy="40640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140C60E-8896-4484-A493-7CFDFC06FFF1}"/>
            </a:ext>
          </a:extLst>
        </xdr:cNvPr>
        <xdr:cNvSpPr>
          <a:spLocks noChangeArrowheads="1"/>
        </xdr:cNvSpPr>
      </xdr:nvSpPr>
      <xdr:spPr bwMode="auto">
        <a:xfrm>
          <a:off x="12665528" y="808719"/>
          <a:ext cx="10660293" cy="432616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2414D42-A885-4963-8A5D-EE55DD92F79F}"/>
            </a:ext>
          </a:extLst>
        </xdr:cNvPr>
        <xdr:cNvSpPr txBox="1"/>
      </xdr:nvSpPr>
      <xdr:spPr>
        <a:xfrm>
          <a:off x="12665528" y="1298120"/>
          <a:ext cx="10659289" cy="383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その主な要因として、資産管理基金や財政調整基金等が大きく減となった一方、新型コロナウイルス感染症対策貸付金利子助成事業基金や天竜浜名湖鉄道経営助成基金等は、増となってい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13C3933-06AD-49F0-9935-8F1E464D0A0A}"/>
            </a:ext>
          </a:extLst>
        </xdr:cNvPr>
        <xdr:cNvSpPr>
          <a:spLocks noChangeArrowheads="1"/>
        </xdr:cNvSpPr>
      </xdr:nvSpPr>
      <xdr:spPr bwMode="auto">
        <a:xfrm>
          <a:off x="12751335" y="911541"/>
          <a:ext cx="1257055" cy="35651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C7394D-E8F1-4CAB-B34F-90A92F1B0BE4}"/>
            </a:ext>
          </a:extLst>
        </xdr:cNvPr>
        <xdr:cNvSpPr>
          <a:spLocks noChangeArrowheads="1"/>
        </xdr:cNvSpPr>
      </xdr:nvSpPr>
      <xdr:spPr bwMode="auto">
        <a:xfrm>
          <a:off x="12665528" y="12465338"/>
          <a:ext cx="10660293" cy="542261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DE8BD53-10AD-4021-A40E-F737034BA6BF}"/>
            </a:ext>
          </a:extLst>
        </xdr:cNvPr>
        <xdr:cNvSpPr txBox="1"/>
      </xdr:nvSpPr>
      <xdr:spPr>
        <a:xfrm>
          <a:off x="12665528" y="12926580"/>
          <a:ext cx="10659289" cy="4958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積立額が多い上位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基金について、抜粋して記載。</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・新型コロナウイルス感染症対策貸付金利子助成事業基金：新型コロナウイルス感染症対策関連償還利子補助金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・文化振興基金：市民音楽ホール整備、ピアノコンクール開催事業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・商工業振興施設整備基金：企業立地支援事業費補助金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・天竜浜名湖鉄道経営助成基金：天竜浜名湖鉄道の経営基金の助成</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・資産管理基金について、アクトシティ浜松やクリエート浜松の改修工事に対する取崩しにより、前年度比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策貸付金利子助成事業基金について、新型コロナウイルス感染症対応地方創生臨時交付金を原資として新たに基金を創設し、中小企業者が借り入れた資金に係る利子助成に対する財源確保を目的とした積立てによ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億円の皆増となった。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・一般廃棄物処理施設整備事業基金において、令和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月稼働予定の新清掃工場建設工事に備え、令和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億円積立を行い、残高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億円を確保する。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FDDF564-3617-4205-8708-08FAD4929687}"/>
            </a:ext>
          </a:extLst>
        </xdr:cNvPr>
        <xdr:cNvSpPr>
          <a:spLocks noChangeArrowheads="1"/>
        </xdr:cNvSpPr>
      </xdr:nvSpPr>
      <xdr:spPr bwMode="auto">
        <a:xfrm>
          <a:off x="12751334" y="12564483"/>
          <a:ext cx="2345791" cy="32485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E3DC8AB-C0FC-40C5-A8EC-A895BFA74572}"/>
            </a:ext>
          </a:extLst>
        </xdr:cNvPr>
        <xdr:cNvSpPr>
          <a:spLocks noChangeArrowheads="1"/>
        </xdr:cNvSpPr>
      </xdr:nvSpPr>
      <xdr:spPr bwMode="auto">
        <a:xfrm>
          <a:off x="12665528" y="5279570"/>
          <a:ext cx="10660293" cy="3453701"/>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62F9C9C-D717-43A9-AC4A-DDCA0775E22A}"/>
            </a:ext>
          </a:extLst>
        </xdr:cNvPr>
        <xdr:cNvSpPr txBox="1"/>
      </xdr:nvSpPr>
      <xdr:spPr>
        <a:xfrm>
          <a:off x="12665528" y="5753100"/>
          <a:ext cx="10659289" cy="29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年度は、新型コロナウイルス感染症対応のため、当初予算編成直後に予備費</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億円追加（</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号補正）など、計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回にわたり補正予算を編成した。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不測の事態、緊急にやむを得ない経費への対応として、財政調整基金を補正財源とし、結果的に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億円の取崩しを実施した。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・不測の事態に対応できる規模を維持するため、令和元年度末残高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億円までの回復を目標としている。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9EB0DD92-AC35-4B4F-A25D-C756F92D3BEF}"/>
            </a:ext>
          </a:extLst>
        </xdr:cNvPr>
        <xdr:cNvSpPr>
          <a:spLocks noChangeArrowheads="1"/>
        </xdr:cNvSpPr>
      </xdr:nvSpPr>
      <xdr:spPr bwMode="auto">
        <a:xfrm>
          <a:off x="12751334" y="5372548"/>
          <a:ext cx="1879974"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7711B6A-156D-44A0-8F05-80F1A756D1E7}"/>
            </a:ext>
          </a:extLst>
        </xdr:cNvPr>
        <xdr:cNvSpPr>
          <a:spLocks noChangeArrowheads="1"/>
        </xdr:cNvSpPr>
      </xdr:nvSpPr>
      <xdr:spPr bwMode="auto">
        <a:xfrm>
          <a:off x="12665528" y="8876555"/>
          <a:ext cx="10660293"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028C16C-101E-40DE-9534-981C87EC6920}"/>
            </a:ext>
          </a:extLst>
        </xdr:cNvPr>
        <xdr:cNvSpPr txBox="1"/>
      </xdr:nvSpPr>
      <xdr:spPr>
        <a:xfrm>
          <a:off x="12665528" y="9346910"/>
          <a:ext cx="10659289" cy="295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百万円の利子積立及び</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億円の取崩しを実施した。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・市債の元利償還金の財源などとして活用していく。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2B90FB3-0A6A-4412-A383-19F4A401DEB5}"/>
            </a:ext>
          </a:extLst>
        </xdr:cNvPr>
        <xdr:cNvSpPr>
          <a:spLocks noChangeArrowheads="1"/>
        </xdr:cNvSpPr>
      </xdr:nvSpPr>
      <xdr:spPr bwMode="auto">
        <a:xfrm>
          <a:off x="12751334" y="8969533"/>
          <a:ext cx="1253225" cy="338911"/>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1DDFDA-B7DF-4CB4-85EB-67B2277CD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0F7A60-3B68-4B72-A8DF-32D5D27C5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F173E97-43C2-43A6-8F81-BC33FDF379F4}"/>
            </a:ext>
          </a:extLst>
        </xdr:cNvPr>
        <xdr:cNvSpPr/>
      </xdr:nvSpPr>
      <xdr:spPr>
        <a:xfrm>
          <a:off x="117633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0C8831C-4532-46AD-8FF8-D5CF9D46EBF8}"/>
            </a:ext>
          </a:extLst>
        </xdr:cNvPr>
        <xdr:cNvSpPr/>
      </xdr:nvSpPr>
      <xdr:spPr>
        <a:xfrm>
          <a:off x="131349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3995B79-B658-4447-9FEA-7DF61D1BE21F}"/>
            </a:ext>
          </a:extLst>
        </xdr:cNvPr>
        <xdr:cNvSpPr/>
      </xdr:nvSpPr>
      <xdr:spPr>
        <a:xfrm>
          <a:off x="145065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40F89DF-B3D9-4ADE-ADA3-9697979C2059}"/>
            </a:ext>
          </a:extLst>
        </xdr:cNvPr>
        <xdr:cNvSpPr/>
      </xdr:nvSpPr>
      <xdr:spPr>
        <a:xfrm>
          <a:off x="158781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226AB1A-7033-4FA0-9A18-643FAE1F5EED}"/>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A3FBE42-8A15-49EB-89F5-D59C0DBBDFD2}"/>
            </a:ext>
          </a:extLst>
        </xdr:cNvPr>
        <xdr:cNvSpPr/>
      </xdr:nvSpPr>
      <xdr:spPr>
        <a:xfrm>
          <a:off x="117633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99A77B0-6D08-41EA-9C8D-B133E5E5FC82}"/>
            </a:ext>
          </a:extLst>
        </xdr:cNvPr>
        <xdr:cNvSpPr/>
      </xdr:nvSpPr>
      <xdr:spPr>
        <a:xfrm>
          <a:off x="131349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210A3F3-3FD0-4E35-B5A0-E39839A3F24A}"/>
            </a:ext>
          </a:extLst>
        </xdr:cNvPr>
        <xdr:cNvSpPr/>
      </xdr:nvSpPr>
      <xdr:spPr>
        <a:xfrm>
          <a:off x="145065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19ADA4B-0C54-44A5-9B83-F473D0830F42}"/>
            </a:ext>
          </a:extLst>
        </xdr:cNvPr>
        <xdr:cNvSpPr/>
      </xdr:nvSpPr>
      <xdr:spPr>
        <a:xfrm>
          <a:off x="158781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422D2B0-41F4-45B6-AE3F-E95ED667BB6E}"/>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9E1F73C-F7CF-47A2-8FD4-562CA004032E}"/>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898FD13-6438-4B7D-9D34-6CE140DB036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2364652-5469-40AE-95CD-17D4D50602CD}"/>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F3803B7-4BBD-402C-8CB7-9609D7C5C8CF}"/>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E0137BE-54F1-4020-A3DC-E84C461B503F}"/>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2A6A4BF-5344-4385-9A93-A6C2E60326F8}"/>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91405AE-50D8-4B69-A4FE-1C14FBAA514E}"/>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16CC822-0067-4A50-8AF1-376123A6EE35}"/>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8B81F30-A99C-4F79-9B39-EA6D41C31A0E}"/>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E2C4566-D718-4C0E-9ACE-51D5E49F4D09}"/>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05AA58F-5AAB-4C56-8A32-223CCF5E42D0}"/>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CBD2046-AFF3-4C89-AD50-5F6A98B49FA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C82649A-4C48-4769-855C-FE1EB4349D99}"/>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CF8ECD3-56B0-4FE8-B761-13B25A9D9B82}"/>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2C6CC42-8CF4-4EFA-916B-CFF671CFCC3B}"/>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495CCC9-DB83-4E95-9499-2615EC7C90A1}"/>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326FFD6-57F2-4BF6-9DF7-D22C7FBA1FB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3D17612-255A-461E-A161-53F62B86BEC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3F28029-5FA9-4C82-B03B-791DAF107F9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928D556-7D8E-4C22-B3C5-FBAD01EABF3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C542B45-7ED4-451B-8B8F-58A4060A5D6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049B1B3-EEE9-494B-B5A8-43A4241E9420}"/>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BD74B18-51F4-475C-A819-7B0090F36BAD}"/>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05AF511-D437-4929-AC21-99F9CCEE8BB1}"/>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9C1FFDF-16E8-4ADB-91D0-E647D2D6EB3B}"/>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D2CFC92-0B5E-4B21-94DD-BBA2629D7A58}"/>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86F48CA-AE24-4993-88C7-90E06BFCFCA9}"/>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D02E94-BC23-474A-8AE2-96407B7A568F}"/>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E56F816-0FA3-4A5F-9FD7-CB3F40EB16DA}"/>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675642C-A852-450F-A4E1-29D2BBB0956C}"/>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E940951-8CFF-4A2C-9FDC-F88060F7E7BF}"/>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DD5D635-95A5-4D21-BDF0-23B40EAF8564}"/>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3442694-2F6F-402B-B19A-3D45FE18D450}"/>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2A4AEAB-680E-4A98-87AD-6DE78714287E}"/>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7422817-4FC3-4AD4-B098-3BD5D6A5CE4F}"/>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8D6F7C9-6DC6-4549-B641-48E4206DB915}"/>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D47469D-7DE8-457F-A4BC-2CDA2C3E795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C5FB582-4E16-4C7A-A2AD-5409B0203B8C}"/>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DAD8E11-2F62-4773-B575-4762EA92D63E}"/>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286294B-9D88-4165-8FE9-0AED2F9B760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AE35E3D-3B36-4C9F-8B51-B494BD332BEB}"/>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CC21E11-C498-483B-8BAD-7243C7E53E25}"/>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4AA5140-B840-4315-85C9-7FCA00FE27B0}"/>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13F1842-FDF7-4FC9-A63C-CC6B15D16DBF}"/>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3A176AB-0C61-4188-ADCD-30AF8CE47B74}"/>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年度に策定した浜松市公共施設等総合管理計画に基づき、今後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取組として、施設保有量の適正化に取り組んでいるとともに、浜松市公共建築物長寿命化指針及び公共施設長寿命化基本方針（土木施設編）に基づき、市が保有する公共建築物及び公共土木施設の長寿命化を図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・公共建築物等の長寿命化の取り組みを行っているものの、本市の有形固定資産減価償却率は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％及び静岡県平均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％のいずれも上回っている。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22CB6BA-B283-4C92-8B36-874C9039EB33}"/>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DBA36F5-04DA-455F-BD2B-17317CB330C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518A5A3-9DCD-43D9-9B74-097194103FB5}"/>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DE043A2-08F1-482B-B9DF-F9AF265C22A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6851AA2C-CFDC-4C02-B91C-C396B8D2891F}"/>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9C454BA7-50A3-4573-AFC1-5B9C5109425B}"/>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DC492119-2E91-4889-9AD2-EB9F82FA26CD}"/>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6C2DD7E6-52C5-4488-B96A-DF347AD6E34C}"/>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52AABE79-8D71-48B7-ABDB-71D68FE2491A}"/>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0BF3254-FDCE-4D42-B592-B2A8887A34A7}"/>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5669F05E-3EAF-4A26-8E7E-505FDB882F13}"/>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F09CCD2-A10D-4AEA-8CD0-5EBBF8FB6F7A}"/>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91DE772-4324-47D0-863A-4C61A9C3AA2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BA6DEB0-FCED-4F6F-A5B2-BF12C5ABD71E}"/>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73" name="直線コネクタ 72">
          <a:extLst>
            <a:ext uri="{FF2B5EF4-FFF2-40B4-BE49-F238E27FC236}">
              <a16:creationId xmlns:a16="http://schemas.microsoft.com/office/drawing/2014/main" id="{6EA378FE-3553-4202-B813-66F62B968FA9}"/>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4" name="有形固定資産減価償却率最小値テキスト">
          <a:extLst>
            <a:ext uri="{FF2B5EF4-FFF2-40B4-BE49-F238E27FC236}">
              <a16:creationId xmlns:a16="http://schemas.microsoft.com/office/drawing/2014/main" id="{26149C7C-04F2-44D7-A9CE-993BE545769F}"/>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5" name="直線コネクタ 74">
          <a:extLst>
            <a:ext uri="{FF2B5EF4-FFF2-40B4-BE49-F238E27FC236}">
              <a16:creationId xmlns:a16="http://schemas.microsoft.com/office/drawing/2014/main" id="{59041FE2-5149-434E-AEAD-DC5C110CD03C}"/>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76" name="有形固定資産減価償却率最大値テキスト">
          <a:extLst>
            <a:ext uri="{FF2B5EF4-FFF2-40B4-BE49-F238E27FC236}">
              <a16:creationId xmlns:a16="http://schemas.microsoft.com/office/drawing/2014/main" id="{C70CFC98-B4FC-425C-A8C4-5774E800ADDE}"/>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77" name="直線コネクタ 76">
          <a:extLst>
            <a:ext uri="{FF2B5EF4-FFF2-40B4-BE49-F238E27FC236}">
              <a16:creationId xmlns:a16="http://schemas.microsoft.com/office/drawing/2014/main" id="{F2FC7EFC-7F94-4ECC-A2F9-29D9FD638B1A}"/>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78" name="有形固定資産減価償却率平均値テキスト">
          <a:extLst>
            <a:ext uri="{FF2B5EF4-FFF2-40B4-BE49-F238E27FC236}">
              <a16:creationId xmlns:a16="http://schemas.microsoft.com/office/drawing/2014/main" id="{5CAF1DBB-F456-49EA-81C4-857BD892FE12}"/>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79" name="フローチャート: 判断 78">
          <a:extLst>
            <a:ext uri="{FF2B5EF4-FFF2-40B4-BE49-F238E27FC236}">
              <a16:creationId xmlns:a16="http://schemas.microsoft.com/office/drawing/2014/main" id="{BBE47736-FB65-4263-BB43-7A23C1F5C7F5}"/>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80" name="フローチャート: 判断 79">
          <a:extLst>
            <a:ext uri="{FF2B5EF4-FFF2-40B4-BE49-F238E27FC236}">
              <a16:creationId xmlns:a16="http://schemas.microsoft.com/office/drawing/2014/main" id="{DF73F890-5FE3-44E4-8504-9EBD92510810}"/>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81" name="フローチャート: 判断 80">
          <a:extLst>
            <a:ext uri="{FF2B5EF4-FFF2-40B4-BE49-F238E27FC236}">
              <a16:creationId xmlns:a16="http://schemas.microsoft.com/office/drawing/2014/main" id="{86774173-9A58-422C-B5C8-94881B28D0CE}"/>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2" name="フローチャート: 判断 81">
          <a:extLst>
            <a:ext uri="{FF2B5EF4-FFF2-40B4-BE49-F238E27FC236}">
              <a16:creationId xmlns:a16="http://schemas.microsoft.com/office/drawing/2014/main" id="{20F03DE0-8989-4467-B8B7-8753B4B79190}"/>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83" name="フローチャート: 判断 82">
          <a:extLst>
            <a:ext uri="{FF2B5EF4-FFF2-40B4-BE49-F238E27FC236}">
              <a16:creationId xmlns:a16="http://schemas.microsoft.com/office/drawing/2014/main" id="{422E49BB-B885-4248-8112-9B2C7C9749BC}"/>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9547667-A3DA-4CA9-A4D5-F3D681863820}"/>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9F43181-4576-4491-96BA-4C7DB11FBF63}"/>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6A1CC0F-9F79-4F1C-977F-2AE8650415A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234E59-0800-4ADC-A556-29A6D58ABE2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6DC30CB-F012-4FAD-B8F3-025A55B3DF0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44577</xdr:rowOff>
    </xdr:from>
    <xdr:to>
      <xdr:col>23</xdr:col>
      <xdr:colOff>136525</xdr:colOff>
      <xdr:row>33</xdr:row>
      <xdr:rowOff>146177</xdr:rowOff>
    </xdr:to>
    <xdr:sp macro="" textlink="">
      <xdr:nvSpPr>
        <xdr:cNvPr id="89" name="楕円 88">
          <a:extLst>
            <a:ext uri="{FF2B5EF4-FFF2-40B4-BE49-F238E27FC236}">
              <a16:creationId xmlns:a16="http://schemas.microsoft.com/office/drawing/2014/main" id="{1B2A9B8E-5584-41B3-A1F5-44110A3592DB}"/>
            </a:ext>
          </a:extLst>
        </xdr:cNvPr>
        <xdr:cNvSpPr/>
      </xdr:nvSpPr>
      <xdr:spPr>
        <a:xfrm>
          <a:off x="4254500" y="53912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23004</xdr:rowOff>
    </xdr:from>
    <xdr:ext cx="405111" cy="259045"/>
    <xdr:sp macro="" textlink="">
      <xdr:nvSpPr>
        <xdr:cNvPr id="90" name="有形固定資産減価償却率該当値テキスト">
          <a:extLst>
            <a:ext uri="{FF2B5EF4-FFF2-40B4-BE49-F238E27FC236}">
              <a16:creationId xmlns:a16="http://schemas.microsoft.com/office/drawing/2014/main" id="{A16AD1E0-4921-429E-9839-954E0596F401}"/>
            </a:ext>
          </a:extLst>
        </xdr:cNvPr>
        <xdr:cNvSpPr txBox="1"/>
      </xdr:nvSpPr>
      <xdr:spPr>
        <a:xfrm>
          <a:off x="4359275" y="536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146939</xdr:rowOff>
    </xdr:from>
    <xdr:to>
      <xdr:col>19</xdr:col>
      <xdr:colOff>187325</xdr:colOff>
      <xdr:row>33</xdr:row>
      <xdr:rowOff>77089</xdr:rowOff>
    </xdr:to>
    <xdr:sp macro="" textlink="">
      <xdr:nvSpPr>
        <xdr:cNvPr id="91" name="楕円 90">
          <a:extLst>
            <a:ext uri="{FF2B5EF4-FFF2-40B4-BE49-F238E27FC236}">
              <a16:creationId xmlns:a16="http://schemas.microsoft.com/office/drawing/2014/main" id="{22845E4C-D895-4BBC-BF5C-B13614379671}"/>
            </a:ext>
          </a:extLst>
        </xdr:cNvPr>
        <xdr:cNvSpPr/>
      </xdr:nvSpPr>
      <xdr:spPr>
        <a:xfrm>
          <a:off x="3616325" y="5325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26289</xdr:rowOff>
    </xdr:from>
    <xdr:to>
      <xdr:col>23</xdr:col>
      <xdr:colOff>85725</xdr:colOff>
      <xdr:row>33</xdr:row>
      <xdr:rowOff>95377</xdr:rowOff>
    </xdr:to>
    <xdr:cxnSp macro="">
      <xdr:nvCxnSpPr>
        <xdr:cNvPr id="92" name="直線コネクタ 91">
          <a:extLst>
            <a:ext uri="{FF2B5EF4-FFF2-40B4-BE49-F238E27FC236}">
              <a16:creationId xmlns:a16="http://schemas.microsoft.com/office/drawing/2014/main" id="{3CBA9519-C222-4460-8B76-35303D523D32}"/>
            </a:ext>
          </a:extLst>
        </xdr:cNvPr>
        <xdr:cNvCxnSpPr/>
      </xdr:nvCxnSpPr>
      <xdr:spPr>
        <a:xfrm>
          <a:off x="3673475" y="5372989"/>
          <a:ext cx="62865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93" name="楕円 92">
          <a:extLst>
            <a:ext uri="{FF2B5EF4-FFF2-40B4-BE49-F238E27FC236}">
              <a16:creationId xmlns:a16="http://schemas.microsoft.com/office/drawing/2014/main" id="{974C0E4F-9A34-49B1-BF5E-B894DD4617E6}"/>
            </a:ext>
          </a:extLst>
        </xdr:cNvPr>
        <xdr:cNvSpPr/>
      </xdr:nvSpPr>
      <xdr:spPr>
        <a:xfrm>
          <a:off x="2930525" y="52303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33</xdr:row>
      <xdr:rowOff>26289</xdr:rowOff>
    </xdr:to>
    <xdr:cxnSp macro="">
      <xdr:nvCxnSpPr>
        <xdr:cNvPr id="94" name="直線コネクタ 93">
          <a:extLst>
            <a:ext uri="{FF2B5EF4-FFF2-40B4-BE49-F238E27FC236}">
              <a16:creationId xmlns:a16="http://schemas.microsoft.com/office/drawing/2014/main" id="{01E12AD0-7024-4F04-8D03-747886BC13DF}"/>
            </a:ext>
          </a:extLst>
        </xdr:cNvPr>
        <xdr:cNvCxnSpPr/>
      </xdr:nvCxnSpPr>
      <xdr:spPr>
        <a:xfrm>
          <a:off x="2987675" y="5287518"/>
          <a:ext cx="6858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137033</xdr:rowOff>
    </xdr:from>
    <xdr:to>
      <xdr:col>11</xdr:col>
      <xdr:colOff>187325</xdr:colOff>
      <xdr:row>32</xdr:row>
      <xdr:rowOff>67183</xdr:rowOff>
    </xdr:to>
    <xdr:sp macro="" textlink="">
      <xdr:nvSpPr>
        <xdr:cNvPr id="95" name="楕円 94">
          <a:extLst>
            <a:ext uri="{FF2B5EF4-FFF2-40B4-BE49-F238E27FC236}">
              <a16:creationId xmlns:a16="http://schemas.microsoft.com/office/drawing/2014/main" id="{03C9EA84-F9E6-4B1D-89B4-70E4CB4DE73E}"/>
            </a:ext>
          </a:extLst>
        </xdr:cNvPr>
        <xdr:cNvSpPr/>
      </xdr:nvSpPr>
      <xdr:spPr>
        <a:xfrm>
          <a:off x="2244725" y="51598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16383</xdr:rowOff>
    </xdr:from>
    <xdr:to>
      <xdr:col>15</xdr:col>
      <xdr:colOff>136525</xdr:colOff>
      <xdr:row>32</xdr:row>
      <xdr:rowOff>102743</xdr:rowOff>
    </xdr:to>
    <xdr:cxnSp macro="">
      <xdr:nvCxnSpPr>
        <xdr:cNvPr id="96" name="直線コネクタ 95">
          <a:extLst>
            <a:ext uri="{FF2B5EF4-FFF2-40B4-BE49-F238E27FC236}">
              <a16:creationId xmlns:a16="http://schemas.microsoft.com/office/drawing/2014/main" id="{298BB685-D55C-4B14-9C00-F984EDEA6C51}"/>
            </a:ext>
          </a:extLst>
        </xdr:cNvPr>
        <xdr:cNvCxnSpPr/>
      </xdr:nvCxnSpPr>
      <xdr:spPr>
        <a:xfrm>
          <a:off x="2301875" y="5197983"/>
          <a:ext cx="6858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7" name="楕円 96">
          <a:extLst>
            <a:ext uri="{FF2B5EF4-FFF2-40B4-BE49-F238E27FC236}">
              <a16:creationId xmlns:a16="http://schemas.microsoft.com/office/drawing/2014/main" id="{310FD4FC-EF61-4F83-9AC0-4685527D3B37}"/>
            </a:ext>
          </a:extLst>
        </xdr:cNvPr>
        <xdr:cNvSpPr/>
      </xdr:nvSpPr>
      <xdr:spPr>
        <a:xfrm>
          <a:off x="1558925" y="5084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32</xdr:row>
      <xdr:rowOff>16383</xdr:rowOff>
    </xdr:to>
    <xdr:cxnSp macro="">
      <xdr:nvCxnSpPr>
        <xdr:cNvPr id="98" name="直線コネクタ 97">
          <a:extLst>
            <a:ext uri="{FF2B5EF4-FFF2-40B4-BE49-F238E27FC236}">
              <a16:creationId xmlns:a16="http://schemas.microsoft.com/office/drawing/2014/main" id="{4B2DB626-82CC-4C11-8977-CB2EFA84D5F0}"/>
            </a:ext>
          </a:extLst>
        </xdr:cNvPr>
        <xdr:cNvCxnSpPr/>
      </xdr:nvCxnSpPr>
      <xdr:spPr>
        <a:xfrm>
          <a:off x="1616075" y="5141595"/>
          <a:ext cx="6858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99" name="n_1aveValue有形固定資産減価償却率">
          <a:extLst>
            <a:ext uri="{FF2B5EF4-FFF2-40B4-BE49-F238E27FC236}">
              <a16:creationId xmlns:a16="http://schemas.microsoft.com/office/drawing/2014/main" id="{E538C26F-70DE-4674-ADCE-1C97A2D2744B}"/>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100" name="n_2aveValue有形固定資産減価償却率">
          <a:extLst>
            <a:ext uri="{FF2B5EF4-FFF2-40B4-BE49-F238E27FC236}">
              <a16:creationId xmlns:a16="http://schemas.microsoft.com/office/drawing/2014/main" id="{AF73E9AC-0FEF-4407-B5CA-E4B0E1D08D62}"/>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1" name="n_3aveValue有形固定資産減価償却率">
          <a:extLst>
            <a:ext uri="{FF2B5EF4-FFF2-40B4-BE49-F238E27FC236}">
              <a16:creationId xmlns:a16="http://schemas.microsoft.com/office/drawing/2014/main" id="{6CA8C7F9-710D-4BE2-9F2E-63568C1299D0}"/>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02" name="n_4aveValue有形固定資産減価償却率">
          <a:extLst>
            <a:ext uri="{FF2B5EF4-FFF2-40B4-BE49-F238E27FC236}">
              <a16:creationId xmlns:a16="http://schemas.microsoft.com/office/drawing/2014/main" id="{88BD98AF-5CAC-4DDC-8334-4BEDDE7E0D5B}"/>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68216</xdr:rowOff>
    </xdr:from>
    <xdr:ext cx="405111" cy="259045"/>
    <xdr:sp macro="" textlink="">
      <xdr:nvSpPr>
        <xdr:cNvPr id="103" name="n_1mainValue有形固定資産減価償却率">
          <a:extLst>
            <a:ext uri="{FF2B5EF4-FFF2-40B4-BE49-F238E27FC236}">
              <a16:creationId xmlns:a16="http://schemas.microsoft.com/office/drawing/2014/main" id="{4A4694EA-CA8F-4CD4-A09E-1873822C04D5}"/>
            </a:ext>
          </a:extLst>
        </xdr:cNvPr>
        <xdr:cNvSpPr txBox="1"/>
      </xdr:nvSpPr>
      <xdr:spPr>
        <a:xfrm>
          <a:off x="3474094" y="54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104" name="n_2mainValue有形固定資産減価償却率">
          <a:extLst>
            <a:ext uri="{FF2B5EF4-FFF2-40B4-BE49-F238E27FC236}">
              <a16:creationId xmlns:a16="http://schemas.microsoft.com/office/drawing/2014/main" id="{2FFB3289-3255-4E44-A0D0-99DF71F90C50}"/>
            </a:ext>
          </a:extLst>
        </xdr:cNvPr>
        <xdr:cNvSpPr txBox="1"/>
      </xdr:nvSpPr>
      <xdr:spPr>
        <a:xfrm>
          <a:off x="2797819" y="53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58310</xdr:rowOff>
    </xdr:from>
    <xdr:ext cx="405111" cy="259045"/>
    <xdr:sp macro="" textlink="">
      <xdr:nvSpPr>
        <xdr:cNvPr id="105" name="n_3mainValue有形固定資産減価償却率">
          <a:extLst>
            <a:ext uri="{FF2B5EF4-FFF2-40B4-BE49-F238E27FC236}">
              <a16:creationId xmlns:a16="http://schemas.microsoft.com/office/drawing/2014/main" id="{3A423248-51BA-4993-9F39-C920F58D8828}"/>
            </a:ext>
          </a:extLst>
        </xdr:cNvPr>
        <xdr:cNvSpPr txBox="1"/>
      </xdr:nvSpPr>
      <xdr:spPr>
        <a:xfrm>
          <a:off x="2112019" y="523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6" name="n_4mainValue有形固定資産減価償却率">
          <a:extLst>
            <a:ext uri="{FF2B5EF4-FFF2-40B4-BE49-F238E27FC236}">
              <a16:creationId xmlns:a16="http://schemas.microsoft.com/office/drawing/2014/main" id="{54A2B7D8-3C48-426C-BFED-5A773C9AB754}"/>
            </a:ext>
          </a:extLst>
        </xdr:cNvPr>
        <xdr:cNvSpPr txBox="1"/>
      </xdr:nvSpPr>
      <xdr:spPr>
        <a:xfrm>
          <a:off x="1426219" y="518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2635DE1-D2C5-472C-8F20-CD2A75CA57D5}"/>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BA7FFE0-1A19-4619-B371-0453AC7B1A60}"/>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B785C35-0DF7-4A98-B52A-381867BDB033}"/>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11741BC-F1BA-4902-9ADB-44CD84A4687A}"/>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4ED77A9-DFC8-432B-BE76-B5A5B3630960}"/>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D7324AC-E5A5-4087-BED0-C5923A240F4C}"/>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244D2FF-1C53-43F4-8E5D-2B6DFE46D8D4}"/>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559B827C-E812-4A4A-BCDE-70BAA6848D43}"/>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C6450CD-650A-4873-80DE-6FF0C3883D37}"/>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A50709D-AD52-4B53-AFC2-C19FB8A450CB}"/>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3238446-7351-44CD-8272-EB5F42629E56}"/>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4136CDC-B4AD-4A96-971B-FCC7652F772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AA50E31-6688-4A22-BD87-B80A9ACB98C3}"/>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・類似団体と比較して、人件費及び市債残高が低い水準にあるため、債務償還比率は類似団体平均と比べると低くなっている。</a:t>
          </a:r>
        </a:p>
        <a:p>
          <a:r>
            <a:rPr kumimoji="1" lang="ja-JP" altLang="en-US" sz="1100">
              <a:latin typeface="ＭＳ Ｐゴシック" panose="020B0600070205080204" pitchFamily="50" charset="-128"/>
              <a:ea typeface="ＭＳ Ｐゴシック" panose="020B0600070205080204" pitchFamily="50" charset="-128"/>
            </a:rPr>
            <a:t>・債務償還比率は前年度と比較して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ポイント改善している。主な要因としては、地方税の特例制度に基づく徴収猶予による減収に対する猶予特例債の発行に伴い、前年度比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億円の皆増となったとともに、猶予特例債に係る徴収金の増などにより充当可能特定歳入が前年度比</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億円の増となったことなどが挙げられる。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5DA9398-5B28-46EB-9703-FD195440A856}"/>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957E89C-4565-4422-9111-942C95915A54}"/>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B769D22-9D16-4D6C-9FA3-3901BA22F6DD}"/>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2F39EE1-6BAA-487D-8D63-448A54C599C5}"/>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6FA7816-0D18-4E1D-94EC-FB723AA60AC4}"/>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8AB7F3FB-90EA-4335-B916-60A8D81F6786}"/>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E8698F8C-786F-485B-AAED-27F4ED2C0425}"/>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7708782-ABBB-4351-AA92-997EADD3EC49}"/>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28" name="テキスト ボックス 127">
          <a:extLst>
            <a:ext uri="{FF2B5EF4-FFF2-40B4-BE49-F238E27FC236}">
              <a16:creationId xmlns:a16="http://schemas.microsoft.com/office/drawing/2014/main" id="{39DA2828-E422-45B7-A306-1753BC273C8A}"/>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2ADEDAA-6F3C-4F9B-810B-549D8AA3C73B}"/>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223646EE-B2C3-45B5-878B-783713500F25}"/>
            </a:ext>
          </a:extLst>
        </xdr:cNvPr>
        <xdr:cNvSpPr txBox="1"/>
      </xdr:nvSpPr>
      <xdr:spPr>
        <a:xfrm>
          <a:off x="9762011" y="47367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AD36AAE-6A5E-40C3-AEA1-35DC9BD5669B}"/>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2E81BC54-53F5-4BF1-AED7-3F8C1A667688}"/>
            </a:ext>
          </a:extLst>
        </xdr:cNvPr>
        <xdr:cNvSpPr txBox="1"/>
      </xdr:nvSpPr>
      <xdr:spPr>
        <a:xfrm>
          <a:off x="9762011" y="44473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943FAEF-F696-464B-AF8F-AAC5D4C632E9}"/>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3CF9EDB4-7EF2-4B94-A0FC-E9B38D9C3C2D}"/>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99A2DF2-93E0-4861-B637-87A5434E9271}"/>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EFF3C21D-7CDE-4464-B09C-2C921D357B42}"/>
            </a:ext>
          </a:extLst>
        </xdr:cNvPr>
        <xdr:cNvSpPr txBox="1"/>
      </xdr:nvSpPr>
      <xdr:spPr>
        <a:xfrm>
          <a:off x="9867778" y="3865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F61F9E57-9CCF-49B9-938C-5710B77B99D3}"/>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90739</xdr:rowOff>
    </xdr:from>
    <xdr:to>
      <xdr:col>76</xdr:col>
      <xdr:colOff>21589</xdr:colOff>
      <xdr:row>34</xdr:row>
      <xdr:rowOff>142089</xdr:rowOff>
    </xdr:to>
    <xdr:cxnSp macro="">
      <xdr:nvCxnSpPr>
        <xdr:cNvPr id="138" name="直線コネクタ 137">
          <a:extLst>
            <a:ext uri="{FF2B5EF4-FFF2-40B4-BE49-F238E27FC236}">
              <a16:creationId xmlns:a16="http://schemas.microsoft.com/office/drawing/2014/main" id="{7055075F-B623-40E3-8420-47A7177F529F}"/>
            </a:ext>
          </a:extLst>
        </xdr:cNvPr>
        <xdr:cNvCxnSpPr/>
      </xdr:nvCxnSpPr>
      <xdr:spPr>
        <a:xfrm flipV="1">
          <a:off x="13326745" y="4459539"/>
          <a:ext cx="1269" cy="1191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145916</xdr:rowOff>
    </xdr:from>
    <xdr:ext cx="560923" cy="259045"/>
    <xdr:sp macro="" textlink="">
      <xdr:nvSpPr>
        <xdr:cNvPr id="139" name="債務償還比率最小値テキスト">
          <a:extLst>
            <a:ext uri="{FF2B5EF4-FFF2-40B4-BE49-F238E27FC236}">
              <a16:creationId xmlns:a16="http://schemas.microsoft.com/office/drawing/2014/main" id="{130B1BE8-D2F8-4E2C-AF43-76361D7C402C}"/>
            </a:ext>
          </a:extLst>
        </xdr:cNvPr>
        <xdr:cNvSpPr txBox="1"/>
      </xdr:nvSpPr>
      <xdr:spPr>
        <a:xfrm>
          <a:off x="13379450" y="5648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142089</xdr:rowOff>
    </xdr:from>
    <xdr:to>
      <xdr:col>76</xdr:col>
      <xdr:colOff>111125</xdr:colOff>
      <xdr:row>34</xdr:row>
      <xdr:rowOff>142089</xdr:rowOff>
    </xdr:to>
    <xdr:cxnSp macro="">
      <xdr:nvCxnSpPr>
        <xdr:cNvPr id="140" name="直線コネクタ 139">
          <a:extLst>
            <a:ext uri="{FF2B5EF4-FFF2-40B4-BE49-F238E27FC236}">
              <a16:creationId xmlns:a16="http://schemas.microsoft.com/office/drawing/2014/main" id="{43670C18-C699-44E0-87FE-5D4D75D12C92}"/>
            </a:ext>
          </a:extLst>
        </xdr:cNvPr>
        <xdr:cNvCxnSpPr/>
      </xdr:nvCxnSpPr>
      <xdr:spPr>
        <a:xfrm>
          <a:off x="13255625" y="56507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37416</xdr:rowOff>
    </xdr:from>
    <xdr:ext cx="469744" cy="259045"/>
    <xdr:sp macro="" textlink="">
      <xdr:nvSpPr>
        <xdr:cNvPr id="141" name="債務償還比率最大値テキスト">
          <a:extLst>
            <a:ext uri="{FF2B5EF4-FFF2-40B4-BE49-F238E27FC236}">
              <a16:creationId xmlns:a16="http://schemas.microsoft.com/office/drawing/2014/main" id="{799E4894-91E8-4F0E-AE6A-5C408B0653BF}"/>
            </a:ext>
          </a:extLst>
        </xdr:cNvPr>
        <xdr:cNvSpPr txBox="1"/>
      </xdr:nvSpPr>
      <xdr:spPr>
        <a:xfrm>
          <a:off x="13379450" y="424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90739</xdr:rowOff>
    </xdr:from>
    <xdr:to>
      <xdr:col>76</xdr:col>
      <xdr:colOff>111125</xdr:colOff>
      <xdr:row>27</xdr:row>
      <xdr:rowOff>90739</xdr:rowOff>
    </xdr:to>
    <xdr:cxnSp macro="">
      <xdr:nvCxnSpPr>
        <xdr:cNvPr id="142" name="直線コネクタ 141">
          <a:extLst>
            <a:ext uri="{FF2B5EF4-FFF2-40B4-BE49-F238E27FC236}">
              <a16:creationId xmlns:a16="http://schemas.microsoft.com/office/drawing/2014/main" id="{C84DEE89-AAB2-4263-96B4-3DCBDAC62F47}"/>
            </a:ext>
          </a:extLst>
        </xdr:cNvPr>
        <xdr:cNvCxnSpPr/>
      </xdr:nvCxnSpPr>
      <xdr:spPr>
        <a:xfrm>
          <a:off x="13255625" y="4459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28961</xdr:rowOff>
    </xdr:from>
    <xdr:ext cx="560923" cy="259045"/>
    <xdr:sp macro="" textlink="">
      <xdr:nvSpPr>
        <xdr:cNvPr id="143" name="債務償還比率平均値テキスト">
          <a:extLst>
            <a:ext uri="{FF2B5EF4-FFF2-40B4-BE49-F238E27FC236}">
              <a16:creationId xmlns:a16="http://schemas.microsoft.com/office/drawing/2014/main" id="{7F6E3AC3-2C83-4E7D-8AB8-8D7AC6A7E00C}"/>
            </a:ext>
          </a:extLst>
        </xdr:cNvPr>
        <xdr:cNvSpPr txBox="1"/>
      </xdr:nvSpPr>
      <xdr:spPr>
        <a:xfrm>
          <a:off x="13379450" y="4883536"/>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50534</xdr:rowOff>
    </xdr:from>
    <xdr:to>
      <xdr:col>76</xdr:col>
      <xdr:colOff>73025</xdr:colOff>
      <xdr:row>30</xdr:row>
      <xdr:rowOff>152134</xdr:rowOff>
    </xdr:to>
    <xdr:sp macro="" textlink="">
      <xdr:nvSpPr>
        <xdr:cNvPr id="144" name="フローチャート: 判断 143">
          <a:extLst>
            <a:ext uri="{FF2B5EF4-FFF2-40B4-BE49-F238E27FC236}">
              <a16:creationId xmlns:a16="http://schemas.microsoft.com/office/drawing/2014/main" id="{1B853DF9-DD13-45F2-ACC5-4AAF25D57E23}"/>
            </a:ext>
          </a:extLst>
        </xdr:cNvPr>
        <xdr:cNvSpPr/>
      </xdr:nvSpPr>
      <xdr:spPr>
        <a:xfrm>
          <a:off x="13293725" y="490510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45" name="フローチャート: 判断 144">
          <a:extLst>
            <a:ext uri="{FF2B5EF4-FFF2-40B4-BE49-F238E27FC236}">
              <a16:creationId xmlns:a16="http://schemas.microsoft.com/office/drawing/2014/main" id="{30629E27-E5B7-478B-ACF3-215ECE667C71}"/>
            </a:ext>
          </a:extLst>
        </xdr:cNvPr>
        <xdr:cNvSpPr/>
      </xdr:nvSpPr>
      <xdr:spPr>
        <a:xfrm>
          <a:off x="12646025" y="490706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39533</xdr:rowOff>
    </xdr:from>
    <xdr:to>
      <xdr:col>68</xdr:col>
      <xdr:colOff>123825</xdr:colOff>
      <xdr:row>30</xdr:row>
      <xdr:rowOff>141133</xdr:rowOff>
    </xdr:to>
    <xdr:sp macro="" textlink="">
      <xdr:nvSpPr>
        <xdr:cNvPr id="146" name="フローチャート: 判断 145">
          <a:extLst>
            <a:ext uri="{FF2B5EF4-FFF2-40B4-BE49-F238E27FC236}">
              <a16:creationId xmlns:a16="http://schemas.microsoft.com/office/drawing/2014/main" id="{EE329002-3F7B-4DE7-8973-1F2B0682D05B}"/>
            </a:ext>
          </a:extLst>
        </xdr:cNvPr>
        <xdr:cNvSpPr/>
      </xdr:nvSpPr>
      <xdr:spPr>
        <a:xfrm>
          <a:off x="11960225" y="48972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54338</xdr:rowOff>
    </xdr:from>
    <xdr:to>
      <xdr:col>64</xdr:col>
      <xdr:colOff>123825</xdr:colOff>
      <xdr:row>30</xdr:row>
      <xdr:rowOff>155938</xdr:rowOff>
    </xdr:to>
    <xdr:sp macro="" textlink="">
      <xdr:nvSpPr>
        <xdr:cNvPr id="147" name="フローチャート: 判断 146">
          <a:extLst>
            <a:ext uri="{FF2B5EF4-FFF2-40B4-BE49-F238E27FC236}">
              <a16:creationId xmlns:a16="http://schemas.microsoft.com/office/drawing/2014/main" id="{E4E53D21-9BFB-43F5-B21F-8F71465F8F35}"/>
            </a:ext>
          </a:extLst>
        </xdr:cNvPr>
        <xdr:cNvSpPr/>
      </xdr:nvSpPr>
      <xdr:spPr>
        <a:xfrm>
          <a:off x="11274425" y="49120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76339</xdr:rowOff>
    </xdr:from>
    <xdr:to>
      <xdr:col>60</xdr:col>
      <xdr:colOff>123825</xdr:colOff>
      <xdr:row>31</xdr:row>
      <xdr:rowOff>6489</xdr:rowOff>
    </xdr:to>
    <xdr:sp macro="" textlink="">
      <xdr:nvSpPr>
        <xdr:cNvPr id="148" name="フローチャート: 判断 147">
          <a:extLst>
            <a:ext uri="{FF2B5EF4-FFF2-40B4-BE49-F238E27FC236}">
              <a16:creationId xmlns:a16="http://schemas.microsoft.com/office/drawing/2014/main" id="{DC3527D8-A38E-41AA-A2FC-A91D189EB79B}"/>
            </a:ext>
          </a:extLst>
        </xdr:cNvPr>
        <xdr:cNvSpPr/>
      </xdr:nvSpPr>
      <xdr:spPr>
        <a:xfrm>
          <a:off x="10588625" y="49340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EB9C01D-F3FB-4524-AF3B-D3965665FF5B}"/>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F0E938A-F72A-4A38-8FDA-B8A7C3120330}"/>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B1D3AB3-C83D-4E36-9D38-7D0D06AD2261}"/>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D11BD58-04BE-4730-B18E-29662E4633B4}"/>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B6EFC93-DF25-41C9-8DE2-71833F0ADB15}"/>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39939</xdr:rowOff>
    </xdr:from>
    <xdr:to>
      <xdr:col>76</xdr:col>
      <xdr:colOff>73025</xdr:colOff>
      <xdr:row>27</xdr:row>
      <xdr:rowOff>141539</xdr:rowOff>
    </xdr:to>
    <xdr:sp macro="" textlink="">
      <xdr:nvSpPr>
        <xdr:cNvPr id="154" name="楕円 153">
          <a:extLst>
            <a:ext uri="{FF2B5EF4-FFF2-40B4-BE49-F238E27FC236}">
              <a16:creationId xmlns:a16="http://schemas.microsoft.com/office/drawing/2014/main" id="{4736C58F-5BF0-43DF-A919-3E9A2963DE68}"/>
            </a:ext>
          </a:extLst>
        </xdr:cNvPr>
        <xdr:cNvSpPr/>
      </xdr:nvSpPr>
      <xdr:spPr>
        <a:xfrm>
          <a:off x="13293725" y="44119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164416</xdr:rowOff>
    </xdr:from>
    <xdr:ext cx="469744" cy="259045"/>
    <xdr:sp macro="" textlink="">
      <xdr:nvSpPr>
        <xdr:cNvPr id="155" name="債務償還比率該当値テキスト">
          <a:extLst>
            <a:ext uri="{FF2B5EF4-FFF2-40B4-BE49-F238E27FC236}">
              <a16:creationId xmlns:a16="http://schemas.microsoft.com/office/drawing/2014/main" id="{6C613215-DBEC-4C0F-A634-DE723A6BF7A6}"/>
            </a:ext>
          </a:extLst>
        </xdr:cNvPr>
        <xdr:cNvSpPr txBox="1"/>
      </xdr:nvSpPr>
      <xdr:spPr>
        <a:xfrm>
          <a:off x="13379450" y="437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41275</xdr:rowOff>
    </xdr:from>
    <xdr:to>
      <xdr:col>72</xdr:col>
      <xdr:colOff>123825</xdr:colOff>
      <xdr:row>27</xdr:row>
      <xdr:rowOff>142875</xdr:rowOff>
    </xdr:to>
    <xdr:sp macro="" textlink="">
      <xdr:nvSpPr>
        <xdr:cNvPr id="156" name="楕円 155">
          <a:extLst>
            <a:ext uri="{FF2B5EF4-FFF2-40B4-BE49-F238E27FC236}">
              <a16:creationId xmlns:a16="http://schemas.microsoft.com/office/drawing/2014/main" id="{E0C762C8-608F-4FEB-BF54-CD54D949481B}"/>
            </a:ext>
          </a:extLst>
        </xdr:cNvPr>
        <xdr:cNvSpPr/>
      </xdr:nvSpPr>
      <xdr:spPr>
        <a:xfrm>
          <a:off x="12646025" y="4416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90739</xdr:rowOff>
    </xdr:from>
    <xdr:to>
      <xdr:col>76</xdr:col>
      <xdr:colOff>22225</xdr:colOff>
      <xdr:row>27</xdr:row>
      <xdr:rowOff>92075</xdr:rowOff>
    </xdr:to>
    <xdr:cxnSp macro="">
      <xdr:nvCxnSpPr>
        <xdr:cNvPr id="157" name="直線コネクタ 156">
          <a:extLst>
            <a:ext uri="{FF2B5EF4-FFF2-40B4-BE49-F238E27FC236}">
              <a16:creationId xmlns:a16="http://schemas.microsoft.com/office/drawing/2014/main" id="{F46EB550-3515-4322-BD1E-F572D550E07B}"/>
            </a:ext>
          </a:extLst>
        </xdr:cNvPr>
        <xdr:cNvCxnSpPr/>
      </xdr:nvCxnSpPr>
      <xdr:spPr>
        <a:xfrm flipV="1">
          <a:off x="12693650" y="4459539"/>
          <a:ext cx="638175"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164199</xdr:rowOff>
    </xdr:from>
    <xdr:to>
      <xdr:col>68</xdr:col>
      <xdr:colOff>123825</xdr:colOff>
      <xdr:row>27</xdr:row>
      <xdr:rowOff>94349</xdr:rowOff>
    </xdr:to>
    <xdr:sp macro="" textlink="">
      <xdr:nvSpPr>
        <xdr:cNvPr id="158" name="楕円 157">
          <a:extLst>
            <a:ext uri="{FF2B5EF4-FFF2-40B4-BE49-F238E27FC236}">
              <a16:creationId xmlns:a16="http://schemas.microsoft.com/office/drawing/2014/main" id="{5A9157DB-D3A6-4951-B4F4-2575D68937A6}"/>
            </a:ext>
          </a:extLst>
        </xdr:cNvPr>
        <xdr:cNvSpPr/>
      </xdr:nvSpPr>
      <xdr:spPr>
        <a:xfrm>
          <a:off x="11960225" y="43710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43549</xdr:rowOff>
    </xdr:from>
    <xdr:to>
      <xdr:col>72</xdr:col>
      <xdr:colOff>73025</xdr:colOff>
      <xdr:row>27</xdr:row>
      <xdr:rowOff>92075</xdr:rowOff>
    </xdr:to>
    <xdr:cxnSp macro="">
      <xdr:nvCxnSpPr>
        <xdr:cNvPr id="159" name="直線コネクタ 158">
          <a:extLst>
            <a:ext uri="{FF2B5EF4-FFF2-40B4-BE49-F238E27FC236}">
              <a16:creationId xmlns:a16="http://schemas.microsoft.com/office/drawing/2014/main" id="{FBBD7B17-E905-44C3-B999-5504A27FDD1A}"/>
            </a:ext>
          </a:extLst>
        </xdr:cNvPr>
        <xdr:cNvCxnSpPr/>
      </xdr:nvCxnSpPr>
      <xdr:spPr>
        <a:xfrm>
          <a:off x="12007850" y="4418699"/>
          <a:ext cx="685800" cy="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45593</xdr:rowOff>
    </xdr:from>
    <xdr:to>
      <xdr:col>64</xdr:col>
      <xdr:colOff>123825</xdr:colOff>
      <xdr:row>27</xdr:row>
      <xdr:rowOff>147193</xdr:rowOff>
    </xdr:to>
    <xdr:sp macro="" textlink="">
      <xdr:nvSpPr>
        <xdr:cNvPr id="160" name="楕円 159">
          <a:extLst>
            <a:ext uri="{FF2B5EF4-FFF2-40B4-BE49-F238E27FC236}">
              <a16:creationId xmlns:a16="http://schemas.microsoft.com/office/drawing/2014/main" id="{8B06D718-4D18-4D40-A0DE-00FF115C9D1F}"/>
            </a:ext>
          </a:extLst>
        </xdr:cNvPr>
        <xdr:cNvSpPr/>
      </xdr:nvSpPr>
      <xdr:spPr>
        <a:xfrm>
          <a:off x="11274425" y="44207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43549</xdr:rowOff>
    </xdr:from>
    <xdr:to>
      <xdr:col>68</xdr:col>
      <xdr:colOff>73025</xdr:colOff>
      <xdr:row>27</xdr:row>
      <xdr:rowOff>96393</xdr:rowOff>
    </xdr:to>
    <xdr:cxnSp macro="">
      <xdr:nvCxnSpPr>
        <xdr:cNvPr id="161" name="直線コネクタ 160">
          <a:extLst>
            <a:ext uri="{FF2B5EF4-FFF2-40B4-BE49-F238E27FC236}">
              <a16:creationId xmlns:a16="http://schemas.microsoft.com/office/drawing/2014/main" id="{CDC504FA-C9F0-4EDA-8D7B-B51E476242ED}"/>
            </a:ext>
          </a:extLst>
        </xdr:cNvPr>
        <xdr:cNvCxnSpPr/>
      </xdr:nvCxnSpPr>
      <xdr:spPr>
        <a:xfrm flipV="1">
          <a:off x="11322050" y="4418699"/>
          <a:ext cx="6858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50836</xdr:rowOff>
    </xdr:from>
    <xdr:to>
      <xdr:col>60</xdr:col>
      <xdr:colOff>123825</xdr:colOff>
      <xdr:row>27</xdr:row>
      <xdr:rowOff>152436</xdr:rowOff>
    </xdr:to>
    <xdr:sp macro="" textlink="">
      <xdr:nvSpPr>
        <xdr:cNvPr id="162" name="楕円 161">
          <a:extLst>
            <a:ext uri="{FF2B5EF4-FFF2-40B4-BE49-F238E27FC236}">
              <a16:creationId xmlns:a16="http://schemas.microsoft.com/office/drawing/2014/main" id="{6E450A81-9560-4D1B-85E1-04E2FA35A317}"/>
            </a:ext>
          </a:extLst>
        </xdr:cNvPr>
        <xdr:cNvSpPr/>
      </xdr:nvSpPr>
      <xdr:spPr>
        <a:xfrm>
          <a:off x="10588625" y="44196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96393</xdr:rowOff>
    </xdr:from>
    <xdr:to>
      <xdr:col>64</xdr:col>
      <xdr:colOff>73025</xdr:colOff>
      <xdr:row>27</xdr:row>
      <xdr:rowOff>101636</xdr:rowOff>
    </xdr:to>
    <xdr:cxnSp macro="">
      <xdr:nvCxnSpPr>
        <xdr:cNvPr id="163" name="直線コネクタ 162">
          <a:extLst>
            <a:ext uri="{FF2B5EF4-FFF2-40B4-BE49-F238E27FC236}">
              <a16:creationId xmlns:a16="http://schemas.microsoft.com/office/drawing/2014/main" id="{9F5FB9D8-5D4C-4A82-AA65-741472D02777}"/>
            </a:ext>
          </a:extLst>
        </xdr:cNvPr>
        <xdr:cNvCxnSpPr/>
      </xdr:nvCxnSpPr>
      <xdr:spPr>
        <a:xfrm flipV="1">
          <a:off x="10636250" y="4468368"/>
          <a:ext cx="6858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145214</xdr:rowOff>
    </xdr:from>
    <xdr:ext cx="560923" cy="259045"/>
    <xdr:sp macro="" textlink="">
      <xdr:nvSpPr>
        <xdr:cNvPr id="164" name="n_1aveValue債務償還比率">
          <a:extLst>
            <a:ext uri="{FF2B5EF4-FFF2-40B4-BE49-F238E27FC236}">
              <a16:creationId xmlns:a16="http://schemas.microsoft.com/office/drawing/2014/main" id="{8148BB27-0876-4AA7-B9A3-F39AEE5DD413}"/>
            </a:ext>
          </a:extLst>
        </xdr:cNvPr>
        <xdr:cNvSpPr txBox="1"/>
      </xdr:nvSpPr>
      <xdr:spPr>
        <a:xfrm>
          <a:off x="12441763" y="49997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132260</xdr:rowOff>
    </xdr:from>
    <xdr:ext cx="560923" cy="259045"/>
    <xdr:sp macro="" textlink="">
      <xdr:nvSpPr>
        <xdr:cNvPr id="165" name="n_2aveValue債務償還比率">
          <a:extLst>
            <a:ext uri="{FF2B5EF4-FFF2-40B4-BE49-F238E27FC236}">
              <a16:creationId xmlns:a16="http://schemas.microsoft.com/office/drawing/2014/main" id="{4EA2D8DD-8F34-48F3-8F6C-8C1101D8877F}"/>
            </a:ext>
          </a:extLst>
        </xdr:cNvPr>
        <xdr:cNvSpPr txBox="1"/>
      </xdr:nvSpPr>
      <xdr:spPr>
        <a:xfrm>
          <a:off x="11765488" y="49900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147065</xdr:rowOff>
    </xdr:from>
    <xdr:ext cx="560923" cy="259045"/>
    <xdr:sp macro="" textlink="">
      <xdr:nvSpPr>
        <xdr:cNvPr id="166" name="n_3aveValue債務償還比率">
          <a:extLst>
            <a:ext uri="{FF2B5EF4-FFF2-40B4-BE49-F238E27FC236}">
              <a16:creationId xmlns:a16="http://schemas.microsoft.com/office/drawing/2014/main" id="{92733729-7CBE-4F3D-A4CC-872B7A1A0D19}"/>
            </a:ext>
          </a:extLst>
        </xdr:cNvPr>
        <xdr:cNvSpPr txBox="1"/>
      </xdr:nvSpPr>
      <xdr:spPr>
        <a:xfrm>
          <a:off x="11079688" y="50016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169066</xdr:rowOff>
    </xdr:from>
    <xdr:ext cx="560923" cy="259045"/>
    <xdr:sp macro="" textlink="">
      <xdr:nvSpPr>
        <xdr:cNvPr id="167" name="n_4aveValue債務償還比率">
          <a:extLst>
            <a:ext uri="{FF2B5EF4-FFF2-40B4-BE49-F238E27FC236}">
              <a16:creationId xmlns:a16="http://schemas.microsoft.com/office/drawing/2014/main" id="{AD81A52D-95B3-40D5-88CB-23CB217DCC5A}"/>
            </a:ext>
          </a:extLst>
        </xdr:cNvPr>
        <xdr:cNvSpPr txBox="1"/>
      </xdr:nvSpPr>
      <xdr:spPr>
        <a:xfrm>
          <a:off x="10393888" y="5017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159402</xdr:rowOff>
    </xdr:from>
    <xdr:ext cx="469744" cy="259045"/>
    <xdr:sp macro="" textlink="">
      <xdr:nvSpPr>
        <xdr:cNvPr id="168" name="n_1mainValue債務償還比率">
          <a:extLst>
            <a:ext uri="{FF2B5EF4-FFF2-40B4-BE49-F238E27FC236}">
              <a16:creationId xmlns:a16="http://schemas.microsoft.com/office/drawing/2014/main" id="{2A25576A-E1CD-4ECF-834E-B1A7890BC801}"/>
            </a:ext>
          </a:extLst>
        </xdr:cNvPr>
        <xdr:cNvSpPr txBox="1"/>
      </xdr:nvSpPr>
      <xdr:spPr>
        <a:xfrm>
          <a:off x="12465127" y="42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110876</xdr:rowOff>
    </xdr:from>
    <xdr:ext cx="469744" cy="259045"/>
    <xdr:sp macro="" textlink="">
      <xdr:nvSpPr>
        <xdr:cNvPr id="169" name="n_2mainValue債務償還比率">
          <a:extLst>
            <a:ext uri="{FF2B5EF4-FFF2-40B4-BE49-F238E27FC236}">
              <a16:creationId xmlns:a16="http://schemas.microsoft.com/office/drawing/2014/main" id="{9055E1D4-41A9-43BB-9B5D-705ECBFD5AEC}"/>
            </a:ext>
          </a:extLst>
        </xdr:cNvPr>
        <xdr:cNvSpPr txBox="1"/>
      </xdr:nvSpPr>
      <xdr:spPr>
        <a:xfrm>
          <a:off x="11788852" y="415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163720</xdr:rowOff>
    </xdr:from>
    <xdr:ext cx="469744" cy="259045"/>
    <xdr:sp macro="" textlink="">
      <xdr:nvSpPr>
        <xdr:cNvPr id="170" name="n_3mainValue債務償還比率">
          <a:extLst>
            <a:ext uri="{FF2B5EF4-FFF2-40B4-BE49-F238E27FC236}">
              <a16:creationId xmlns:a16="http://schemas.microsoft.com/office/drawing/2014/main" id="{F1F606BC-461E-4A33-97CE-73114B0094DC}"/>
            </a:ext>
          </a:extLst>
        </xdr:cNvPr>
        <xdr:cNvSpPr txBox="1"/>
      </xdr:nvSpPr>
      <xdr:spPr>
        <a:xfrm>
          <a:off x="11103052" y="420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168963</xdr:rowOff>
    </xdr:from>
    <xdr:ext cx="469744" cy="259045"/>
    <xdr:sp macro="" textlink="">
      <xdr:nvSpPr>
        <xdr:cNvPr id="171" name="n_4mainValue債務償還比率">
          <a:extLst>
            <a:ext uri="{FF2B5EF4-FFF2-40B4-BE49-F238E27FC236}">
              <a16:creationId xmlns:a16="http://schemas.microsoft.com/office/drawing/2014/main" id="{5CB70E14-6AE7-4EB6-BEF1-5EC2B2A719D8}"/>
            </a:ext>
          </a:extLst>
        </xdr:cNvPr>
        <xdr:cNvSpPr txBox="1"/>
      </xdr:nvSpPr>
      <xdr:spPr>
        <a:xfrm>
          <a:off x="10417252" y="42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B2AFEFB4-0CC8-4427-A4E5-EA5E3DEE5F87}"/>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4BE9BA35-6D0A-4443-B87E-22F450B51162}"/>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B7855DFC-FDCB-4EAB-80EA-8C18796585EE}"/>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B511DCB-A4D2-4E82-87B6-B991457BAE62}"/>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E1732265-3822-4F02-BEE7-0C1B40BF2C0E}"/>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14F54D06-7C44-42A3-94D7-F4FF935C00B5}"/>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4C65EA-824A-4EEC-9381-E9AF92D8EF3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686952-A57D-4461-A31F-C3CD203AB15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651C59-0190-42F0-AE77-9FA17F4080F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E1BF90-3FC0-45ED-ACB4-73F9FA0A0AF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A022A3-3639-43C1-8A5A-1F16049892E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D5D186-40F1-4A7E-8EF9-59BB9FA2286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A48F28-519F-4ABC-9AB4-EC47B2BAA49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435AF4-3563-4C8F-9D40-F0AA1FB9AA8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6C6E9F-1DCE-412F-A428-BF747CCE250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8051A4-0169-4221-B1FD-5574BB65D20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3AAD85-B0DD-4919-BFD3-5BB008129F7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164F5E-8303-433A-BE9B-38A6B9C7E32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A76AC9-7E0B-48D5-8D27-DC5E76C0057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5731D9-8696-40AB-8E70-992F95CCE2F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796D4D-CD32-44B6-B138-5B81B74B871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C60507-56EB-40A7-A04A-126594FAE43C}"/>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D565A0-B9E9-4F4A-B970-7763D0EA283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FC831B-ABFC-4A49-8808-2CD9311519B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888082-855C-477C-BC34-6E6694F04D1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592782-B846-4009-AACB-8EEDC6C10C4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CBD105-06A5-4E70-89B8-2B6D5321D82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1D3E14-8B63-40DB-B3CE-325CDB7AF222}"/>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EDE81F-5B8A-4BC5-83D2-24C6FACA66E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851756-8444-459F-B16F-3EE6E721DE2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7DF527-AFF6-4AAE-ABD8-DE11F8BF74E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A0D810-8583-4E86-91E9-3F3306C262A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5A64A7-9E41-414B-BCA2-C56198C2CBC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F05738-082F-4DE2-AB2C-E5E4519AB0B2}"/>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0649C1-3C09-4C21-B52C-C7DE598D3264}"/>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C4B8BE-0ED4-4510-AECF-19F5CCDFF79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1B899E-FFD3-4E73-A360-6C962D0D2EC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39F723-2AD0-44E5-89D6-93B877C1999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F1CB7E-66AA-49A1-B86E-550A58EB8A1F}"/>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A7C16F-9449-4D04-AFC0-D3E856CDEA98}"/>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913815-2E36-4A96-9F10-77EF8BD4530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EE4EF7-F6A0-45A0-A2CC-5AABC690EF5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02CA88-0DB0-4AE5-BDFD-C6D09FD3BB6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FDEBCB-D859-4502-B4AC-98A82097DC6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43F9EB-4528-4AE9-B15E-67F792BECBD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662B3E-F182-45EA-900B-345692B455F8}"/>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163E95-EB8E-4804-8220-E65BB3E4A4DA}"/>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A27BC9-88E8-430B-AE64-1FD8DB632EF2}"/>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9BAF860-43AD-46DA-8646-5DCD6534661A}"/>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1A5A2C8-CECD-4C66-B415-6A325B24BAB8}"/>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12CFBD9-9FF6-4867-A3D4-46A21496168F}"/>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E8D7654-7E44-4A77-9E06-3EC0D244E598}"/>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9CAFEC9-735A-4D12-8034-2495CBE286A6}"/>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320A8B1-BF57-42B4-AE07-E12767033B02}"/>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E82279A-9B1F-4F73-A219-CF237D544122}"/>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B736372-48CD-4B44-969C-A1C2587E57EF}"/>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6294F8B-36D3-4705-A418-80EF4CA752E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BDD90AC-5264-4B45-8466-1CC9AAA611E1}"/>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E1C5660-B658-4D56-91D0-01A598DCEBC7}"/>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AF819C64-BBBF-41DC-9C48-A3C182CA03BD}"/>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7D215DC9-0CC9-4868-81D2-0F6BD237FBCD}"/>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5E7F0761-CB30-419D-908A-8036E5A367A6}"/>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E7DFF02D-321D-4204-AEFF-283BED0D2B49}"/>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EDE75A5B-E61C-4FA4-966A-FBB91D5457D6}"/>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36847</xdr:rowOff>
    </xdr:from>
    <xdr:ext cx="405111" cy="259045"/>
    <xdr:sp macro="" textlink="">
      <xdr:nvSpPr>
        <xdr:cNvPr id="60" name="【道路】&#10;有形固定資産減価償却率平均値テキスト">
          <a:extLst>
            <a:ext uri="{FF2B5EF4-FFF2-40B4-BE49-F238E27FC236}">
              <a16:creationId xmlns:a16="http://schemas.microsoft.com/office/drawing/2014/main" id="{A35E1799-2ECA-41F1-85EC-879FF5D10A72}"/>
            </a:ext>
          </a:extLst>
        </xdr:cNvPr>
        <xdr:cNvSpPr txBox="1"/>
      </xdr:nvSpPr>
      <xdr:spPr>
        <a:xfrm>
          <a:off x="4219575"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52BC7458-17D2-4148-9AAA-8E24392EDD90}"/>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A3201E50-DA0D-4C7F-90FA-92E648690B74}"/>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6AD0505C-3C8E-433B-9F1E-94EFB66ABE67}"/>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3E562265-B0CE-40A2-97BE-E3E2FE64AE13}"/>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520E9FF7-4ED2-468C-9698-F6C98413548E}"/>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6B0CA7E-AE4B-4675-9E48-E16CD94EEC7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D5C61E-5EE1-4FA7-BAE0-4B3EC35B200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8A89D2-15C2-4051-81FB-F1422F070302}"/>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533D57-E530-4AAF-B7B5-A732555ED8B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BD63BC-9825-48EB-A605-9C01848DFA0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89408</xdr:rowOff>
    </xdr:from>
    <xdr:to>
      <xdr:col>24</xdr:col>
      <xdr:colOff>114300</xdr:colOff>
      <xdr:row>41</xdr:row>
      <xdr:rowOff>19558</xdr:rowOff>
    </xdr:to>
    <xdr:sp macro="" textlink="">
      <xdr:nvSpPr>
        <xdr:cNvPr id="71" name="楕円 70">
          <a:extLst>
            <a:ext uri="{FF2B5EF4-FFF2-40B4-BE49-F238E27FC236}">
              <a16:creationId xmlns:a16="http://schemas.microsoft.com/office/drawing/2014/main" id="{B28D8500-3A73-4343-92B0-107475C79CBA}"/>
            </a:ext>
          </a:extLst>
        </xdr:cNvPr>
        <xdr:cNvSpPr/>
      </xdr:nvSpPr>
      <xdr:spPr>
        <a:xfrm>
          <a:off x="4124325" y="65632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67835</xdr:rowOff>
    </xdr:from>
    <xdr:ext cx="405111" cy="259045"/>
    <xdr:sp macro="" textlink="">
      <xdr:nvSpPr>
        <xdr:cNvPr id="72" name="【道路】&#10;有形固定資産減価償却率該当値テキスト">
          <a:extLst>
            <a:ext uri="{FF2B5EF4-FFF2-40B4-BE49-F238E27FC236}">
              <a16:creationId xmlns:a16="http://schemas.microsoft.com/office/drawing/2014/main" id="{DDC24F8B-D19B-46B8-A8B1-C6C9977C9F2A}"/>
            </a:ext>
          </a:extLst>
        </xdr:cNvPr>
        <xdr:cNvSpPr txBox="1"/>
      </xdr:nvSpPr>
      <xdr:spPr>
        <a:xfrm>
          <a:off x="4219575" y="65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66548</xdr:rowOff>
    </xdr:from>
    <xdr:to>
      <xdr:col>20</xdr:col>
      <xdr:colOff>38100</xdr:colOff>
      <xdr:row>40</xdr:row>
      <xdr:rowOff>168148</xdr:rowOff>
    </xdr:to>
    <xdr:sp macro="" textlink="">
      <xdr:nvSpPr>
        <xdr:cNvPr id="73" name="楕円 72">
          <a:extLst>
            <a:ext uri="{FF2B5EF4-FFF2-40B4-BE49-F238E27FC236}">
              <a16:creationId xmlns:a16="http://schemas.microsoft.com/office/drawing/2014/main" id="{C0744EE2-BA39-430D-8736-83D6B02EC2C1}"/>
            </a:ext>
          </a:extLst>
        </xdr:cNvPr>
        <xdr:cNvSpPr/>
      </xdr:nvSpPr>
      <xdr:spPr>
        <a:xfrm>
          <a:off x="3381375" y="65467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117348</xdr:rowOff>
    </xdr:from>
    <xdr:to>
      <xdr:col>24</xdr:col>
      <xdr:colOff>63500</xdr:colOff>
      <xdr:row>40</xdr:row>
      <xdr:rowOff>140208</xdr:rowOff>
    </xdr:to>
    <xdr:cxnSp macro="">
      <xdr:nvCxnSpPr>
        <xdr:cNvPr id="74" name="直線コネクタ 73">
          <a:extLst>
            <a:ext uri="{FF2B5EF4-FFF2-40B4-BE49-F238E27FC236}">
              <a16:creationId xmlns:a16="http://schemas.microsoft.com/office/drawing/2014/main" id="{DFAA5E7C-72A8-4C87-BE8E-65F97B28889F}"/>
            </a:ext>
          </a:extLst>
        </xdr:cNvPr>
        <xdr:cNvCxnSpPr/>
      </xdr:nvCxnSpPr>
      <xdr:spPr>
        <a:xfrm>
          <a:off x="3429000" y="6594348"/>
          <a:ext cx="7524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34544</xdr:rowOff>
    </xdr:from>
    <xdr:to>
      <xdr:col>15</xdr:col>
      <xdr:colOff>101600</xdr:colOff>
      <xdr:row>40</xdr:row>
      <xdr:rowOff>136144</xdr:rowOff>
    </xdr:to>
    <xdr:sp macro="" textlink="">
      <xdr:nvSpPr>
        <xdr:cNvPr id="75" name="楕円 74">
          <a:extLst>
            <a:ext uri="{FF2B5EF4-FFF2-40B4-BE49-F238E27FC236}">
              <a16:creationId xmlns:a16="http://schemas.microsoft.com/office/drawing/2014/main" id="{11B74C61-B4F7-4A4D-9F0D-25EF54164D0E}"/>
            </a:ext>
          </a:extLst>
        </xdr:cNvPr>
        <xdr:cNvSpPr/>
      </xdr:nvSpPr>
      <xdr:spPr>
        <a:xfrm>
          <a:off x="2571750" y="65083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85344</xdr:rowOff>
    </xdr:from>
    <xdr:to>
      <xdr:col>19</xdr:col>
      <xdr:colOff>177800</xdr:colOff>
      <xdr:row>40</xdr:row>
      <xdr:rowOff>117348</xdr:rowOff>
    </xdr:to>
    <xdr:cxnSp macro="">
      <xdr:nvCxnSpPr>
        <xdr:cNvPr id="76" name="直線コネクタ 75">
          <a:extLst>
            <a:ext uri="{FF2B5EF4-FFF2-40B4-BE49-F238E27FC236}">
              <a16:creationId xmlns:a16="http://schemas.microsoft.com/office/drawing/2014/main" id="{4CAF12D9-21C0-4D5A-9E77-2E39E0E1E905}"/>
            </a:ext>
          </a:extLst>
        </xdr:cNvPr>
        <xdr:cNvCxnSpPr/>
      </xdr:nvCxnSpPr>
      <xdr:spPr>
        <a:xfrm>
          <a:off x="2619375" y="6565519"/>
          <a:ext cx="80962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123698</xdr:rowOff>
    </xdr:from>
    <xdr:to>
      <xdr:col>10</xdr:col>
      <xdr:colOff>165100</xdr:colOff>
      <xdr:row>40</xdr:row>
      <xdr:rowOff>53848</xdr:rowOff>
    </xdr:to>
    <xdr:sp macro="" textlink="">
      <xdr:nvSpPr>
        <xdr:cNvPr id="77" name="楕円 76">
          <a:extLst>
            <a:ext uri="{FF2B5EF4-FFF2-40B4-BE49-F238E27FC236}">
              <a16:creationId xmlns:a16="http://schemas.microsoft.com/office/drawing/2014/main" id="{AFCCC43E-1BEF-4994-A183-B09E6FA44DEB}"/>
            </a:ext>
          </a:extLst>
        </xdr:cNvPr>
        <xdr:cNvSpPr/>
      </xdr:nvSpPr>
      <xdr:spPr>
        <a:xfrm>
          <a:off x="1781175" y="64419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xdr:rowOff>
    </xdr:from>
    <xdr:to>
      <xdr:col>15</xdr:col>
      <xdr:colOff>50800</xdr:colOff>
      <xdr:row>40</xdr:row>
      <xdr:rowOff>85344</xdr:rowOff>
    </xdr:to>
    <xdr:cxnSp macro="">
      <xdr:nvCxnSpPr>
        <xdr:cNvPr id="78" name="直線コネクタ 77">
          <a:extLst>
            <a:ext uri="{FF2B5EF4-FFF2-40B4-BE49-F238E27FC236}">
              <a16:creationId xmlns:a16="http://schemas.microsoft.com/office/drawing/2014/main" id="{0F26E6BA-6BA7-4361-A755-3E98EA65D948}"/>
            </a:ext>
          </a:extLst>
        </xdr:cNvPr>
        <xdr:cNvCxnSpPr/>
      </xdr:nvCxnSpPr>
      <xdr:spPr>
        <a:xfrm>
          <a:off x="1828800" y="6480048"/>
          <a:ext cx="79057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80264</xdr:rowOff>
    </xdr:from>
    <xdr:to>
      <xdr:col>6</xdr:col>
      <xdr:colOff>38100</xdr:colOff>
      <xdr:row>40</xdr:row>
      <xdr:rowOff>10414</xdr:rowOff>
    </xdr:to>
    <xdr:sp macro="" textlink="">
      <xdr:nvSpPr>
        <xdr:cNvPr id="79" name="楕円 78">
          <a:extLst>
            <a:ext uri="{FF2B5EF4-FFF2-40B4-BE49-F238E27FC236}">
              <a16:creationId xmlns:a16="http://schemas.microsoft.com/office/drawing/2014/main" id="{D02C6A81-FE06-4C31-8901-D44E03F93C55}"/>
            </a:ext>
          </a:extLst>
        </xdr:cNvPr>
        <xdr:cNvSpPr/>
      </xdr:nvSpPr>
      <xdr:spPr>
        <a:xfrm>
          <a:off x="981075" y="639851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131064</xdr:rowOff>
    </xdr:from>
    <xdr:to>
      <xdr:col>10</xdr:col>
      <xdr:colOff>114300</xdr:colOff>
      <xdr:row>40</xdr:row>
      <xdr:rowOff>3048</xdr:rowOff>
    </xdr:to>
    <xdr:cxnSp macro="">
      <xdr:nvCxnSpPr>
        <xdr:cNvPr id="80" name="直線コネクタ 79">
          <a:extLst>
            <a:ext uri="{FF2B5EF4-FFF2-40B4-BE49-F238E27FC236}">
              <a16:creationId xmlns:a16="http://schemas.microsoft.com/office/drawing/2014/main" id="{057484B6-5034-4695-948B-A1AC2B62A410}"/>
            </a:ext>
          </a:extLst>
        </xdr:cNvPr>
        <xdr:cNvCxnSpPr/>
      </xdr:nvCxnSpPr>
      <xdr:spPr>
        <a:xfrm>
          <a:off x="1028700" y="6446139"/>
          <a:ext cx="8001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4AC3B523-FAAE-4FA4-B3FC-7DD017036B29}"/>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442EE3E5-23C9-4284-833F-338995009359}"/>
            </a:ext>
          </a:extLst>
        </xdr:cNvPr>
        <xdr:cNvSpPr txBox="1"/>
      </xdr:nvSpPr>
      <xdr:spPr>
        <a:xfrm>
          <a:off x="2439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589F3C14-05C3-4C65-847F-9458AB565A09}"/>
            </a:ext>
          </a:extLst>
        </xdr:cNvPr>
        <xdr:cNvSpPr txBox="1"/>
      </xdr:nvSpPr>
      <xdr:spPr>
        <a:xfrm>
          <a:off x="16484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a:extLst>
            <a:ext uri="{FF2B5EF4-FFF2-40B4-BE49-F238E27FC236}">
              <a16:creationId xmlns:a16="http://schemas.microsoft.com/office/drawing/2014/main" id="{ADB403E2-D94F-4F06-88A6-9E5FE1656F00}"/>
            </a:ext>
          </a:extLst>
        </xdr:cNvPr>
        <xdr:cNvSpPr txBox="1"/>
      </xdr:nvSpPr>
      <xdr:spPr>
        <a:xfrm>
          <a:off x="8483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159275</xdr:rowOff>
    </xdr:from>
    <xdr:ext cx="405111" cy="259045"/>
    <xdr:sp macro="" textlink="">
      <xdr:nvSpPr>
        <xdr:cNvPr id="85" name="n_1mainValue【道路】&#10;有形固定資産減価償却率">
          <a:extLst>
            <a:ext uri="{FF2B5EF4-FFF2-40B4-BE49-F238E27FC236}">
              <a16:creationId xmlns:a16="http://schemas.microsoft.com/office/drawing/2014/main" id="{90B0B512-6D45-4865-BABF-BD2F295E4C20}"/>
            </a:ext>
          </a:extLst>
        </xdr:cNvPr>
        <xdr:cNvSpPr txBox="1"/>
      </xdr:nvSpPr>
      <xdr:spPr>
        <a:xfrm>
          <a:off x="3239144" y="663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127271</xdr:rowOff>
    </xdr:from>
    <xdr:ext cx="405111" cy="259045"/>
    <xdr:sp macro="" textlink="">
      <xdr:nvSpPr>
        <xdr:cNvPr id="86" name="n_2mainValue【道路】&#10;有形固定資産減価償却率">
          <a:extLst>
            <a:ext uri="{FF2B5EF4-FFF2-40B4-BE49-F238E27FC236}">
              <a16:creationId xmlns:a16="http://schemas.microsoft.com/office/drawing/2014/main" id="{18E9D109-E5CD-4C1F-955F-2EA1CDC714B6}"/>
            </a:ext>
          </a:extLst>
        </xdr:cNvPr>
        <xdr:cNvSpPr txBox="1"/>
      </xdr:nvSpPr>
      <xdr:spPr>
        <a:xfrm>
          <a:off x="2439044" y="66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44975</xdr:rowOff>
    </xdr:from>
    <xdr:ext cx="405111" cy="259045"/>
    <xdr:sp macro="" textlink="">
      <xdr:nvSpPr>
        <xdr:cNvPr id="87" name="n_3mainValue【道路】&#10;有形固定資産減価償却率">
          <a:extLst>
            <a:ext uri="{FF2B5EF4-FFF2-40B4-BE49-F238E27FC236}">
              <a16:creationId xmlns:a16="http://schemas.microsoft.com/office/drawing/2014/main" id="{A9E79874-A634-4D19-9243-284944252420}"/>
            </a:ext>
          </a:extLst>
        </xdr:cNvPr>
        <xdr:cNvSpPr txBox="1"/>
      </xdr:nvSpPr>
      <xdr:spPr>
        <a:xfrm>
          <a:off x="1648469" y="6525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1541</xdr:rowOff>
    </xdr:from>
    <xdr:ext cx="405111" cy="259045"/>
    <xdr:sp macro="" textlink="">
      <xdr:nvSpPr>
        <xdr:cNvPr id="88" name="n_4mainValue【道路】&#10;有形固定資産減価償却率">
          <a:extLst>
            <a:ext uri="{FF2B5EF4-FFF2-40B4-BE49-F238E27FC236}">
              <a16:creationId xmlns:a16="http://schemas.microsoft.com/office/drawing/2014/main" id="{24832BDB-6E4C-4E91-8BF0-551C37E11416}"/>
            </a:ext>
          </a:extLst>
        </xdr:cNvPr>
        <xdr:cNvSpPr txBox="1"/>
      </xdr:nvSpPr>
      <xdr:spPr>
        <a:xfrm>
          <a:off x="848369" y="647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226E64E-824B-4B8E-AEA2-26F8F38EABB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9900C02-A223-43CE-BBB7-4A61B766BDA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614AFB6-6F8C-48A9-8E0D-8DDBABF0180D}"/>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A4482A5-D5BA-4A6E-9873-7D50688FF5C8}"/>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9CAC4AC-B6C4-402C-818F-7156F1C53D1A}"/>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FA40297-4384-4100-8391-4B9448ABC1DC}"/>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92D4F6C-E2B6-4F68-9DCF-D401B3DD903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31BFDF2-6021-4474-AB61-073D52843D3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6E89E0D-D13A-416F-B1F1-961B9EED707D}"/>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1D64A75-36CD-4490-BB54-AA9DB0DF1A5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4969DBB-D3E2-4A0D-96F6-3C0602D1192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4886190B-D8E1-4C2F-8034-EC2BED28010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2AAF410-015C-4845-88DC-3736FAB5284C}"/>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20C512E-B96A-4C45-B609-4D87902E838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6C4F7C6-13A4-4366-8145-6039A7B5F33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4DE6106-D2C8-42EB-961A-EEF8CB0A8B62}"/>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E8B3DDB-68B8-43B9-B9EB-BADD6BE30C7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F6E5208-BD4C-4AA1-9195-CB62617277AD}"/>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5E0AEF3-C118-4BA0-9964-1BA6FFFD872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F081732-E079-4C72-A521-41C7AD12A09F}"/>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878C668-0F66-460C-81FA-FCD783485D36}"/>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8D065CF6-5CA5-44BB-BABE-9CFA51067A14}"/>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7563EF3-E044-499B-B0CC-E6B0CC9D8F6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FE100E75-853A-4177-A00D-89382311B612}"/>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983BB9A8-5BBF-4D06-B3A1-0F16BEEB6F2D}"/>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9D0F1207-7F00-49D2-8808-7199C914A5F5}"/>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C32D555E-9AB3-4893-997C-063B65A254C0}"/>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B10ACEAB-003C-4A5E-A632-52302303D9AC}"/>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id="{54A05681-AD77-4D1B-9EDB-13D3A71C0353}"/>
            </a:ext>
          </a:extLst>
        </xdr:cNvPr>
        <xdr:cNvSpPr txBox="1"/>
      </xdr:nvSpPr>
      <xdr:spPr>
        <a:xfrm>
          <a:off x="9467850" y="638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6C94EA75-5257-4D66-8909-45B91BA9468C}"/>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8ECCD99B-4507-4C3C-9876-FC313EF6780C}"/>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CE8FAC22-C011-4E86-A798-B11D50B4D4BD}"/>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BB261645-7B5F-46E4-840A-90AF84C1D9A7}"/>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F88BC9A0-4919-4A72-809C-C957AAAA2050}"/>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BBD37FB-5D02-4809-896A-2B699E7D21A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171C314-BDAE-4524-AD52-AAA2E189A311}"/>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4B5DA7-26F4-43CF-A5FA-8D57D87A352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2E97242-2CDE-4687-8619-BE437BF257C0}"/>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253215-A4B9-4992-981F-8A4D7D663B4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25654</xdr:rowOff>
    </xdr:from>
    <xdr:to>
      <xdr:col>55</xdr:col>
      <xdr:colOff>50800</xdr:colOff>
      <xdr:row>33</xdr:row>
      <xdr:rowOff>127254</xdr:rowOff>
    </xdr:to>
    <xdr:sp macro="" textlink="">
      <xdr:nvSpPr>
        <xdr:cNvPr id="128" name="楕円 127">
          <a:extLst>
            <a:ext uri="{FF2B5EF4-FFF2-40B4-BE49-F238E27FC236}">
              <a16:creationId xmlns:a16="http://schemas.microsoft.com/office/drawing/2014/main" id="{348EFD2B-061E-4796-A866-67D17D0B51AD}"/>
            </a:ext>
          </a:extLst>
        </xdr:cNvPr>
        <xdr:cNvSpPr/>
      </xdr:nvSpPr>
      <xdr:spPr>
        <a:xfrm>
          <a:off x="9401175" y="537235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150131</xdr:rowOff>
    </xdr:from>
    <xdr:ext cx="534377" cy="259045"/>
    <xdr:sp macro="" textlink="">
      <xdr:nvSpPr>
        <xdr:cNvPr id="129" name="【道路】&#10;一人当たり延長該当値テキスト">
          <a:extLst>
            <a:ext uri="{FF2B5EF4-FFF2-40B4-BE49-F238E27FC236}">
              <a16:creationId xmlns:a16="http://schemas.microsoft.com/office/drawing/2014/main" id="{9F8EBA84-AC41-419F-AC4F-5FA796C6AC55}"/>
            </a:ext>
          </a:extLst>
        </xdr:cNvPr>
        <xdr:cNvSpPr txBox="1"/>
      </xdr:nvSpPr>
      <xdr:spPr>
        <a:xfrm>
          <a:off x="9467850" y="53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32766</xdr:rowOff>
    </xdr:from>
    <xdr:to>
      <xdr:col>50</xdr:col>
      <xdr:colOff>165100</xdr:colOff>
      <xdr:row>33</xdr:row>
      <xdr:rowOff>134366</xdr:rowOff>
    </xdr:to>
    <xdr:sp macro="" textlink="">
      <xdr:nvSpPr>
        <xdr:cNvPr id="130" name="楕円 129">
          <a:extLst>
            <a:ext uri="{FF2B5EF4-FFF2-40B4-BE49-F238E27FC236}">
              <a16:creationId xmlns:a16="http://schemas.microsoft.com/office/drawing/2014/main" id="{06A481DD-EB17-4FD1-A7A2-19F7AEAC6672}"/>
            </a:ext>
          </a:extLst>
        </xdr:cNvPr>
        <xdr:cNvSpPr/>
      </xdr:nvSpPr>
      <xdr:spPr>
        <a:xfrm>
          <a:off x="8639175" y="53731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76454</xdr:rowOff>
    </xdr:from>
    <xdr:to>
      <xdr:col>55</xdr:col>
      <xdr:colOff>0</xdr:colOff>
      <xdr:row>33</xdr:row>
      <xdr:rowOff>83566</xdr:rowOff>
    </xdr:to>
    <xdr:cxnSp macro="">
      <xdr:nvCxnSpPr>
        <xdr:cNvPr id="131" name="直線コネクタ 130">
          <a:extLst>
            <a:ext uri="{FF2B5EF4-FFF2-40B4-BE49-F238E27FC236}">
              <a16:creationId xmlns:a16="http://schemas.microsoft.com/office/drawing/2014/main" id="{470427D5-CCB9-4A1C-8E0C-B17A884E8B72}"/>
            </a:ext>
          </a:extLst>
        </xdr:cNvPr>
        <xdr:cNvCxnSpPr/>
      </xdr:nvCxnSpPr>
      <xdr:spPr>
        <a:xfrm flipV="1">
          <a:off x="8686800" y="5419979"/>
          <a:ext cx="7429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38735</xdr:rowOff>
    </xdr:from>
    <xdr:to>
      <xdr:col>46</xdr:col>
      <xdr:colOff>38100</xdr:colOff>
      <xdr:row>33</xdr:row>
      <xdr:rowOff>140335</xdr:rowOff>
    </xdr:to>
    <xdr:sp macro="" textlink="">
      <xdr:nvSpPr>
        <xdr:cNvPr id="132" name="楕円 131">
          <a:extLst>
            <a:ext uri="{FF2B5EF4-FFF2-40B4-BE49-F238E27FC236}">
              <a16:creationId xmlns:a16="http://schemas.microsoft.com/office/drawing/2014/main" id="{1A060C85-0708-4212-8237-FF26CA97193E}"/>
            </a:ext>
          </a:extLst>
        </xdr:cNvPr>
        <xdr:cNvSpPr/>
      </xdr:nvSpPr>
      <xdr:spPr>
        <a:xfrm>
          <a:off x="7839075" y="53822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83566</xdr:rowOff>
    </xdr:from>
    <xdr:to>
      <xdr:col>50</xdr:col>
      <xdr:colOff>114300</xdr:colOff>
      <xdr:row>33</xdr:row>
      <xdr:rowOff>89535</xdr:rowOff>
    </xdr:to>
    <xdr:cxnSp macro="">
      <xdr:nvCxnSpPr>
        <xdr:cNvPr id="133" name="直線コネクタ 132">
          <a:extLst>
            <a:ext uri="{FF2B5EF4-FFF2-40B4-BE49-F238E27FC236}">
              <a16:creationId xmlns:a16="http://schemas.microsoft.com/office/drawing/2014/main" id="{7E482E54-7AB3-4436-B049-B5A0BBA602EE}"/>
            </a:ext>
          </a:extLst>
        </xdr:cNvPr>
        <xdr:cNvCxnSpPr/>
      </xdr:nvCxnSpPr>
      <xdr:spPr>
        <a:xfrm flipV="1">
          <a:off x="7886700" y="543026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42926</xdr:rowOff>
    </xdr:from>
    <xdr:to>
      <xdr:col>41</xdr:col>
      <xdr:colOff>101600</xdr:colOff>
      <xdr:row>33</xdr:row>
      <xdr:rowOff>144526</xdr:rowOff>
    </xdr:to>
    <xdr:sp macro="" textlink="">
      <xdr:nvSpPr>
        <xdr:cNvPr id="134" name="楕円 133">
          <a:extLst>
            <a:ext uri="{FF2B5EF4-FFF2-40B4-BE49-F238E27FC236}">
              <a16:creationId xmlns:a16="http://schemas.microsoft.com/office/drawing/2014/main" id="{706266DC-3011-420A-BAAF-35931B7EEACE}"/>
            </a:ext>
          </a:extLst>
        </xdr:cNvPr>
        <xdr:cNvSpPr/>
      </xdr:nvSpPr>
      <xdr:spPr>
        <a:xfrm>
          <a:off x="7029450" y="53896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89535</xdr:rowOff>
    </xdr:from>
    <xdr:to>
      <xdr:col>45</xdr:col>
      <xdr:colOff>177800</xdr:colOff>
      <xdr:row>33</xdr:row>
      <xdr:rowOff>93726</xdr:rowOff>
    </xdr:to>
    <xdr:cxnSp macro="">
      <xdr:nvCxnSpPr>
        <xdr:cNvPr id="135" name="直線コネクタ 134">
          <a:extLst>
            <a:ext uri="{FF2B5EF4-FFF2-40B4-BE49-F238E27FC236}">
              <a16:creationId xmlns:a16="http://schemas.microsoft.com/office/drawing/2014/main" id="{9E9356FB-09F4-453C-A035-9420CF39B8A6}"/>
            </a:ext>
          </a:extLst>
        </xdr:cNvPr>
        <xdr:cNvCxnSpPr/>
      </xdr:nvCxnSpPr>
      <xdr:spPr>
        <a:xfrm flipV="1">
          <a:off x="7077075" y="5429885"/>
          <a:ext cx="809625"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33401</xdr:rowOff>
    </xdr:from>
    <xdr:to>
      <xdr:col>36</xdr:col>
      <xdr:colOff>165100</xdr:colOff>
      <xdr:row>33</xdr:row>
      <xdr:rowOff>135001</xdr:rowOff>
    </xdr:to>
    <xdr:sp macro="" textlink="">
      <xdr:nvSpPr>
        <xdr:cNvPr id="136" name="楕円 135">
          <a:extLst>
            <a:ext uri="{FF2B5EF4-FFF2-40B4-BE49-F238E27FC236}">
              <a16:creationId xmlns:a16="http://schemas.microsoft.com/office/drawing/2014/main" id="{53F24E58-7DE5-4AE2-BE0E-449A5C29C331}"/>
            </a:ext>
          </a:extLst>
        </xdr:cNvPr>
        <xdr:cNvSpPr/>
      </xdr:nvSpPr>
      <xdr:spPr>
        <a:xfrm>
          <a:off x="6238875" y="53737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84201</xdr:rowOff>
    </xdr:from>
    <xdr:to>
      <xdr:col>41</xdr:col>
      <xdr:colOff>50800</xdr:colOff>
      <xdr:row>33</xdr:row>
      <xdr:rowOff>93726</xdr:rowOff>
    </xdr:to>
    <xdr:cxnSp macro="">
      <xdr:nvCxnSpPr>
        <xdr:cNvPr id="137" name="直線コネクタ 136">
          <a:extLst>
            <a:ext uri="{FF2B5EF4-FFF2-40B4-BE49-F238E27FC236}">
              <a16:creationId xmlns:a16="http://schemas.microsoft.com/office/drawing/2014/main" id="{AF782134-2E25-4BD3-93C5-77F0C27CEE09}"/>
            </a:ext>
          </a:extLst>
        </xdr:cNvPr>
        <xdr:cNvCxnSpPr/>
      </xdr:nvCxnSpPr>
      <xdr:spPr>
        <a:xfrm>
          <a:off x="6286500" y="5430901"/>
          <a:ext cx="7905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id="{385345EE-5BE4-4AE5-908D-71693CD96710}"/>
            </a:ext>
          </a:extLst>
        </xdr:cNvPr>
        <xdr:cNvSpPr txBox="1"/>
      </xdr:nvSpPr>
      <xdr:spPr>
        <a:xfrm>
          <a:off x="84582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id="{E209E752-5659-4F83-BDE9-8719318A5D30}"/>
            </a:ext>
          </a:extLst>
        </xdr:cNvPr>
        <xdr:cNvSpPr txBox="1"/>
      </xdr:nvSpPr>
      <xdr:spPr>
        <a:xfrm>
          <a:off x="767722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id="{BCF2027D-A409-4878-8524-EE0808CCDFDE}"/>
            </a:ext>
          </a:extLst>
        </xdr:cNvPr>
        <xdr:cNvSpPr txBox="1"/>
      </xdr:nvSpPr>
      <xdr:spPr>
        <a:xfrm>
          <a:off x="68676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id="{E952D6FC-FF3A-45FB-867F-735013F84DD6}"/>
            </a:ext>
          </a:extLst>
        </xdr:cNvPr>
        <xdr:cNvSpPr txBox="1"/>
      </xdr:nvSpPr>
      <xdr:spPr>
        <a:xfrm>
          <a:off x="60675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150893</xdr:rowOff>
    </xdr:from>
    <xdr:ext cx="534377" cy="259045"/>
    <xdr:sp macro="" textlink="">
      <xdr:nvSpPr>
        <xdr:cNvPr id="142" name="n_1mainValue【道路】&#10;一人当たり延長">
          <a:extLst>
            <a:ext uri="{FF2B5EF4-FFF2-40B4-BE49-F238E27FC236}">
              <a16:creationId xmlns:a16="http://schemas.microsoft.com/office/drawing/2014/main" id="{3AC17682-071C-4B2D-ADB1-D97E99B3AEB1}"/>
            </a:ext>
          </a:extLst>
        </xdr:cNvPr>
        <xdr:cNvSpPr txBox="1"/>
      </xdr:nvSpPr>
      <xdr:spPr>
        <a:xfrm>
          <a:off x="8429136" y="51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156862</xdr:rowOff>
    </xdr:from>
    <xdr:ext cx="534377" cy="259045"/>
    <xdr:sp macro="" textlink="">
      <xdr:nvSpPr>
        <xdr:cNvPr id="143" name="n_2mainValue【道路】&#10;一人当たり延長">
          <a:extLst>
            <a:ext uri="{FF2B5EF4-FFF2-40B4-BE49-F238E27FC236}">
              <a16:creationId xmlns:a16="http://schemas.microsoft.com/office/drawing/2014/main" id="{491A5D5D-35AF-46AE-9824-D96DC36AB17E}"/>
            </a:ext>
          </a:extLst>
        </xdr:cNvPr>
        <xdr:cNvSpPr txBox="1"/>
      </xdr:nvSpPr>
      <xdr:spPr>
        <a:xfrm>
          <a:off x="7648086" y="517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161053</xdr:rowOff>
    </xdr:from>
    <xdr:ext cx="534377" cy="259045"/>
    <xdr:sp macro="" textlink="">
      <xdr:nvSpPr>
        <xdr:cNvPr id="144" name="n_3mainValue【道路】&#10;一人当たり延長">
          <a:extLst>
            <a:ext uri="{FF2B5EF4-FFF2-40B4-BE49-F238E27FC236}">
              <a16:creationId xmlns:a16="http://schemas.microsoft.com/office/drawing/2014/main" id="{0A48C9E2-0DED-4FA8-B77F-94E7B6CD479E}"/>
            </a:ext>
          </a:extLst>
        </xdr:cNvPr>
        <xdr:cNvSpPr txBox="1"/>
      </xdr:nvSpPr>
      <xdr:spPr>
        <a:xfrm>
          <a:off x="6847986"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151528</xdr:rowOff>
    </xdr:from>
    <xdr:ext cx="534377" cy="259045"/>
    <xdr:sp macro="" textlink="">
      <xdr:nvSpPr>
        <xdr:cNvPr id="145" name="n_4mainValue【道路】&#10;一人当たり延長">
          <a:extLst>
            <a:ext uri="{FF2B5EF4-FFF2-40B4-BE49-F238E27FC236}">
              <a16:creationId xmlns:a16="http://schemas.microsoft.com/office/drawing/2014/main" id="{72E8DC51-2DA4-4E81-9A78-E87E09EEAA53}"/>
            </a:ext>
          </a:extLst>
        </xdr:cNvPr>
        <xdr:cNvSpPr txBox="1"/>
      </xdr:nvSpPr>
      <xdr:spPr>
        <a:xfrm>
          <a:off x="6038361" y="517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FE25F30-ABE0-4515-9CA4-D75977AFD98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AFF3EB2-CCE9-423F-A8C0-21E8BCFB7F6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5DD5F31-F262-42CF-BE83-C9CF2988B725}"/>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DA5BF03-F40E-4EE2-937A-E8A65896ECF4}"/>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B870C8B-E11E-4079-8F8C-2B220C0E532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3C6A761-1F4C-495D-86EA-7C30179827BA}"/>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BC7B665-0A71-462E-BD74-5E21C19298F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ED0E086-FEF8-4A6C-B990-FB8432438A0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6CAE206-D153-4FCD-90D6-B6EE0FE0E95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6388082-0074-480F-A4C8-82A72335EC13}"/>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658E2BE-11D2-44C5-9C6C-0E6300C131BA}"/>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AC9C29FF-2980-40CC-A19A-F1FBA21431FA}"/>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4D18A12-1180-44E9-A2A3-343827EA5A15}"/>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76B63B4-0A26-41ED-B7F0-B37C6868480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3566F1D-2A80-42F0-9688-8CADECDB0FB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879E89B-7C5F-48A3-B8ED-DF0C1CF4E95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F620DD00-3D9A-40B1-9365-BC507BB779D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2F6BFAFA-F835-4785-923B-6C832404B1DD}"/>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BF6B8588-B651-4FFD-8D9A-73E89A493AF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23AF956C-6B0F-448A-8708-2ECF474AC7E0}"/>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36F4FAD6-942E-4013-BB02-8D03DF3B71CE}"/>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9392FCBE-C109-46E5-86C8-3F24D9224A3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EE2CD089-52CD-4AE1-93CA-94DEDF768EA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F8C491AA-F671-4FB5-BB73-812A56D760B5}"/>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A702E01A-A106-44E6-A699-A1794AC0D450}"/>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0875619C-6D8C-4697-A349-3A5746FB40B7}"/>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0FBFC71-7627-4924-9CD4-773C1A2B01EF}"/>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91FA65A2-7D52-4BD1-A4C9-14161256BD2A}"/>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220FC776-42CD-42CC-8CB2-332949485815}"/>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ADBFAF2F-12AE-4E98-A26F-2FDF1216DE4A}"/>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CDF96E50-9490-4C60-B292-8FD95EF77DDC}"/>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50945A39-1665-4D98-BF4E-BD01085996F2}"/>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1FD22B94-C270-4BC4-94DB-A26AD29E5D88}"/>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7F5D9804-6F34-41C4-AFF7-FBC70B24A392}"/>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FA66073-DB65-4A88-8A75-09EC557975D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0BD205C-452E-4B5C-B79A-01B649802BB6}"/>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2699165-E0EA-4719-9128-E0C0E7A2AD8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2D2E1FF-434C-4365-BFC4-01668814216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192189-1831-4777-9AB6-64B9A08BB53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185" name="楕円 184">
          <a:extLst>
            <a:ext uri="{FF2B5EF4-FFF2-40B4-BE49-F238E27FC236}">
              <a16:creationId xmlns:a16="http://schemas.microsoft.com/office/drawing/2014/main" id="{0E373071-AF16-4DE9-9916-BD76EF182A8B}"/>
            </a:ext>
          </a:extLst>
        </xdr:cNvPr>
        <xdr:cNvSpPr/>
      </xdr:nvSpPr>
      <xdr:spPr>
        <a:xfrm>
          <a:off x="4124325" y="10046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154322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7B333F8D-0035-4FF0-A197-B1B21DA66088}"/>
            </a:ext>
          </a:extLst>
        </xdr:cNvPr>
        <xdr:cNvSpPr txBox="1"/>
      </xdr:nvSpPr>
      <xdr:spPr>
        <a:xfrm>
          <a:off x="4219575"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7" name="楕円 186">
          <a:extLst>
            <a:ext uri="{FF2B5EF4-FFF2-40B4-BE49-F238E27FC236}">
              <a16:creationId xmlns:a16="http://schemas.microsoft.com/office/drawing/2014/main" id="{96265BD8-86D2-4E96-8CC9-F5872BF2D0F2}"/>
            </a:ext>
          </a:extLst>
        </xdr:cNvPr>
        <xdr:cNvSpPr/>
      </xdr:nvSpPr>
      <xdr:spPr>
        <a:xfrm>
          <a:off x="3381375" y="100387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55245</xdr:rowOff>
    </xdr:to>
    <xdr:cxnSp macro="">
      <xdr:nvCxnSpPr>
        <xdr:cNvPr id="188" name="直線コネクタ 187">
          <a:extLst>
            <a:ext uri="{FF2B5EF4-FFF2-40B4-BE49-F238E27FC236}">
              <a16:creationId xmlns:a16="http://schemas.microsoft.com/office/drawing/2014/main" id="{69D1C38B-F866-469C-B731-7FC1BCA87D40}"/>
            </a:ext>
          </a:extLst>
        </xdr:cNvPr>
        <xdr:cNvCxnSpPr/>
      </xdr:nvCxnSpPr>
      <xdr:spPr>
        <a:xfrm>
          <a:off x="3429000" y="10086340"/>
          <a:ext cx="7524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89" name="楕円 188">
          <a:extLst>
            <a:ext uri="{FF2B5EF4-FFF2-40B4-BE49-F238E27FC236}">
              <a16:creationId xmlns:a16="http://schemas.microsoft.com/office/drawing/2014/main" id="{A90E850F-7B40-4CF8-BA66-22D5F6F23FFF}"/>
            </a:ext>
          </a:extLst>
        </xdr:cNvPr>
        <xdr:cNvSpPr/>
      </xdr:nvSpPr>
      <xdr:spPr>
        <a:xfrm>
          <a:off x="2571750" y="100183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43815</xdr:rowOff>
    </xdr:to>
    <xdr:cxnSp macro="">
      <xdr:nvCxnSpPr>
        <xdr:cNvPr id="190" name="直線コネクタ 189">
          <a:extLst>
            <a:ext uri="{FF2B5EF4-FFF2-40B4-BE49-F238E27FC236}">
              <a16:creationId xmlns:a16="http://schemas.microsoft.com/office/drawing/2014/main" id="{DD576448-6AE1-4347-BDA9-B5AF0D1E2768}"/>
            </a:ext>
          </a:extLst>
        </xdr:cNvPr>
        <xdr:cNvCxnSpPr/>
      </xdr:nvCxnSpPr>
      <xdr:spPr>
        <a:xfrm>
          <a:off x="2619375" y="10056495"/>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1" name="楕円 190">
          <a:extLst>
            <a:ext uri="{FF2B5EF4-FFF2-40B4-BE49-F238E27FC236}">
              <a16:creationId xmlns:a16="http://schemas.microsoft.com/office/drawing/2014/main" id="{7E76B6A1-BA44-4FCE-A6D3-769447EE7A5F}"/>
            </a:ext>
          </a:extLst>
        </xdr:cNvPr>
        <xdr:cNvSpPr/>
      </xdr:nvSpPr>
      <xdr:spPr>
        <a:xfrm>
          <a:off x="1781175" y="9973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17145</xdr:rowOff>
    </xdr:to>
    <xdr:cxnSp macro="">
      <xdr:nvCxnSpPr>
        <xdr:cNvPr id="192" name="直線コネクタ 191">
          <a:extLst>
            <a:ext uri="{FF2B5EF4-FFF2-40B4-BE49-F238E27FC236}">
              <a16:creationId xmlns:a16="http://schemas.microsoft.com/office/drawing/2014/main" id="{42B30FA5-096A-4D86-883B-6D710ED60B7C}"/>
            </a:ext>
          </a:extLst>
        </xdr:cNvPr>
        <xdr:cNvCxnSpPr/>
      </xdr:nvCxnSpPr>
      <xdr:spPr>
        <a:xfrm>
          <a:off x="1828800" y="10020935"/>
          <a:ext cx="79057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67310</xdr:rowOff>
    </xdr:from>
    <xdr:to>
      <xdr:col>6</xdr:col>
      <xdr:colOff>38100</xdr:colOff>
      <xdr:row>61</xdr:row>
      <xdr:rowOff>168910</xdr:rowOff>
    </xdr:to>
    <xdr:sp macro="" textlink="">
      <xdr:nvSpPr>
        <xdr:cNvPr id="193" name="楕円 192">
          <a:extLst>
            <a:ext uri="{FF2B5EF4-FFF2-40B4-BE49-F238E27FC236}">
              <a16:creationId xmlns:a16="http://schemas.microsoft.com/office/drawing/2014/main" id="{18651F59-640F-4E72-A2ED-9F0C257D3565}"/>
            </a:ext>
          </a:extLst>
        </xdr:cNvPr>
        <xdr:cNvSpPr/>
      </xdr:nvSpPr>
      <xdr:spPr>
        <a:xfrm>
          <a:off x="981075" y="9941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118110</xdr:rowOff>
    </xdr:from>
    <xdr:to>
      <xdr:col>10</xdr:col>
      <xdr:colOff>114300</xdr:colOff>
      <xdr:row>61</xdr:row>
      <xdr:rowOff>146685</xdr:rowOff>
    </xdr:to>
    <xdr:cxnSp macro="">
      <xdr:nvCxnSpPr>
        <xdr:cNvPr id="194" name="直線コネクタ 193">
          <a:extLst>
            <a:ext uri="{FF2B5EF4-FFF2-40B4-BE49-F238E27FC236}">
              <a16:creationId xmlns:a16="http://schemas.microsoft.com/office/drawing/2014/main" id="{69CD7B64-BA70-4EBE-90C4-8A084354B89C}"/>
            </a:ext>
          </a:extLst>
        </xdr:cNvPr>
        <xdr:cNvCxnSpPr/>
      </xdr:nvCxnSpPr>
      <xdr:spPr>
        <a:xfrm>
          <a:off x="1028700" y="9998710"/>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67E7D13E-4EDE-4910-A5FA-F7B92F29345A}"/>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44F23745-25E4-4CB4-95E2-1470D68B8A69}"/>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873248DF-0477-4547-B973-7A60E3CE01A7}"/>
            </a:ext>
          </a:extLst>
        </xdr:cNvPr>
        <xdr:cNvSpPr txBox="1"/>
      </xdr:nvSpPr>
      <xdr:spPr>
        <a:xfrm>
          <a:off x="16484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DE26E6E5-21C1-40C0-B673-2EDD6A9F273F}"/>
            </a:ext>
          </a:extLst>
        </xdr:cNvPr>
        <xdr:cNvSpPr txBox="1"/>
      </xdr:nvSpPr>
      <xdr:spPr>
        <a:xfrm>
          <a:off x="8483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AD08C4B5-1477-4181-8AE9-9E652EB9242C}"/>
            </a:ext>
          </a:extLst>
        </xdr:cNvPr>
        <xdr:cNvSpPr txBox="1"/>
      </xdr:nvSpPr>
      <xdr:spPr>
        <a:xfrm>
          <a:off x="32391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21731BC0-A226-4565-AD6E-12219B2DE9C3}"/>
            </a:ext>
          </a:extLst>
        </xdr:cNvPr>
        <xdr:cNvSpPr txBox="1"/>
      </xdr:nvSpPr>
      <xdr:spPr>
        <a:xfrm>
          <a:off x="24390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42562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96E526C9-0C07-45C0-8CBD-6CE98179E9A5}"/>
            </a:ext>
          </a:extLst>
        </xdr:cNvPr>
        <xdr:cNvSpPr txBox="1"/>
      </xdr:nvSpPr>
      <xdr:spPr>
        <a:xfrm>
          <a:off x="1648469" y="976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13987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742FA66B-99B7-4C8F-8158-7BACFFC435A4}"/>
            </a:ext>
          </a:extLst>
        </xdr:cNvPr>
        <xdr:cNvSpPr txBox="1"/>
      </xdr:nvSpPr>
      <xdr:spPr>
        <a:xfrm>
          <a:off x="848369" y="9726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BD707B9-5EAD-469F-A597-D886FCC3ED1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3614CB2B-10BC-4CEF-B968-75CC2A54D5AD}"/>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8BD85CF-D375-4344-A5FD-2747A99299D5}"/>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B96AADB-0064-4C7B-8F73-EB560378E802}"/>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E7BEDDFA-2828-40A7-A092-ED5E4F060F0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552F5B84-3AF7-4C57-B7C2-456A9338A4E6}"/>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5B0DE44-B8CE-4E74-B76A-DFC9540891C2}"/>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4A86C82B-D872-4408-9615-B7AD81FE1033}"/>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4DCB95F-E273-4CD6-A40C-3EF13870DC5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6D62D566-1010-4E6C-B3D5-917A585A25D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EAAF04C3-58FB-4310-9417-AE716773317F}"/>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E0FDEE7F-5B4A-4C2C-84B8-DB97253D5B84}"/>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71687EE5-188B-4240-9A5F-E9CDACF59074}"/>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D44417ED-6F60-4CEE-9925-C3D549347948}"/>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F4F675A7-6E58-4389-885E-E9648C4ED8C4}"/>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23D3046-EFE9-4C64-BBB7-E5A446FAD6D9}"/>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56F6B2E7-37BA-480D-A553-BAE336838495}"/>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FB8DDDCA-E97B-4178-9BA6-0331D1A07815}"/>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B7A35F4-AC3A-4A8B-9CB7-320F4E5BEC57}"/>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9556154C-BB30-4B81-97F0-A2F7DA8AF8E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5552E4E-4E21-4439-BB5C-2165DA55ED3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AE52C17F-62B0-476D-BF76-A04DA54306ED}"/>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AC51D455-414F-4057-8111-F86D8521C01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A3D279DF-51D3-4D0F-93AE-1557B35B07B3}"/>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B3BCAE78-9CB5-4F1D-AB88-420644E1391A}"/>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70C4C9FB-17F2-4592-AA5E-20A70DB0B026}"/>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B91E93B6-4008-4D1F-8C82-0B1DC0009959}"/>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FC54C083-9DA9-4B83-9092-EBDC18CCC893}"/>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2DB0051B-3CF5-400E-B9F2-C326973BD98B}"/>
            </a:ext>
          </a:extLst>
        </xdr:cNvPr>
        <xdr:cNvSpPr txBox="1"/>
      </xdr:nvSpPr>
      <xdr:spPr>
        <a:xfrm>
          <a:off x="9467850" y="9819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F430C9D3-2DFE-43FE-9C66-9CF2E8AA1059}"/>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FF67F919-C5E6-42E0-A9B5-B36DEFE932D6}"/>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56A8B6B1-C318-4C8F-9D6A-B44A690C47B2}"/>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DFDDB866-CC36-4FEB-84FD-9AC8BC3A0BC8}"/>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5835CEB6-7A36-458B-B4B8-D8C6C3420113}"/>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DAA6816-BCAE-4FEF-8838-04109B13AD6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2A3988B-0F0D-4EEB-923C-D785D540AA7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709E0AF-265F-4A0A-805A-B087259B2B7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983A779-D5B4-4F59-9F1B-079E134D33B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80E51DB-83FD-45B0-94DD-8D4A62C64FA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104256</xdr:rowOff>
    </xdr:from>
    <xdr:to>
      <xdr:col>55</xdr:col>
      <xdr:colOff>50800</xdr:colOff>
      <xdr:row>62</xdr:row>
      <xdr:rowOff>34406</xdr:rowOff>
    </xdr:to>
    <xdr:sp macro="" textlink="">
      <xdr:nvSpPr>
        <xdr:cNvPr id="242" name="楕円 241">
          <a:extLst>
            <a:ext uri="{FF2B5EF4-FFF2-40B4-BE49-F238E27FC236}">
              <a16:creationId xmlns:a16="http://schemas.microsoft.com/office/drawing/2014/main" id="{4CAE88CF-0F75-4EC4-B69A-1D6BCB21F385}"/>
            </a:ext>
          </a:extLst>
        </xdr:cNvPr>
        <xdr:cNvSpPr/>
      </xdr:nvSpPr>
      <xdr:spPr>
        <a:xfrm>
          <a:off x="9401175" y="9984856"/>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82683</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347105AE-6479-4675-AB49-96DBC8FDE50C}"/>
            </a:ext>
          </a:extLst>
        </xdr:cNvPr>
        <xdr:cNvSpPr txBox="1"/>
      </xdr:nvSpPr>
      <xdr:spPr>
        <a:xfrm>
          <a:off x="9467850" y="996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105795</xdr:rowOff>
    </xdr:from>
    <xdr:to>
      <xdr:col>50</xdr:col>
      <xdr:colOff>165100</xdr:colOff>
      <xdr:row>62</xdr:row>
      <xdr:rowOff>35945</xdr:rowOff>
    </xdr:to>
    <xdr:sp macro="" textlink="">
      <xdr:nvSpPr>
        <xdr:cNvPr id="244" name="楕円 243">
          <a:extLst>
            <a:ext uri="{FF2B5EF4-FFF2-40B4-BE49-F238E27FC236}">
              <a16:creationId xmlns:a16="http://schemas.microsoft.com/office/drawing/2014/main" id="{7376D8B9-4DF5-4413-BC2F-0EAC43B040EA}"/>
            </a:ext>
          </a:extLst>
        </xdr:cNvPr>
        <xdr:cNvSpPr/>
      </xdr:nvSpPr>
      <xdr:spPr>
        <a:xfrm>
          <a:off x="8639175" y="99800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155056</xdr:rowOff>
    </xdr:from>
    <xdr:to>
      <xdr:col>55</xdr:col>
      <xdr:colOff>0</xdr:colOff>
      <xdr:row>61</xdr:row>
      <xdr:rowOff>156595</xdr:rowOff>
    </xdr:to>
    <xdr:cxnSp macro="">
      <xdr:nvCxnSpPr>
        <xdr:cNvPr id="245" name="直線コネクタ 244">
          <a:extLst>
            <a:ext uri="{FF2B5EF4-FFF2-40B4-BE49-F238E27FC236}">
              <a16:creationId xmlns:a16="http://schemas.microsoft.com/office/drawing/2014/main" id="{3FB8A27F-D07B-460C-92CC-C7969573F7F0}"/>
            </a:ext>
          </a:extLst>
        </xdr:cNvPr>
        <xdr:cNvCxnSpPr/>
      </xdr:nvCxnSpPr>
      <xdr:spPr>
        <a:xfrm flipV="1">
          <a:off x="8686800" y="10032481"/>
          <a:ext cx="742950" cy="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107898</xdr:rowOff>
    </xdr:from>
    <xdr:to>
      <xdr:col>46</xdr:col>
      <xdr:colOff>38100</xdr:colOff>
      <xdr:row>62</xdr:row>
      <xdr:rowOff>38048</xdr:rowOff>
    </xdr:to>
    <xdr:sp macro="" textlink="">
      <xdr:nvSpPr>
        <xdr:cNvPr id="246" name="楕円 245">
          <a:extLst>
            <a:ext uri="{FF2B5EF4-FFF2-40B4-BE49-F238E27FC236}">
              <a16:creationId xmlns:a16="http://schemas.microsoft.com/office/drawing/2014/main" id="{FDB58F31-CC02-4BF6-B3F0-2EA5D425D4F1}"/>
            </a:ext>
          </a:extLst>
        </xdr:cNvPr>
        <xdr:cNvSpPr/>
      </xdr:nvSpPr>
      <xdr:spPr>
        <a:xfrm>
          <a:off x="7839075" y="99821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156595</xdr:rowOff>
    </xdr:from>
    <xdr:to>
      <xdr:col>50</xdr:col>
      <xdr:colOff>114300</xdr:colOff>
      <xdr:row>61</xdr:row>
      <xdr:rowOff>158698</xdr:rowOff>
    </xdr:to>
    <xdr:cxnSp macro="">
      <xdr:nvCxnSpPr>
        <xdr:cNvPr id="247" name="直線コネクタ 246">
          <a:extLst>
            <a:ext uri="{FF2B5EF4-FFF2-40B4-BE49-F238E27FC236}">
              <a16:creationId xmlns:a16="http://schemas.microsoft.com/office/drawing/2014/main" id="{EE714E8F-B811-4261-8C5B-7550C5D355A3}"/>
            </a:ext>
          </a:extLst>
        </xdr:cNvPr>
        <xdr:cNvCxnSpPr/>
      </xdr:nvCxnSpPr>
      <xdr:spPr>
        <a:xfrm flipV="1">
          <a:off x="7886700" y="10037195"/>
          <a:ext cx="8001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116440</xdr:rowOff>
    </xdr:from>
    <xdr:to>
      <xdr:col>41</xdr:col>
      <xdr:colOff>101600</xdr:colOff>
      <xdr:row>62</xdr:row>
      <xdr:rowOff>46590</xdr:rowOff>
    </xdr:to>
    <xdr:sp macro="" textlink="">
      <xdr:nvSpPr>
        <xdr:cNvPr id="248" name="楕円 247">
          <a:extLst>
            <a:ext uri="{FF2B5EF4-FFF2-40B4-BE49-F238E27FC236}">
              <a16:creationId xmlns:a16="http://schemas.microsoft.com/office/drawing/2014/main" id="{A5EEDAEE-E6A0-4CCD-9328-FA9DD7473AE4}"/>
            </a:ext>
          </a:extLst>
        </xdr:cNvPr>
        <xdr:cNvSpPr/>
      </xdr:nvSpPr>
      <xdr:spPr>
        <a:xfrm>
          <a:off x="7029450" y="99938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158698</xdr:rowOff>
    </xdr:from>
    <xdr:to>
      <xdr:col>45</xdr:col>
      <xdr:colOff>177800</xdr:colOff>
      <xdr:row>61</xdr:row>
      <xdr:rowOff>167240</xdr:rowOff>
    </xdr:to>
    <xdr:cxnSp macro="">
      <xdr:nvCxnSpPr>
        <xdr:cNvPr id="249" name="直線コネクタ 248">
          <a:extLst>
            <a:ext uri="{FF2B5EF4-FFF2-40B4-BE49-F238E27FC236}">
              <a16:creationId xmlns:a16="http://schemas.microsoft.com/office/drawing/2014/main" id="{FA64118E-C333-408D-850C-8EED4707A46B}"/>
            </a:ext>
          </a:extLst>
        </xdr:cNvPr>
        <xdr:cNvCxnSpPr/>
      </xdr:nvCxnSpPr>
      <xdr:spPr>
        <a:xfrm flipV="1">
          <a:off x="7077075" y="10039298"/>
          <a:ext cx="809625"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118257</xdr:rowOff>
    </xdr:from>
    <xdr:to>
      <xdr:col>36</xdr:col>
      <xdr:colOff>165100</xdr:colOff>
      <xdr:row>62</xdr:row>
      <xdr:rowOff>48407</xdr:rowOff>
    </xdr:to>
    <xdr:sp macro="" textlink="">
      <xdr:nvSpPr>
        <xdr:cNvPr id="250" name="楕円 249">
          <a:extLst>
            <a:ext uri="{FF2B5EF4-FFF2-40B4-BE49-F238E27FC236}">
              <a16:creationId xmlns:a16="http://schemas.microsoft.com/office/drawing/2014/main" id="{844C674F-AE9B-447D-84EA-2F3E54A2A6E2}"/>
            </a:ext>
          </a:extLst>
        </xdr:cNvPr>
        <xdr:cNvSpPr/>
      </xdr:nvSpPr>
      <xdr:spPr>
        <a:xfrm>
          <a:off x="6238875" y="99988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167240</xdr:rowOff>
    </xdr:from>
    <xdr:to>
      <xdr:col>41</xdr:col>
      <xdr:colOff>50800</xdr:colOff>
      <xdr:row>61</xdr:row>
      <xdr:rowOff>169057</xdr:rowOff>
    </xdr:to>
    <xdr:cxnSp macro="">
      <xdr:nvCxnSpPr>
        <xdr:cNvPr id="251" name="直線コネクタ 250">
          <a:extLst>
            <a:ext uri="{FF2B5EF4-FFF2-40B4-BE49-F238E27FC236}">
              <a16:creationId xmlns:a16="http://schemas.microsoft.com/office/drawing/2014/main" id="{A49E8709-90F4-4CA2-8DF3-F4D01DF6F2F8}"/>
            </a:ext>
          </a:extLst>
        </xdr:cNvPr>
        <xdr:cNvCxnSpPr/>
      </xdr:nvCxnSpPr>
      <xdr:spPr>
        <a:xfrm flipV="1">
          <a:off x="6286500" y="1004149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D7567A79-0628-4525-825F-2CAE1B888044}"/>
            </a:ext>
          </a:extLst>
        </xdr:cNvPr>
        <xdr:cNvSpPr txBox="1"/>
      </xdr:nvSpPr>
      <xdr:spPr>
        <a:xfrm>
          <a:off x="8399995"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5AA1663A-4ED4-4452-8E9A-E7A912090D41}"/>
            </a:ext>
          </a:extLst>
        </xdr:cNvPr>
        <xdr:cNvSpPr txBox="1"/>
      </xdr:nvSpPr>
      <xdr:spPr>
        <a:xfrm>
          <a:off x="7609420"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461E7511-0DBC-4B3D-9722-F3CC0CDA319E}"/>
            </a:ext>
          </a:extLst>
        </xdr:cNvPr>
        <xdr:cNvSpPr txBox="1"/>
      </xdr:nvSpPr>
      <xdr:spPr>
        <a:xfrm>
          <a:off x="6818845"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610EDE4-3203-4050-9C8C-6E0976EA7C13}"/>
            </a:ext>
          </a:extLst>
        </xdr:cNvPr>
        <xdr:cNvSpPr txBox="1"/>
      </xdr:nvSpPr>
      <xdr:spPr>
        <a:xfrm>
          <a:off x="6009220"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27072</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DB89BBA5-EC45-4DD4-8091-FE0E52E4881D}"/>
            </a:ext>
          </a:extLst>
        </xdr:cNvPr>
        <xdr:cNvSpPr txBox="1"/>
      </xdr:nvSpPr>
      <xdr:spPr>
        <a:xfrm>
          <a:off x="8399995" y="1006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29175</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4FC7B149-3ED6-478A-BAEE-04FE783AAAF8}"/>
            </a:ext>
          </a:extLst>
        </xdr:cNvPr>
        <xdr:cNvSpPr txBox="1"/>
      </xdr:nvSpPr>
      <xdr:spPr>
        <a:xfrm>
          <a:off x="7609420" y="1006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37717</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A2AE1BAB-DB8F-49E3-B9E4-FA9A5566BBE3}"/>
            </a:ext>
          </a:extLst>
        </xdr:cNvPr>
        <xdr:cNvSpPr txBox="1"/>
      </xdr:nvSpPr>
      <xdr:spPr>
        <a:xfrm>
          <a:off x="6818845" y="100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39534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FBD41DF2-2CFB-4510-8D50-F9CAC5EC1AA4}"/>
            </a:ext>
          </a:extLst>
        </xdr:cNvPr>
        <xdr:cNvSpPr txBox="1"/>
      </xdr:nvSpPr>
      <xdr:spPr>
        <a:xfrm>
          <a:off x="6009220" y="1007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803D2E35-9C43-48DE-94D2-BBDEFA45930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1007A56-C509-45E5-AE1F-4ADD727A2031}"/>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5A423FA8-3E75-41A3-9F59-1E6506EA4050}"/>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32483F8-427B-4D14-81D4-53DA2ACABAAA}"/>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CA82C3F-2C15-4EB4-8420-6DFC8417969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614E8C0-9152-4457-87C5-A22C6B1AABFD}"/>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D6AF962-8886-4625-A981-9169AB6DCF59}"/>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E1A9A06-DCF6-4697-A571-C1FE6A629D4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DA684B7-C9B9-4F8B-864F-11B313B9A2B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EA37C932-F5AE-40DA-9A67-D3853CD8DA7C}"/>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A689E23C-6B02-44B2-99C5-312641ECD572}"/>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C3A8B56-AA50-4F7D-A067-770F1F718639}"/>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366AF8C4-17C0-4255-8514-56C685A7A98B}"/>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DC7E95EA-A60D-461E-8B5F-90BE9C0A78DE}"/>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C5C50BD5-29BE-4F4A-AE04-0344C2161344}"/>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82EA7ACC-B513-4A2D-A6CC-56E40FF710FE}"/>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C3EE600E-3BEE-4B3F-B8D6-FB70314E75E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F8A17831-FB56-42A9-AD9B-86F17321D51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68AC8A6E-9732-4328-8561-65378E52AD0A}"/>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C6588E0B-D5B8-49BF-8FB7-BCBC1E197A0E}"/>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6CBDC5D8-4CD9-4AD3-9F75-27B7EF05D472}"/>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6275744A-16C9-4086-90F5-273CA2A813B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A14BE26A-DBC7-435E-A314-5B546D6A366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C981B6C5-F864-47A2-B442-C4D5B782DCC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04560754-6D4C-4F34-A234-D73708A86D5C}"/>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4F05FBD9-C331-4EC1-8CBA-2C1817B1A351}"/>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40CC86C1-6967-4FDE-BB18-D10D80D7E2AE}"/>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722FD9F9-8300-4786-8C73-2408B73502E6}"/>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F5D54819-665C-416C-AF7D-0815E65A2412}"/>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47E36A3E-ABFC-4189-8C48-2D1D3EB113D7}"/>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8ED7A83A-F004-475D-A108-6CFD6D2AEC7B}"/>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C7521039-54E2-4343-8AAD-44F50C87B8E6}"/>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643A20D3-E046-41A5-98D8-35D9050D57C2}"/>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F7250B49-34C6-455A-8A58-463AF5EE3481}"/>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D5D751C1-A15D-4E16-8115-BC9A7735ADB8}"/>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D8D2842-2744-4A4C-B011-037B21390FF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4E6E902-1569-4CCE-8D07-DCF23EF00305}"/>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4BD1EF7-7601-4C3D-B1F8-BEB39B5A367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D80B96C-2B32-44C0-8FDD-E9C5A9B1505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B7B659-C7FD-4856-ABBC-5BFBBCA069C5}"/>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0" name="楕円 299">
          <a:extLst>
            <a:ext uri="{FF2B5EF4-FFF2-40B4-BE49-F238E27FC236}">
              <a16:creationId xmlns:a16="http://schemas.microsoft.com/office/drawing/2014/main" id="{8610AF04-505B-402F-B24F-32BC24CD3D57}"/>
            </a:ext>
          </a:extLst>
        </xdr:cNvPr>
        <xdr:cNvSpPr/>
      </xdr:nvSpPr>
      <xdr:spPr>
        <a:xfrm>
          <a:off x="4124325" y="137229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827101F7-A6D5-48C4-82E2-C29FA5801FC0}"/>
            </a:ext>
          </a:extLst>
        </xdr:cNvPr>
        <xdr:cNvSpPr txBox="1"/>
      </xdr:nvSpPr>
      <xdr:spPr>
        <a:xfrm>
          <a:off x="4219575"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302" name="楕円 301">
          <a:extLst>
            <a:ext uri="{FF2B5EF4-FFF2-40B4-BE49-F238E27FC236}">
              <a16:creationId xmlns:a16="http://schemas.microsoft.com/office/drawing/2014/main" id="{6AB0BBE1-70C5-43D3-A956-126C1BA16568}"/>
            </a:ext>
          </a:extLst>
        </xdr:cNvPr>
        <xdr:cNvSpPr/>
      </xdr:nvSpPr>
      <xdr:spPr>
        <a:xfrm>
          <a:off x="3381375" y="1366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85</xdr:row>
      <xdr:rowOff>3811</xdr:rowOff>
    </xdr:to>
    <xdr:cxnSp macro="">
      <xdr:nvCxnSpPr>
        <xdr:cNvPr id="303" name="直線コネクタ 302">
          <a:extLst>
            <a:ext uri="{FF2B5EF4-FFF2-40B4-BE49-F238E27FC236}">
              <a16:creationId xmlns:a16="http://schemas.microsoft.com/office/drawing/2014/main" id="{D2EDCEF4-54BF-45F7-9573-57EAB290C253}"/>
            </a:ext>
          </a:extLst>
        </xdr:cNvPr>
        <xdr:cNvCxnSpPr/>
      </xdr:nvCxnSpPr>
      <xdr:spPr>
        <a:xfrm>
          <a:off x="3429000" y="13716000"/>
          <a:ext cx="752475"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304" name="楕円 303">
          <a:extLst>
            <a:ext uri="{FF2B5EF4-FFF2-40B4-BE49-F238E27FC236}">
              <a16:creationId xmlns:a16="http://schemas.microsoft.com/office/drawing/2014/main" id="{99F0E4DF-24CF-43EA-BCF1-6663D85EBEB5}"/>
            </a:ext>
          </a:extLst>
        </xdr:cNvPr>
        <xdr:cNvSpPr/>
      </xdr:nvSpPr>
      <xdr:spPr>
        <a:xfrm>
          <a:off x="2571750"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114300</xdr:rowOff>
    </xdr:to>
    <xdr:cxnSp macro="">
      <xdr:nvCxnSpPr>
        <xdr:cNvPr id="305" name="直線コネクタ 304">
          <a:extLst>
            <a:ext uri="{FF2B5EF4-FFF2-40B4-BE49-F238E27FC236}">
              <a16:creationId xmlns:a16="http://schemas.microsoft.com/office/drawing/2014/main" id="{A387DD38-AE93-4C26-B98B-357E738699A1}"/>
            </a:ext>
          </a:extLst>
        </xdr:cNvPr>
        <xdr:cNvCxnSpPr/>
      </xdr:nvCxnSpPr>
      <xdr:spPr>
        <a:xfrm>
          <a:off x="2619375" y="136779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06" name="楕円 305">
          <a:extLst>
            <a:ext uri="{FF2B5EF4-FFF2-40B4-BE49-F238E27FC236}">
              <a16:creationId xmlns:a16="http://schemas.microsoft.com/office/drawing/2014/main" id="{24BB99B9-D024-40FB-9327-BF968B3DE54C}"/>
            </a:ext>
          </a:extLst>
        </xdr:cNvPr>
        <xdr:cNvSpPr/>
      </xdr:nvSpPr>
      <xdr:spPr>
        <a:xfrm>
          <a:off x="17811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84</xdr:row>
      <xdr:rowOff>76200</xdr:rowOff>
    </xdr:to>
    <xdr:cxnSp macro="">
      <xdr:nvCxnSpPr>
        <xdr:cNvPr id="307" name="直線コネクタ 306">
          <a:extLst>
            <a:ext uri="{FF2B5EF4-FFF2-40B4-BE49-F238E27FC236}">
              <a16:creationId xmlns:a16="http://schemas.microsoft.com/office/drawing/2014/main" id="{C8A9E1D3-6121-4860-AF52-7509C7DBC927}"/>
            </a:ext>
          </a:extLst>
        </xdr:cNvPr>
        <xdr:cNvCxnSpPr/>
      </xdr:nvCxnSpPr>
      <xdr:spPr>
        <a:xfrm>
          <a:off x="1828800" y="13535025"/>
          <a:ext cx="79057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151130</xdr:rowOff>
    </xdr:from>
    <xdr:to>
      <xdr:col>6</xdr:col>
      <xdr:colOff>38100</xdr:colOff>
      <xdr:row>83</xdr:row>
      <xdr:rowOff>81280</xdr:rowOff>
    </xdr:to>
    <xdr:sp macro="" textlink="">
      <xdr:nvSpPr>
        <xdr:cNvPr id="308" name="楕円 307">
          <a:extLst>
            <a:ext uri="{FF2B5EF4-FFF2-40B4-BE49-F238E27FC236}">
              <a16:creationId xmlns:a16="http://schemas.microsoft.com/office/drawing/2014/main" id="{22A2168D-8464-446F-9B20-7E686116D5F4}"/>
            </a:ext>
          </a:extLst>
        </xdr:cNvPr>
        <xdr:cNvSpPr/>
      </xdr:nvSpPr>
      <xdr:spPr>
        <a:xfrm>
          <a:off x="981075" y="134289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30480</xdr:rowOff>
    </xdr:from>
    <xdr:to>
      <xdr:col>10</xdr:col>
      <xdr:colOff>114300</xdr:colOff>
      <xdr:row>83</xdr:row>
      <xdr:rowOff>95250</xdr:rowOff>
    </xdr:to>
    <xdr:cxnSp macro="">
      <xdr:nvCxnSpPr>
        <xdr:cNvPr id="309" name="直線コネクタ 308">
          <a:extLst>
            <a:ext uri="{FF2B5EF4-FFF2-40B4-BE49-F238E27FC236}">
              <a16:creationId xmlns:a16="http://schemas.microsoft.com/office/drawing/2014/main" id="{6A605FE1-FAD4-4276-9423-5339A4C491BB}"/>
            </a:ext>
          </a:extLst>
        </xdr:cNvPr>
        <xdr:cNvCxnSpPr/>
      </xdr:nvCxnSpPr>
      <xdr:spPr>
        <a:xfrm>
          <a:off x="1028700" y="13467080"/>
          <a:ext cx="8001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05B36D41-276C-4917-A069-8013F4B58888}"/>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D49370AE-FDCC-4357-AF6A-9A4AB30F710C}"/>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B0CE4C4C-4BA5-435F-AECC-F9B25AE1A9AD}"/>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7BEBF1E3-42A5-4045-90A6-1C42BF48E67A}"/>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314" name="n_1mainValue【公営住宅】&#10;有形固定資産減価償却率">
          <a:extLst>
            <a:ext uri="{FF2B5EF4-FFF2-40B4-BE49-F238E27FC236}">
              <a16:creationId xmlns:a16="http://schemas.microsoft.com/office/drawing/2014/main" id="{4A41E740-9F0E-44C3-A085-AF65F6904914}"/>
            </a:ext>
          </a:extLst>
        </xdr:cNvPr>
        <xdr:cNvSpPr txBox="1"/>
      </xdr:nvSpPr>
      <xdr:spPr>
        <a:xfrm>
          <a:off x="3239144" y="1376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15" name="n_2mainValue【公営住宅】&#10;有形固定資産減価償却率">
          <a:extLst>
            <a:ext uri="{FF2B5EF4-FFF2-40B4-BE49-F238E27FC236}">
              <a16:creationId xmlns:a16="http://schemas.microsoft.com/office/drawing/2014/main" id="{5603B3AA-B3DD-4116-9CD0-D63E44A1DAAF}"/>
            </a:ext>
          </a:extLst>
        </xdr:cNvPr>
        <xdr:cNvSpPr txBox="1"/>
      </xdr:nvSpPr>
      <xdr:spPr>
        <a:xfrm>
          <a:off x="24390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6" name="n_3mainValue【公営住宅】&#10;有形固定資産減価償却率">
          <a:extLst>
            <a:ext uri="{FF2B5EF4-FFF2-40B4-BE49-F238E27FC236}">
              <a16:creationId xmlns:a16="http://schemas.microsoft.com/office/drawing/2014/main" id="{9564386B-43AF-4748-A8F1-86505FF0B931}"/>
            </a:ext>
          </a:extLst>
        </xdr:cNvPr>
        <xdr:cNvSpPr txBox="1"/>
      </xdr:nvSpPr>
      <xdr:spPr>
        <a:xfrm>
          <a:off x="1648469"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72407</xdr:rowOff>
    </xdr:from>
    <xdr:ext cx="405111" cy="259045"/>
    <xdr:sp macro="" textlink="">
      <xdr:nvSpPr>
        <xdr:cNvPr id="317" name="n_4mainValue【公営住宅】&#10;有形固定資産減価償却率">
          <a:extLst>
            <a:ext uri="{FF2B5EF4-FFF2-40B4-BE49-F238E27FC236}">
              <a16:creationId xmlns:a16="http://schemas.microsoft.com/office/drawing/2014/main" id="{10BFAE88-605E-4A82-8108-F34589D13046}"/>
            </a:ext>
          </a:extLst>
        </xdr:cNvPr>
        <xdr:cNvSpPr txBox="1"/>
      </xdr:nvSpPr>
      <xdr:spPr>
        <a:xfrm>
          <a:off x="848369"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AD1BDA6-906E-4DBC-9265-BF91E8DC10B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A48C0BA-0BC4-4867-931D-342B0166912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B4FE29E4-7C92-4C7D-9286-AA89C09F698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9B61EFA7-6054-40A7-BECB-A3BA88144FFC}"/>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C1FD44DD-D089-4C3F-A552-6284C5157123}"/>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E9FAC2AC-53CA-4131-A8CD-CBBD537028E1}"/>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1A7DE6F-4F92-4F18-8E10-8CF7BEE5DBD3}"/>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59FEB73F-34C8-46F8-B5F8-3FE8BCD6917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C5EED85-AA83-49E5-8C1E-CA4D18D12EE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C07F576-08E1-44CD-B88B-F17581AC19F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4CC62FB-C369-4A75-99E3-383F09104210}"/>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C3AFFF68-19F2-471B-9C9D-FB6E02F1B1B6}"/>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FDCD2208-00B7-4690-B203-EA990A16D479}"/>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FDC4610E-8381-4F3A-88FB-EA526223DDEA}"/>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F441D634-8A1C-4840-8623-C4FBBF0FEF81}"/>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FDA806C-C44D-428B-A0EF-3B7F8D5DF9D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E73694DC-E0AA-4C47-9353-222D13F55F7F}"/>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E9676867-6B15-4662-8E01-F285125732E1}"/>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AE453FC-4189-4B37-82CC-B19B866D802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5AD40344-1132-478A-A760-B519BA49C45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29CCC0EE-D9B7-4278-B4A1-0CF529B5A5A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9061D146-A502-4744-9C3D-71BAEF4CF195}"/>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4924F340-F786-4EE6-9EDD-B8560A417BAE}"/>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52211652-CBC6-4286-826D-A2B8134BEC56}"/>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099AE851-61FF-4279-BC5D-895BC1D75265}"/>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29EBDAFF-17FB-4C9C-9817-63DEC4FA3087}"/>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D2121E6F-B45A-421B-8E65-141B13A3AB9D}"/>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EF3687AB-19EB-4A8C-B669-FCA0DB3DA00D}"/>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E9A1E889-25A8-4019-9AED-793DA6ED4AA2}"/>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2F0876F1-ADE9-4076-A259-0A0AF0B9EE4A}"/>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E73547C1-D56F-457D-870A-DE06EC4070C0}"/>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327B4F4D-0F03-4E05-B3FB-6E2E3303B65C}"/>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A2AAC09-1796-4E1C-91F0-49FF6971B091}"/>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BC999D-2D10-49A4-8E70-A5C8E62169B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3D076CA-E412-4C24-9E8F-ED4F87932350}"/>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5C361D0-282D-455C-A2A5-8B8AD12F83F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F68DAB9-B7C2-4103-9063-8D603E3E17D1}"/>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63652</xdr:rowOff>
    </xdr:from>
    <xdr:to>
      <xdr:col>55</xdr:col>
      <xdr:colOff>50800</xdr:colOff>
      <xdr:row>84</xdr:row>
      <xdr:rowOff>165252</xdr:rowOff>
    </xdr:to>
    <xdr:sp macro="" textlink="">
      <xdr:nvSpPr>
        <xdr:cNvPr id="355" name="楕円 354">
          <a:extLst>
            <a:ext uri="{FF2B5EF4-FFF2-40B4-BE49-F238E27FC236}">
              <a16:creationId xmlns:a16="http://schemas.microsoft.com/office/drawing/2014/main" id="{C3AFD09E-CA7C-40E8-9A37-F1440433D177}"/>
            </a:ext>
          </a:extLst>
        </xdr:cNvPr>
        <xdr:cNvSpPr/>
      </xdr:nvSpPr>
      <xdr:spPr>
        <a:xfrm>
          <a:off x="9401175" y="1366852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42079</xdr:rowOff>
    </xdr:from>
    <xdr:ext cx="469744" cy="259045"/>
    <xdr:sp macro="" textlink="">
      <xdr:nvSpPr>
        <xdr:cNvPr id="356" name="【公営住宅】&#10;一人当たり面積該当値テキスト">
          <a:extLst>
            <a:ext uri="{FF2B5EF4-FFF2-40B4-BE49-F238E27FC236}">
              <a16:creationId xmlns:a16="http://schemas.microsoft.com/office/drawing/2014/main" id="{A8E5E974-E8AF-42B5-8117-22177F7A8942}"/>
            </a:ext>
          </a:extLst>
        </xdr:cNvPr>
        <xdr:cNvSpPr txBox="1"/>
      </xdr:nvSpPr>
      <xdr:spPr>
        <a:xfrm>
          <a:off x="9467850" y="136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111658</xdr:rowOff>
    </xdr:from>
    <xdr:to>
      <xdr:col>50</xdr:col>
      <xdr:colOff>165100</xdr:colOff>
      <xdr:row>85</xdr:row>
      <xdr:rowOff>41808</xdr:rowOff>
    </xdr:to>
    <xdr:sp macro="" textlink="">
      <xdr:nvSpPr>
        <xdr:cNvPr id="357" name="楕円 356">
          <a:extLst>
            <a:ext uri="{FF2B5EF4-FFF2-40B4-BE49-F238E27FC236}">
              <a16:creationId xmlns:a16="http://schemas.microsoft.com/office/drawing/2014/main" id="{8A1534DD-F2FB-4345-83FE-02C6C3F1EAB4}"/>
            </a:ext>
          </a:extLst>
        </xdr:cNvPr>
        <xdr:cNvSpPr/>
      </xdr:nvSpPr>
      <xdr:spPr>
        <a:xfrm>
          <a:off x="8639175" y="137133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114452</xdr:rowOff>
    </xdr:from>
    <xdr:to>
      <xdr:col>55</xdr:col>
      <xdr:colOff>0</xdr:colOff>
      <xdr:row>84</xdr:row>
      <xdr:rowOff>162458</xdr:rowOff>
    </xdr:to>
    <xdr:cxnSp macro="">
      <xdr:nvCxnSpPr>
        <xdr:cNvPr id="358" name="直線コネクタ 357">
          <a:extLst>
            <a:ext uri="{FF2B5EF4-FFF2-40B4-BE49-F238E27FC236}">
              <a16:creationId xmlns:a16="http://schemas.microsoft.com/office/drawing/2014/main" id="{AC3CD164-341A-4CE7-86C4-106719A6F126}"/>
            </a:ext>
          </a:extLst>
        </xdr:cNvPr>
        <xdr:cNvCxnSpPr/>
      </xdr:nvCxnSpPr>
      <xdr:spPr>
        <a:xfrm flipV="1">
          <a:off x="8686800" y="13716152"/>
          <a:ext cx="74295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112573</xdr:rowOff>
    </xdr:from>
    <xdr:to>
      <xdr:col>46</xdr:col>
      <xdr:colOff>38100</xdr:colOff>
      <xdr:row>85</xdr:row>
      <xdr:rowOff>42723</xdr:rowOff>
    </xdr:to>
    <xdr:sp macro="" textlink="">
      <xdr:nvSpPr>
        <xdr:cNvPr id="359" name="楕円 358">
          <a:extLst>
            <a:ext uri="{FF2B5EF4-FFF2-40B4-BE49-F238E27FC236}">
              <a16:creationId xmlns:a16="http://schemas.microsoft.com/office/drawing/2014/main" id="{82A7C677-43D8-44C0-A9B9-D3AA5A9959E9}"/>
            </a:ext>
          </a:extLst>
        </xdr:cNvPr>
        <xdr:cNvSpPr/>
      </xdr:nvSpPr>
      <xdr:spPr>
        <a:xfrm>
          <a:off x="7839075" y="137142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162458</xdr:rowOff>
    </xdr:from>
    <xdr:to>
      <xdr:col>50</xdr:col>
      <xdr:colOff>114300</xdr:colOff>
      <xdr:row>84</xdr:row>
      <xdr:rowOff>163373</xdr:rowOff>
    </xdr:to>
    <xdr:cxnSp macro="">
      <xdr:nvCxnSpPr>
        <xdr:cNvPr id="360" name="直線コネクタ 359">
          <a:extLst>
            <a:ext uri="{FF2B5EF4-FFF2-40B4-BE49-F238E27FC236}">
              <a16:creationId xmlns:a16="http://schemas.microsoft.com/office/drawing/2014/main" id="{3C8DDD8B-CB56-481F-84CA-C0273EE382EC}"/>
            </a:ext>
          </a:extLst>
        </xdr:cNvPr>
        <xdr:cNvCxnSpPr/>
      </xdr:nvCxnSpPr>
      <xdr:spPr>
        <a:xfrm flipV="1">
          <a:off x="7886700" y="13760983"/>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109829</xdr:rowOff>
    </xdr:from>
    <xdr:to>
      <xdr:col>41</xdr:col>
      <xdr:colOff>101600</xdr:colOff>
      <xdr:row>85</xdr:row>
      <xdr:rowOff>39979</xdr:rowOff>
    </xdr:to>
    <xdr:sp macro="" textlink="">
      <xdr:nvSpPr>
        <xdr:cNvPr id="361" name="楕円 360">
          <a:extLst>
            <a:ext uri="{FF2B5EF4-FFF2-40B4-BE49-F238E27FC236}">
              <a16:creationId xmlns:a16="http://schemas.microsoft.com/office/drawing/2014/main" id="{04E247F0-7B89-4C54-A1C8-BA58F5BBF938}"/>
            </a:ext>
          </a:extLst>
        </xdr:cNvPr>
        <xdr:cNvSpPr/>
      </xdr:nvSpPr>
      <xdr:spPr>
        <a:xfrm>
          <a:off x="7029450" y="137083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160629</xdr:rowOff>
    </xdr:from>
    <xdr:to>
      <xdr:col>45</xdr:col>
      <xdr:colOff>177800</xdr:colOff>
      <xdr:row>84</xdr:row>
      <xdr:rowOff>163373</xdr:rowOff>
    </xdr:to>
    <xdr:cxnSp macro="">
      <xdr:nvCxnSpPr>
        <xdr:cNvPr id="362" name="直線コネクタ 361">
          <a:extLst>
            <a:ext uri="{FF2B5EF4-FFF2-40B4-BE49-F238E27FC236}">
              <a16:creationId xmlns:a16="http://schemas.microsoft.com/office/drawing/2014/main" id="{890BD78D-90BE-46B2-9CCB-0EA5945E61D5}"/>
            </a:ext>
          </a:extLst>
        </xdr:cNvPr>
        <xdr:cNvCxnSpPr/>
      </xdr:nvCxnSpPr>
      <xdr:spPr>
        <a:xfrm>
          <a:off x="7077075" y="1376550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108001</xdr:rowOff>
    </xdr:from>
    <xdr:to>
      <xdr:col>36</xdr:col>
      <xdr:colOff>165100</xdr:colOff>
      <xdr:row>85</xdr:row>
      <xdr:rowOff>38151</xdr:rowOff>
    </xdr:to>
    <xdr:sp macro="" textlink="">
      <xdr:nvSpPr>
        <xdr:cNvPr id="363" name="楕円 362">
          <a:extLst>
            <a:ext uri="{FF2B5EF4-FFF2-40B4-BE49-F238E27FC236}">
              <a16:creationId xmlns:a16="http://schemas.microsoft.com/office/drawing/2014/main" id="{3261961E-31FD-487C-996A-2B0B911BB690}"/>
            </a:ext>
          </a:extLst>
        </xdr:cNvPr>
        <xdr:cNvSpPr/>
      </xdr:nvSpPr>
      <xdr:spPr>
        <a:xfrm>
          <a:off x="6238875" y="137065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158801</xdr:rowOff>
    </xdr:from>
    <xdr:to>
      <xdr:col>41</xdr:col>
      <xdr:colOff>50800</xdr:colOff>
      <xdr:row>84</xdr:row>
      <xdr:rowOff>160629</xdr:rowOff>
    </xdr:to>
    <xdr:cxnSp macro="">
      <xdr:nvCxnSpPr>
        <xdr:cNvPr id="364" name="直線コネクタ 363">
          <a:extLst>
            <a:ext uri="{FF2B5EF4-FFF2-40B4-BE49-F238E27FC236}">
              <a16:creationId xmlns:a16="http://schemas.microsoft.com/office/drawing/2014/main" id="{71669613-3D55-4847-B9E0-2DBECAFF065F}"/>
            </a:ext>
          </a:extLst>
        </xdr:cNvPr>
        <xdr:cNvCxnSpPr/>
      </xdr:nvCxnSpPr>
      <xdr:spPr>
        <a:xfrm>
          <a:off x="6286500" y="13763676"/>
          <a:ext cx="790575"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49C0FD5D-B517-4AF8-A170-63FFC16F2349}"/>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CE8D0619-7A1A-4B84-BAEA-EDE943160232}"/>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681630DE-8369-40E0-A81A-84614C060B6C}"/>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85C15215-58F2-4515-9CA4-280EA1194AF7}"/>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32935</xdr:rowOff>
    </xdr:from>
    <xdr:ext cx="469744" cy="259045"/>
    <xdr:sp macro="" textlink="">
      <xdr:nvSpPr>
        <xdr:cNvPr id="369" name="n_1mainValue【公営住宅】&#10;一人当たり面積">
          <a:extLst>
            <a:ext uri="{FF2B5EF4-FFF2-40B4-BE49-F238E27FC236}">
              <a16:creationId xmlns:a16="http://schemas.microsoft.com/office/drawing/2014/main" id="{4BE3E736-AACB-442E-B49B-6610F1F6E02D}"/>
            </a:ext>
          </a:extLst>
        </xdr:cNvPr>
        <xdr:cNvSpPr txBox="1"/>
      </xdr:nvSpPr>
      <xdr:spPr>
        <a:xfrm>
          <a:off x="8458277" y="137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33850</xdr:rowOff>
    </xdr:from>
    <xdr:ext cx="469744" cy="259045"/>
    <xdr:sp macro="" textlink="">
      <xdr:nvSpPr>
        <xdr:cNvPr id="370" name="n_2mainValue【公営住宅】&#10;一人当たり面積">
          <a:extLst>
            <a:ext uri="{FF2B5EF4-FFF2-40B4-BE49-F238E27FC236}">
              <a16:creationId xmlns:a16="http://schemas.microsoft.com/office/drawing/2014/main" id="{6E46FCE9-D531-4049-9297-B6F4DC0A2409}"/>
            </a:ext>
          </a:extLst>
        </xdr:cNvPr>
        <xdr:cNvSpPr txBox="1"/>
      </xdr:nvSpPr>
      <xdr:spPr>
        <a:xfrm>
          <a:off x="7677227" y="137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31106</xdr:rowOff>
    </xdr:from>
    <xdr:ext cx="469744" cy="259045"/>
    <xdr:sp macro="" textlink="">
      <xdr:nvSpPr>
        <xdr:cNvPr id="371" name="n_3mainValue【公営住宅】&#10;一人当たり面積">
          <a:extLst>
            <a:ext uri="{FF2B5EF4-FFF2-40B4-BE49-F238E27FC236}">
              <a16:creationId xmlns:a16="http://schemas.microsoft.com/office/drawing/2014/main" id="{49B784E4-9DE3-4FE9-BE12-D803D61158B3}"/>
            </a:ext>
          </a:extLst>
        </xdr:cNvPr>
        <xdr:cNvSpPr txBox="1"/>
      </xdr:nvSpPr>
      <xdr:spPr>
        <a:xfrm>
          <a:off x="6867602" y="137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29278</xdr:rowOff>
    </xdr:from>
    <xdr:ext cx="469744" cy="259045"/>
    <xdr:sp macro="" textlink="">
      <xdr:nvSpPr>
        <xdr:cNvPr id="372" name="n_4mainValue【公営住宅】&#10;一人当たり面積">
          <a:extLst>
            <a:ext uri="{FF2B5EF4-FFF2-40B4-BE49-F238E27FC236}">
              <a16:creationId xmlns:a16="http://schemas.microsoft.com/office/drawing/2014/main" id="{DB725B9F-DE40-4022-BFF1-00AB1037B536}"/>
            </a:ext>
          </a:extLst>
        </xdr:cNvPr>
        <xdr:cNvSpPr txBox="1"/>
      </xdr:nvSpPr>
      <xdr:spPr>
        <a:xfrm>
          <a:off x="6067502" y="137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D762FA76-34F8-4DA8-91E2-0FDADBF748A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9D3EF23-9991-4E38-9583-C82FC4331AB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683F91BA-9234-48EC-9865-C43116ED043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19D2A685-8A09-400F-8598-3B158C8F0766}"/>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3E04245F-7545-4975-9AE9-AAED1081C703}"/>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C2924581-897D-49F4-B3F0-13DCA404F5A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2EEE9BBC-64D6-4FE2-B5EC-9C5305EF6C9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6DB43723-A2D0-40E8-B40A-BF396C0A9563}"/>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B23AE221-C4CC-451E-AA22-5D8A1CA69000}"/>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CC46CCF-27B8-40B1-AA8D-F6776F01980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5D523EE5-F34A-4C6F-80C5-34BEC8C25BA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A5C367B8-5D41-4D43-87F9-0DA23A486F8E}"/>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13C1F214-981F-4BDA-818D-BD5F26D14DBA}"/>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5B992018-A2A8-4FEE-B4A7-E757FE4D1EF7}"/>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9B7723E5-DF45-4092-B18A-EC4E53B2E37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5360AD92-E4F9-43E9-BAF6-204636A6B1F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6619B1FF-C43D-4197-9C9F-047AAF9F46B2}"/>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5EE75798-28BD-43E8-8C9F-9F13D0553CD1}"/>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82EF43CA-1C7E-47B1-851F-3A69ED878F0F}"/>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FE005AA6-716C-4FD4-B247-5BAAE39F382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3B2AAA3-23E7-4894-8C0B-DD2CFDFC3A95}"/>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F1785456-644C-4CE0-BED0-2ECE1F6439E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2EB0ED37-3741-44C8-BCBC-4A5F7EBEDDB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67D9865C-464B-467A-9E9E-F068788BD9C3}"/>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42CA2EC3-4306-4FEC-840A-EC864038EA7B}"/>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B9B393EB-5E35-43C2-B3C5-BB9EE980911A}"/>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9233A267-D1BB-4662-9193-77F05D4EC6CA}"/>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AF1F6EEE-519F-49DF-AB73-A5AB21A1F648}"/>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E0C458B7-ED95-48BE-8835-E8F6AD6E069A}"/>
            </a:ext>
          </a:extLst>
        </xdr:cNvPr>
        <xdr:cNvSpPr txBox="1"/>
      </xdr:nvSpPr>
      <xdr:spPr>
        <a:xfrm>
          <a:off x="4219575" y="1732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450066D9-6285-4C2C-8A73-26588A888C45}"/>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DB71DDB0-D246-40C2-9BEB-218284E32F3D}"/>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CCA5755E-7033-4243-9748-BB9AB5323C69}"/>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2ABE854B-397F-4500-8028-A681F62F3A4C}"/>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C3CB135D-7715-446D-B8EC-FF580A71C63B}"/>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28317B9-DCC4-4514-8718-1127708DCC4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E0EC297-82B6-4F19-9D9E-19EB9C8E1C3A}"/>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8A04955-36C6-4609-88B8-30BB0A8A312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2311DEC-8675-4D1F-B624-4F7EED3CDA8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6EC8CC-E79B-4062-BE45-088D6F789A94}"/>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90170</xdr:rowOff>
    </xdr:from>
    <xdr:to>
      <xdr:col>24</xdr:col>
      <xdr:colOff>114300</xdr:colOff>
      <xdr:row>107</xdr:row>
      <xdr:rowOff>20320</xdr:rowOff>
    </xdr:to>
    <xdr:sp macro="" textlink="">
      <xdr:nvSpPr>
        <xdr:cNvPr id="412" name="楕円 411">
          <a:extLst>
            <a:ext uri="{FF2B5EF4-FFF2-40B4-BE49-F238E27FC236}">
              <a16:creationId xmlns:a16="http://schemas.microsoft.com/office/drawing/2014/main" id="{907F6ADC-7754-43B8-94C2-1BE2FDBEB037}"/>
            </a:ext>
          </a:extLst>
        </xdr:cNvPr>
        <xdr:cNvSpPr/>
      </xdr:nvSpPr>
      <xdr:spPr>
        <a:xfrm>
          <a:off x="4124325" y="17251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113047</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7807CFC1-3CDD-48CA-B4A2-D5DE0D93BC11}"/>
            </a:ext>
          </a:extLst>
        </xdr:cNvPr>
        <xdr:cNvSpPr txBox="1"/>
      </xdr:nvSpPr>
      <xdr:spPr>
        <a:xfrm>
          <a:off x="4219575"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128270</xdr:rowOff>
    </xdr:from>
    <xdr:to>
      <xdr:col>20</xdr:col>
      <xdr:colOff>38100</xdr:colOff>
      <xdr:row>107</xdr:row>
      <xdr:rowOff>58420</xdr:rowOff>
    </xdr:to>
    <xdr:sp macro="" textlink="">
      <xdr:nvSpPr>
        <xdr:cNvPr id="414" name="楕円 413">
          <a:extLst>
            <a:ext uri="{FF2B5EF4-FFF2-40B4-BE49-F238E27FC236}">
              <a16:creationId xmlns:a16="http://schemas.microsoft.com/office/drawing/2014/main" id="{5B146ACD-7720-4C16-89FA-AF7E59E669A8}"/>
            </a:ext>
          </a:extLst>
        </xdr:cNvPr>
        <xdr:cNvSpPr/>
      </xdr:nvSpPr>
      <xdr:spPr>
        <a:xfrm>
          <a:off x="3381375" y="172891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140970</xdr:rowOff>
    </xdr:from>
    <xdr:to>
      <xdr:col>24</xdr:col>
      <xdr:colOff>63500</xdr:colOff>
      <xdr:row>107</xdr:row>
      <xdr:rowOff>7620</xdr:rowOff>
    </xdr:to>
    <xdr:cxnSp macro="">
      <xdr:nvCxnSpPr>
        <xdr:cNvPr id="415" name="直線コネクタ 414">
          <a:extLst>
            <a:ext uri="{FF2B5EF4-FFF2-40B4-BE49-F238E27FC236}">
              <a16:creationId xmlns:a16="http://schemas.microsoft.com/office/drawing/2014/main" id="{422327CA-3DC0-4A56-893A-3093531E6DD5}"/>
            </a:ext>
          </a:extLst>
        </xdr:cNvPr>
        <xdr:cNvCxnSpPr/>
      </xdr:nvCxnSpPr>
      <xdr:spPr>
        <a:xfrm flipV="1">
          <a:off x="3429000" y="1730819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162561</xdr:rowOff>
    </xdr:from>
    <xdr:to>
      <xdr:col>15</xdr:col>
      <xdr:colOff>101600</xdr:colOff>
      <xdr:row>107</xdr:row>
      <xdr:rowOff>92711</xdr:rowOff>
    </xdr:to>
    <xdr:sp macro="" textlink="">
      <xdr:nvSpPr>
        <xdr:cNvPr id="416" name="楕円 415">
          <a:extLst>
            <a:ext uri="{FF2B5EF4-FFF2-40B4-BE49-F238E27FC236}">
              <a16:creationId xmlns:a16="http://schemas.microsoft.com/office/drawing/2014/main" id="{E52EBD77-72AA-419B-A32B-612E75CEA4AC}"/>
            </a:ext>
          </a:extLst>
        </xdr:cNvPr>
        <xdr:cNvSpPr/>
      </xdr:nvSpPr>
      <xdr:spPr>
        <a:xfrm>
          <a:off x="2571750" y="17323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xdr:rowOff>
    </xdr:from>
    <xdr:to>
      <xdr:col>19</xdr:col>
      <xdr:colOff>177800</xdr:colOff>
      <xdr:row>107</xdr:row>
      <xdr:rowOff>41911</xdr:rowOff>
    </xdr:to>
    <xdr:cxnSp macro="">
      <xdr:nvCxnSpPr>
        <xdr:cNvPr id="417" name="直線コネクタ 416">
          <a:extLst>
            <a:ext uri="{FF2B5EF4-FFF2-40B4-BE49-F238E27FC236}">
              <a16:creationId xmlns:a16="http://schemas.microsoft.com/office/drawing/2014/main" id="{30586C1A-32DC-48A7-9FAB-0DF7870AC2D3}"/>
            </a:ext>
          </a:extLst>
        </xdr:cNvPr>
        <xdr:cNvCxnSpPr/>
      </xdr:nvCxnSpPr>
      <xdr:spPr>
        <a:xfrm flipV="1">
          <a:off x="2619375" y="17336770"/>
          <a:ext cx="8096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38736</xdr:rowOff>
    </xdr:from>
    <xdr:to>
      <xdr:col>10</xdr:col>
      <xdr:colOff>165100</xdr:colOff>
      <xdr:row>106</xdr:row>
      <xdr:rowOff>140336</xdr:rowOff>
    </xdr:to>
    <xdr:sp macro="" textlink="">
      <xdr:nvSpPr>
        <xdr:cNvPr id="418" name="楕円 417">
          <a:extLst>
            <a:ext uri="{FF2B5EF4-FFF2-40B4-BE49-F238E27FC236}">
              <a16:creationId xmlns:a16="http://schemas.microsoft.com/office/drawing/2014/main" id="{D5453765-7C3C-41D2-8E53-AF00D18F183D}"/>
            </a:ext>
          </a:extLst>
        </xdr:cNvPr>
        <xdr:cNvSpPr/>
      </xdr:nvSpPr>
      <xdr:spPr>
        <a:xfrm>
          <a:off x="1781175" y="172027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89536</xdr:rowOff>
    </xdr:from>
    <xdr:to>
      <xdr:col>15</xdr:col>
      <xdr:colOff>50800</xdr:colOff>
      <xdr:row>107</xdr:row>
      <xdr:rowOff>41911</xdr:rowOff>
    </xdr:to>
    <xdr:cxnSp macro="">
      <xdr:nvCxnSpPr>
        <xdr:cNvPr id="419" name="直線コネクタ 418">
          <a:extLst>
            <a:ext uri="{FF2B5EF4-FFF2-40B4-BE49-F238E27FC236}">
              <a16:creationId xmlns:a16="http://schemas.microsoft.com/office/drawing/2014/main" id="{F0D0B3A3-0324-4A64-8DE9-82C32617EEFA}"/>
            </a:ext>
          </a:extLst>
        </xdr:cNvPr>
        <xdr:cNvCxnSpPr/>
      </xdr:nvCxnSpPr>
      <xdr:spPr>
        <a:xfrm>
          <a:off x="1828800" y="17250411"/>
          <a:ext cx="790575"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99695</xdr:rowOff>
    </xdr:from>
    <xdr:to>
      <xdr:col>6</xdr:col>
      <xdr:colOff>38100</xdr:colOff>
      <xdr:row>107</xdr:row>
      <xdr:rowOff>29845</xdr:rowOff>
    </xdr:to>
    <xdr:sp macro="" textlink="">
      <xdr:nvSpPr>
        <xdr:cNvPr id="420" name="楕円 419">
          <a:extLst>
            <a:ext uri="{FF2B5EF4-FFF2-40B4-BE49-F238E27FC236}">
              <a16:creationId xmlns:a16="http://schemas.microsoft.com/office/drawing/2014/main" id="{10BDC618-C524-4AC7-91E8-3F903B7B7F9C}"/>
            </a:ext>
          </a:extLst>
        </xdr:cNvPr>
        <xdr:cNvSpPr/>
      </xdr:nvSpPr>
      <xdr:spPr>
        <a:xfrm>
          <a:off x="981075" y="172669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89536</xdr:rowOff>
    </xdr:from>
    <xdr:to>
      <xdr:col>10</xdr:col>
      <xdr:colOff>114300</xdr:colOff>
      <xdr:row>106</xdr:row>
      <xdr:rowOff>150495</xdr:rowOff>
    </xdr:to>
    <xdr:cxnSp macro="">
      <xdr:nvCxnSpPr>
        <xdr:cNvPr id="421" name="直線コネクタ 420">
          <a:extLst>
            <a:ext uri="{FF2B5EF4-FFF2-40B4-BE49-F238E27FC236}">
              <a16:creationId xmlns:a16="http://schemas.microsoft.com/office/drawing/2014/main" id="{647C7BA3-3D9E-40C9-AE11-A60AEA93BF0A}"/>
            </a:ext>
          </a:extLst>
        </xdr:cNvPr>
        <xdr:cNvCxnSpPr/>
      </xdr:nvCxnSpPr>
      <xdr:spPr>
        <a:xfrm flipV="1">
          <a:off x="1028700" y="17250411"/>
          <a:ext cx="8001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0B46A90B-0E19-43E3-BE69-41462C603AC1}"/>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71138</xdr:rowOff>
    </xdr:from>
    <xdr:ext cx="405111" cy="259045"/>
    <xdr:sp macro="" textlink="">
      <xdr:nvSpPr>
        <xdr:cNvPr id="423" name="n_2aveValue【港湾・漁港】&#10;有形固定資産減価償却率">
          <a:extLst>
            <a:ext uri="{FF2B5EF4-FFF2-40B4-BE49-F238E27FC236}">
              <a16:creationId xmlns:a16="http://schemas.microsoft.com/office/drawing/2014/main" id="{E03E517D-1BA9-414F-B8D5-90F9C5141D3D}"/>
            </a:ext>
          </a:extLst>
        </xdr:cNvPr>
        <xdr:cNvSpPr txBox="1"/>
      </xdr:nvSpPr>
      <xdr:spPr>
        <a:xfrm>
          <a:off x="24390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AB1FF471-9B20-45F9-8DF6-3FDEFB38843E}"/>
            </a:ext>
          </a:extLst>
        </xdr:cNvPr>
        <xdr:cNvSpPr txBox="1"/>
      </xdr:nvSpPr>
      <xdr:spPr>
        <a:xfrm>
          <a:off x="16484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13988</xdr:rowOff>
    </xdr:from>
    <xdr:ext cx="405111" cy="259045"/>
    <xdr:sp macro="" textlink="">
      <xdr:nvSpPr>
        <xdr:cNvPr id="425" name="n_4aveValue【港湾・漁港】&#10;有形固定資産減価償却率">
          <a:extLst>
            <a:ext uri="{FF2B5EF4-FFF2-40B4-BE49-F238E27FC236}">
              <a16:creationId xmlns:a16="http://schemas.microsoft.com/office/drawing/2014/main" id="{8AF19C6A-CBB1-414B-8D5E-E8EA595BD1F3}"/>
            </a:ext>
          </a:extLst>
        </xdr:cNvPr>
        <xdr:cNvSpPr txBox="1"/>
      </xdr:nvSpPr>
      <xdr:spPr>
        <a:xfrm>
          <a:off x="848369"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74947</xdr:rowOff>
    </xdr:from>
    <xdr:ext cx="405111" cy="259045"/>
    <xdr:sp macro="" textlink="">
      <xdr:nvSpPr>
        <xdr:cNvPr id="426" name="n_1mainValue【港湾・漁港】&#10;有形固定資産減価償却率">
          <a:extLst>
            <a:ext uri="{FF2B5EF4-FFF2-40B4-BE49-F238E27FC236}">
              <a16:creationId xmlns:a16="http://schemas.microsoft.com/office/drawing/2014/main" id="{7DD68801-E117-43E5-9D44-C1A0CEE70630}"/>
            </a:ext>
          </a:extLst>
        </xdr:cNvPr>
        <xdr:cNvSpPr txBox="1"/>
      </xdr:nvSpPr>
      <xdr:spPr>
        <a:xfrm>
          <a:off x="32391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7" name="n_2mainValue【港湾・漁港】&#10;有形固定資産減価償却率">
          <a:extLst>
            <a:ext uri="{FF2B5EF4-FFF2-40B4-BE49-F238E27FC236}">
              <a16:creationId xmlns:a16="http://schemas.microsoft.com/office/drawing/2014/main" id="{0BC1B8D5-7725-43F0-BE2C-E1C174F59666}"/>
            </a:ext>
          </a:extLst>
        </xdr:cNvPr>
        <xdr:cNvSpPr txBox="1"/>
      </xdr:nvSpPr>
      <xdr:spPr>
        <a:xfrm>
          <a:off x="24390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156863</xdr:rowOff>
    </xdr:from>
    <xdr:ext cx="405111" cy="259045"/>
    <xdr:sp macro="" textlink="">
      <xdr:nvSpPr>
        <xdr:cNvPr id="428" name="n_3mainValue【港湾・漁港】&#10;有形固定資産減価償却率">
          <a:extLst>
            <a:ext uri="{FF2B5EF4-FFF2-40B4-BE49-F238E27FC236}">
              <a16:creationId xmlns:a16="http://schemas.microsoft.com/office/drawing/2014/main" id="{543DA6F3-9C29-411F-A64B-A5CBE1F77FF8}"/>
            </a:ext>
          </a:extLst>
        </xdr:cNvPr>
        <xdr:cNvSpPr txBox="1"/>
      </xdr:nvSpPr>
      <xdr:spPr>
        <a:xfrm>
          <a:off x="1648469"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20972</xdr:rowOff>
    </xdr:from>
    <xdr:ext cx="405111" cy="259045"/>
    <xdr:sp macro="" textlink="">
      <xdr:nvSpPr>
        <xdr:cNvPr id="429" name="n_4mainValue【港湾・漁港】&#10;有形固定資産減価償却率">
          <a:extLst>
            <a:ext uri="{FF2B5EF4-FFF2-40B4-BE49-F238E27FC236}">
              <a16:creationId xmlns:a16="http://schemas.microsoft.com/office/drawing/2014/main" id="{CC1ABB4A-07D5-46DF-83D2-0615DC1A769D}"/>
            </a:ext>
          </a:extLst>
        </xdr:cNvPr>
        <xdr:cNvSpPr txBox="1"/>
      </xdr:nvSpPr>
      <xdr:spPr>
        <a:xfrm>
          <a:off x="848369"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1FA22E0A-0A0A-494F-82B0-DB7831B1E5E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2CAC18F7-C574-4598-8400-BDB62C36DA60}"/>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EDF00AF2-EE87-4676-AFE6-8F9ACA380D6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DF5694D4-20C7-438C-9344-D30C42013439}"/>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9BF0CD59-16D5-4BC3-A523-C9BB506A105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C2FC8C95-3752-4B7A-B580-2ED1E6B2FE79}"/>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3573A67E-E526-48CE-A691-ACDB63068988}"/>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D7903DD8-A9DB-415C-98D3-504B1BF3A6A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1C6E3FFE-36F5-4EDB-A4EA-6F21545A7B7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0BAF2A0-7274-4A07-876E-D6FDA1F611D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2DA189E4-692B-4D7F-982F-E558604826E8}"/>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CA780129-53E7-4412-9F92-85E7B562920C}"/>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2B49CF82-5360-44B2-97C1-D0B569BB4B8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495DFB59-8763-48BE-8F31-5BF700447F0C}"/>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D4960CDD-AB71-4352-A12A-7656B3A24C7D}"/>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9EE879D7-A21C-4289-9F9F-57A4C0DFFDFA}"/>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86F8A5C1-235D-456B-8569-B3B532C03F2C}"/>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75919850-DF24-4F06-BEA5-8A02B3E830F9}"/>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DD9EFCE1-0DE1-4881-8245-5313CC7D734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29C9663F-2E23-4DE1-A413-3A420219E146}"/>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B06C1D0F-C1D7-4ABF-ADC0-C6470DF56C40}"/>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72DB81C7-4032-4C25-85FE-D39E97800246}"/>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31BE0F81-7E64-468D-985D-73D53D093902}"/>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D0A28D80-2C07-4F55-8661-222EA1552A5E}"/>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F3E2D9C8-3CB1-4DB0-A5DE-00BAD6666359}"/>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2969420C-855B-4BED-B3EF-DE79AFC929B0}"/>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7DB04314-8A28-4561-B5C3-4E2FABAE34FA}"/>
            </a:ext>
          </a:extLst>
        </xdr:cNvPr>
        <xdr:cNvSpPr txBox="1"/>
      </xdr:nvSpPr>
      <xdr:spPr>
        <a:xfrm>
          <a:off x="9467850" y="16765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18AFBEBF-E46C-4AA9-A006-19DEB256BFC6}"/>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0CF779F5-12E1-49DB-8265-F6A533C1175D}"/>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00C47363-3AC9-4450-9B6A-32A9190A5F51}"/>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145C927B-6BC6-43A8-A889-A9D64B5AC5B6}"/>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932A94CE-7F6B-4BAC-8E32-D347986E8E96}"/>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DDD14447-711C-4CD1-9389-C3E322C55D9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317CC85-4B03-4C2C-BE22-5EF67B868A7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BAFC209-B6ED-4BA3-B27B-8AA842DEFA3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1FE65B15-3CC9-4F95-9E87-E11AF77E308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D6A8D92-7BFB-4CE4-9EB3-999553240818}"/>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18881</xdr:rowOff>
    </xdr:from>
    <xdr:to>
      <xdr:col>55</xdr:col>
      <xdr:colOff>50800</xdr:colOff>
      <xdr:row>108</xdr:row>
      <xdr:rowOff>120481</xdr:rowOff>
    </xdr:to>
    <xdr:sp macro="" textlink="">
      <xdr:nvSpPr>
        <xdr:cNvPr id="467" name="楕円 466">
          <a:extLst>
            <a:ext uri="{FF2B5EF4-FFF2-40B4-BE49-F238E27FC236}">
              <a16:creationId xmlns:a16="http://schemas.microsoft.com/office/drawing/2014/main" id="{84B67000-0EA6-41F8-ABD9-225E5FCFEB74}"/>
            </a:ext>
          </a:extLst>
        </xdr:cNvPr>
        <xdr:cNvSpPr/>
      </xdr:nvSpPr>
      <xdr:spPr>
        <a:xfrm>
          <a:off x="9401175" y="1750678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105258</xdr:rowOff>
    </xdr:from>
    <xdr:ext cx="378565" cy="259045"/>
    <xdr:sp macro="" textlink="">
      <xdr:nvSpPr>
        <xdr:cNvPr id="468" name="【港湾・漁港】&#10;一人当たり有形固定資産（償却資産）額該当値テキスト">
          <a:extLst>
            <a:ext uri="{FF2B5EF4-FFF2-40B4-BE49-F238E27FC236}">
              <a16:creationId xmlns:a16="http://schemas.microsoft.com/office/drawing/2014/main" id="{EAB5269F-A830-41C9-BA9B-FA56634ABA30}"/>
            </a:ext>
          </a:extLst>
        </xdr:cNvPr>
        <xdr:cNvSpPr txBox="1"/>
      </xdr:nvSpPr>
      <xdr:spPr>
        <a:xfrm>
          <a:off x="9467850" y="1742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19438</xdr:rowOff>
    </xdr:from>
    <xdr:to>
      <xdr:col>50</xdr:col>
      <xdr:colOff>165100</xdr:colOff>
      <xdr:row>108</xdr:row>
      <xdr:rowOff>121038</xdr:rowOff>
    </xdr:to>
    <xdr:sp macro="" textlink="">
      <xdr:nvSpPr>
        <xdr:cNvPr id="469" name="楕円 468">
          <a:extLst>
            <a:ext uri="{FF2B5EF4-FFF2-40B4-BE49-F238E27FC236}">
              <a16:creationId xmlns:a16="http://schemas.microsoft.com/office/drawing/2014/main" id="{49FB47C4-476E-481B-A5B0-5845A06B4F4E}"/>
            </a:ext>
          </a:extLst>
        </xdr:cNvPr>
        <xdr:cNvSpPr/>
      </xdr:nvSpPr>
      <xdr:spPr>
        <a:xfrm>
          <a:off x="8639175" y="175073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69681</xdr:rowOff>
    </xdr:from>
    <xdr:to>
      <xdr:col>55</xdr:col>
      <xdr:colOff>0</xdr:colOff>
      <xdr:row>108</xdr:row>
      <xdr:rowOff>70238</xdr:rowOff>
    </xdr:to>
    <xdr:cxnSp macro="">
      <xdr:nvCxnSpPr>
        <xdr:cNvPr id="470" name="直線コネクタ 469">
          <a:extLst>
            <a:ext uri="{FF2B5EF4-FFF2-40B4-BE49-F238E27FC236}">
              <a16:creationId xmlns:a16="http://schemas.microsoft.com/office/drawing/2014/main" id="{FF9D6E41-6E15-491F-BD79-266DFA3EA4CD}"/>
            </a:ext>
          </a:extLst>
        </xdr:cNvPr>
        <xdr:cNvCxnSpPr/>
      </xdr:nvCxnSpPr>
      <xdr:spPr>
        <a:xfrm flipV="1">
          <a:off x="8686800" y="17554406"/>
          <a:ext cx="74295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19923</xdr:rowOff>
    </xdr:from>
    <xdr:to>
      <xdr:col>46</xdr:col>
      <xdr:colOff>38100</xdr:colOff>
      <xdr:row>108</xdr:row>
      <xdr:rowOff>121523</xdr:rowOff>
    </xdr:to>
    <xdr:sp macro="" textlink="">
      <xdr:nvSpPr>
        <xdr:cNvPr id="471" name="楕円 470">
          <a:extLst>
            <a:ext uri="{FF2B5EF4-FFF2-40B4-BE49-F238E27FC236}">
              <a16:creationId xmlns:a16="http://schemas.microsoft.com/office/drawing/2014/main" id="{B45DB916-1DD5-4879-BE7F-DAA4717F6686}"/>
            </a:ext>
          </a:extLst>
        </xdr:cNvPr>
        <xdr:cNvSpPr/>
      </xdr:nvSpPr>
      <xdr:spPr>
        <a:xfrm>
          <a:off x="7839075" y="1750782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70238</xdr:rowOff>
    </xdr:from>
    <xdr:to>
      <xdr:col>50</xdr:col>
      <xdr:colOff>114300</xdr:colOff>
      <xdr:row>108</xdr:row>
      <xdr:rowOff>70723</xdr:rowOff>
    </xdr:to>
    <xdr:cxnSp macro="">
      <xdr:nvCxnSpPr>
        <xdr:cNvPr id="472" name="直線コネクタ 471">
          <a:extLst>
            <a:ext uri="{FF2B5EF4-FFF2-40B4-BE49-F238E27FC236}">
              <a16:creationId xmlns:a16="http://schemas.microsoft.com/office/drawing/2014/main" id="{8B96B522-CF1F-4940-BE6E-6FA50185573B}"/>
            </a:ext>
          </a:extLst>
        </xdr:cNvPr>
        <xdr:cNvCxnSpPr/>
      </xdr:nvCxnSpPr>
      <xdr:spPr>
        <a:xfrm flipV="1">
          <a:off x="7886700" y="17554963"/>
          <a:ext cx="8001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19932</xdr:rowOff>
    </xdr:from>
    <xdr:to>
      <xdr:col>41</xdr:col>
      <xdr:colOff>101600</xdr:colOff>
      <xdr:row>108</xdr:row>
      <xdr:rowOff>121532</xdr:rowOff>
    </xdr:to>
    <xdr:sp macro="" textlink="">
      <xdr:nvSpPr>
        <xdr:cNvPr id="473" name="楕円 472">
          <a:extLst>
            <a:ext uri="{FF2B5EF4-FFF2-40B4-BE49-F238E27FC236}">
              <a16:creationId xmlns:a16="http://schemas.microsoft.com/office/drawing/2014/main" id="{9BBA85D6-9041-40D5-8036-8D66191A60C0}"/>
            </a:ext>
          </a:extLst>
        </xdr:cNvPr>
        <xdr:cNvSpPr/>
      </xdr:nvSpPr>
      <xdr:spPr>
        <a:xfrm>
          <a:off x="7029450" y="175078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70723</xdr:rowOff>
    </xdr:from>
    <xdr:to>
      <xdr:col>45</xdr:col>
      <xdr:colOff>177800</xdr:colOff>
      <xdr:row>108</xdr:row>
      <xdr:rowOff>70732</xdr:rowOff>
    </xdr:to>
    <xdr:cxnSp macro="">
      <xdr:nvCxnSpPr>
        <xdr:cNvPr id="474" name="直線コネクタ 473">
          <a:extLst>
            <a:ext uri="{FF2B5EF4-FFF2-40B4-BE49-F238E27FC236}">
              <a16:creationId xmlns:a16="http://schemas.microsoft.com/office/drawing/2014/main" id="{BED8EFBC-B0E2-4ED2-9652-2A3218522833}"/>
            </a:ext>
          </a:extLst>
        </xdr:cNvPr>
        <xdr:cNvCxnSpPr/>
      </xdr:nvCxnSpPr>
      <xdr:spPr>
        <a:xfrm flipV="1">
          <a:off x="7077075" y="17555448"/>
          <a:ext cx="809625"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20481</xdr:rowOff>
    </xdr:from>
    <xdr:to>
      <xdr:col>36</xdr:col>
      <xdr:colOff>165100</xdr:colOff>
      <xdr:row>108</xdr:row>
      <xdr:rowOff>122081</xdr:rowOff>
    </xdr:to>
    <xdr:sp macro="" textlink="">
      <xdr:nvSpPr>
        <xdr:cNvPr id="475" name="楕円 474">
          <a:extLst>
            <a:ext uri="{FF2B5EF4-FFF2-40B4-BE49-F238E27FC236}">
              <a16:creationId xmlns:a16="http://schemas.microsoft.com/office/drawing/2014/main" id="{2725F32A-6D50-4CC4-8048-38EDE5E7EBB5}"/>
            </a:ext>
          </a:extLst>
        </xdr:cNvPr>
        <xdr:cNvSpPr/>
      </xdr:nvSpPr>
      <xdr:spPr>
        <a:xfrm>
          <a:off x="6238875" y="1750838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70732</xdr:rowOff>
    </xdr:from>
    <xdr:to>
      <xdr:col>41</xdr:col>
      <xdr:colOff>50800</xdr:colOff>
      <xdr:row>108</xdr:row>
      <xdr:rowOff>71281</xdr:rowOff>
    </xdr:to>
    <xdr:cxnSp macro="">
      <xdr:nvCxnSpPr>
        <xdr:cNvPr id="476" name="直線コネクタ 475">
          <a:extLst>
            <a:ext uri="{FF2B5EF4-FFF2-40B4-BE49-F238E27FC236}">
              <a16:creationId xmlns:a16="http://schemas.microsoft.com/office/drawing/2014/main" id="{93C0B15C-3695-488F-B3C0-D9F0C4736645}"/>
            </a:ext>
          </a:extLst>
        </xdr:cNvPr>
        <xdr:cNvCxnSpPr/>
      </xdr:nvCxnSpPr>
      <xdr:spPr>
        <a:xfrm flipV="1">
          <a:off x="6286500" y="17555457"/>
          <a:ext cx="790575"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BFEE5AE5-C25F-4299-B470-8FEFABC2D784}"/>
            </a:ext>
          </a:extLst>
        </xdr:cNvPr>
        <xdr:cNvSpPr txBox="1"/>
      </xdr:nvSpPr>
      <xdr:spPr>
        <a:xfrm>
          <a:off x="8429136" y="166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174F3608-5947-4AAB-8AB1-9CDDA27C75BB}"/>
            </a:ext>
          </a:extLst>
        </xdr:cNvPr>
        <xdr:cNvSpPr txBox="1"/>
      </xdr:nvSpPr>
      <xdr:spPr>
        <a:xfrm>
          <a:off x="764808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516008D5-AB9E-4342-B357-640FE97727F0}"/>
            </a:ext>
          </a:extLst>
        </xdr:cNvPr>
        <xdr:cNvSpPr txBox="1"/>
      </xdr:nvSpPr>
      <xdr:spPr>
        <a:xfrm>
          <a:off x="68479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F19435D3-E927-4138-A0D4-0E07C659EE76}"/>
            </a:ext>
          </a:extLst>
        </xdr:cNvPr>
        <xdr:cNvSpPr txBox="1"/>
      </xdr:nvSpPr>
      <xdr:spPr>
        <a:xfrm>
          <a:off x="6038361"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112165</xdr:rowOff>
    </xdr:from>
    <xdr:ext cx="378565" cy="259045"/>
    <xdr:sp macro="" textlink="">
      <xdr:nvSpPr>
        <xdr:cNvPr id="481" name="n_1mainValue【港湾・漁港】&#10;一人当たり有形固定資産（償却資産）額">
          <a:extLst>
            <a:ext uri="{FF2B5EF4-FFF2-40B4-BE49-F238E27FC236}">
              <a16:creationId xmlns:a16="http://schemas.microsoft.com/office/drawing/2014/main" id="{D850F6F0-52EC-4D37-BFB5-19B6AFD425E1}"/>
            </a:ext>
          </a:extLst>
        </xdr:cNvPr>
        <xdr:cNvSpPr txBox="1"/>
      </xdr:nvSpPr>
      <xdr:spPr>
        <a:xfrm>
          <a:off x="8507042" y="1760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112650</xdr:rowOff>
    </xdr:from>
    <xdr:ext cx="378565" cy="259045"/>
    <xdr:sp macro="" textlink="">
      <xdr:nvSpPr>
        <xdr:cNvPr id="482" name="n_2mainValue【港湾・漁港】&#10;一人当たり有形固定資産（償却資産）額">
          <a:extLst>
            <a:ext uri="{FF2B5EF4-FFF2-40B4-BE49-F238E27FC236}">
              <a16:creationId xmlns:a16="http://schemas.microsoft.com/office/drawing/2014/main" id="{6FCB34C8-FD40-4F27-873C-233E7FF9966E}"/>
            </a:ext>
          </a:extLst>
        </xdr:cNvPr>
        <xdr:cNvSpPr txBox="1"/>
      </xdr:nvSpPr>
      <xdr:spPr>
        <a:xfrm>
          <a:off x="7716467" y="176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112659</xdr:rowOff>
    </xdr:from>
    <xdr:ext cx="378565" cy="259045"/>
    <xdr:sp macro="" textlink="">
      <xdr:nvSpPr>
        <xdr:cNvPr id="483" name="n_3mainValue【港湾・漁港】&#10;一人当たり有形固定資産（償却資産）額">
          <a:extLst>
            <a:ext uri="{FF2B5EF4-FFF2-40B4-BE49-F238E27FC236}">
              <a16:creationId xmlns:a16="http://schemas.microsoft.com/office/drawing/2014/main" id="{E47D17BB-298F-4CEB-9E6C-350AA7F41A0C}"/>
            </a:ext>
          </a:extLst>
        </xdr:cNvPr>
        <xdr:cNvSpPr txBox="1"/>
      </xdr:nvSpPr>
      <xdr:spPr>
        <a:xfrm>
          <a:off x="6906842" y="17600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113208</xdr:rowOff>
    </xdr:from>
    <xdr:ext cx="378565" cy="259045"/>
    <xdr:sp macro="" textlink="">
      <xdr:nvSpPr>
        <xdr:cNvPr id="484" name="n_4mainValue【港湾・漁港】&#10;一人当たり有形固定資産（償却資産）額">
          <a:extLst>
            <a:ext uri="{FF2B5EF4-FFF2-40B4-BE49-F238E27FC236}">
              <a16:creationId xmlns:a16="http://schemas.microsoft.com/office/drawing/2014/main" id="{B4A49887-EE3F-4829-9E66-597B97134077}"/>
            </a:ext>
          </a:extLst>
        </xdr:cNvPr>
        <xdr:cNvSpPr txBox="1"/>
      </xdr:nvSpPr>
      <xdr:spPr>
        <a:xfrm>
          <a:off x="6116267" y="176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7E00A2D8-717A-454B-951B-BAA8588043A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D2FEFB1F-C08C-4B6F-8666-4BBE37BEB938}"/>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C1DA905-C757-40C6-9142-38E2B6A75E0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67519C08-F71E-4F34-BAEF-686685B621B1}"/>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FAD034FE-F2C3-47A9-BAF9-BB845A4CDC1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C42BB629-8CCA-439D-807B-58D6D0CA835C}"/>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8ABD6C50-5BC9-4D74-9078-44B82AC724A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7328ACA3-EBF8-48E3-AC25-BB826A7EEB9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47AD6F6D-DDB6-403F-8522-ADA1E6B03CB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BCD9688-C7E7-4747-88F8-96C7C6F7288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1F71C2A7-A92A-433C-9569-D52E6605FD37}"/>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71B41343-E60F-499A-AFD9-6C5D2D2D40CC}"/>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1ADC6F3D-293F-4A7E-97A5-AF74B70420CC}"/>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9566DD07-1267-424D-ABB9-C04C4F9239FD}"/>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5AB19824-E21A-48CB-91A5-CB2180BC95B4}"/>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56524F93-A203-469F-8B70-29F22AD916B5}"/>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48DC8889-02C8-45AC-8AA1-79E4FD8956B9}"/>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D379AB0D-8B41-40E9-9071-22F93A2942F7}"/>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113CB9ED-E8B0-4B83-95CD-E35FA752021A}"/>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30B37D16-BAC4-417A-B5CD-03EAFF3A7D5B}"/>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BF1318B6-6E34-4383-A4C3-372F4D2D2221}"/>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193866DD-526E-4BAF-9020-19A75B090EB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91F8B376-CEE9-4B14-AB10-1F4A54E522F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EE9398D1-D8CE-4DE5-9F42-63B8F0BDFFA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E769DB97-C87E-4DDE-AEF6-7CBF67F5231F}"/>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DC0B3969-823E-46AB-9055-838FEF29543A}"/>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47665ED7-4648-4C09-8DC6-00777BAB1B3C}"/>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3FF96F32-5895-4789-BA0A-11F8396D26FF}"/>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5FE1881A-C36C-403A-B559-7836780025E8}"/>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9A6D1C97-ABE7-4BFF-8DE8-2E325EA89A9C}"/>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CB0378CE-76C4-48CE-8A2A-72EA417B9BE5}"/>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13C0A2B0-A4A7-4411-8A7C-AC1EE737CD00}"/>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BD7D66A4-154B-4695-8F2B-E14355526C9E}"/>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8DED103E-647E-42D8-9A51-9D60695AD5C3}"/>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06C8C226-500A-4D2E-8B8C-F914D39234FA}"/>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B0D5C038-59DE-4811-BD3B-04955A4498B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DF42CB3-FF85-4ED9-B99B-422C1B35187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DF8E59B-5172-4799-A7BD-F2FB77BD42E0}"/>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26A75788-D4EF-49DC-A15E-4D975D06DFA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6642AB4-4209-4F33-BCBD-247A57EB07F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525" name="楕円 524">
          <a:extLst>
            <a:ext uri="{FF2B5EF4-FFF2-40B4-BE49-F238E27FC236}">
              <a16:creationId xmlns:a16="http://schemas.microsoft.com/office/drawing/2014/main" id="{DC01ED4C-AAFC-47BA-B052-E354D98BB16D}"/>
            </a:ext>
          </a:extLst>
        </xdr:cNvPr>
        <xdr:cNvSpPr/>
      </xdr:nvSpPr>
      <xdr:spPr>
        <a:xfrm>
          <a:off x="14649450" y="6466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F3C9FF72-092F-418B-BA05-E260D34DA750}"/>
            </a:ext>
          </a:extLst>
        </xdr:cNvPr>
        <xdr:cNvSpPr txBox="1"/>
      </xdr:nvSpPr>
      <xdr:spPr>
        <a:xfrm>
          <a:off x="14735175"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527" name="楕円 526">
          <a:extLst>
            <a:ext uri="{FF2B5EF4-FFF2-40B4-BE49-F238E27FC236}">
              <a16:creationId xmlns:a16="http://schemas.microsoft.com/office/drawing/2014/main" id="{70B74E63-06BD-452A-B9A4-4F99F3C699B0}"/>
            </a:ext>
          </a:extLst>
        </xdr:cNvPr>
        <xdr:cNvSpPr/>
      </xdr:nvSpPr>
      <xdr:spPr>
        <a:xfrm>
          <a:off x="13887450" y="6532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106680</xdr:rowOff>
    </xdr:to>
    <xdr:cxnSp macro="">
      <xdr:nvCxnSpPr>
        <xdr:cNvPr id="528" name="直線コネクタ 527">
          <a:extLst>
            <a:ext uri="{FF2B5EF4-FFF2-40B4-BE49-F238E27FC236}">
              <a16:creationId xmlns:a16="http://schemas.microsoft.com/office/drawing/2014/main" id="{B7C4BD85-EA42-48E0-8410-8A30DE820707}"/>
            </a:ext>
          </a:extLst>
        </xdr:cNvPr>
        <xdr:cNvCxnSpPr/>
      </xdr:nvCxnSpPr>
      <xdr:spPr>
        <a:xfrm flipV="1">
          <a:off x="13935075" y="6504305"/>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529" name="楕円 528">
          <a:extLst>
            <a:ext uri="{FF2B5EF4-FFF2-40B4-BE49-F238E27FC236}">
              <a16:creationId xmlns:a16="http://schemas.microsoft.com/office/drawing/2014/main" id="{B2FDD00B-FBF8-48BA-835C-78B4578BD587}"/>
            </a:ext>
          </a:extLst>
        </xdr:cNvPr>
        <xdr:cNvSpPr/>
      </xdr:nvSpPr>
      <xdr:spPr>
        <a:xfrm>
          <a:off x="13096875" y="64782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106680</xdr:rowOff>
    </xdr:to>
    <xdr:cxnSp macro="">
      <xdr:nvCxnSpPr>
        <xdr:cNvPr id="530" name="直線コネクタ 529">
          <a:extLst>
            <a:ext uri="{FF2B5EF4-FFF2-40B4-BE49-F238E27FC236}">
              <a16:creationId xmlns:a16="http://schemas.microsoft.com/office/drawing/2014/main" id="{77971BEF-62D2-47FA-B860-182864E3A589}"/>
            </a:ext>
          </a:extLst>
        </xdr:cNvPr>
        <xdr:cNvCxnSpPr/>
      </xdr:nvCxnSpPr>
      <xdr:spPr>
        <a:xfrm>
          <a:off x="13144500" y="6525895"/>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531" name="楕円 530">
          <a:extLst>
            <a:ext uri="{FF2B5EF4-FFF2-40B4-BE49-F238E27FC236}">
              <a16:creationId xmlns:a16="http://schemas.microsoft.com/office/drawing/2014/main" id="{3FF1D71B-818D-4359-8F3C-D8A0AE6C8968}"/>
            </a:ext>
          </a:extLst>
        </xdr:cNvPr>
        <xdr:cNvSpPr/>
      </xdr:nvSpPr>
      <xdr:spPr>
        <a:xfrm>
          <a:off x="12296775" y="63411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40</xdr:row>
      <xdr:rowOff>45720</xdr:rowOff>
    </xdr:to>
    <xdr:cxnSp macro="">
      <xdr:nvCxnSpPr>
        <xdr:cNvPr id="532" name="直線コネクタ 531">
          <a:extLst>
            <a:ext uri="{FF2B5EF4-FFF2-40B4-BE49-F238E27FC236}">
              <a16:creationId xmlns:a16="http://schemas.microsoft.com/office/drawing/2014/main" id="{0489C1D9-823A-4084-8A08-F44C40029139}"/>
            </a:ext>
          </a:extLst>
        </xdr:cNvPr>
        <xdr:cNvCxnSpPr/>
      </xdr:nvCxnSpPr>
      <xdr:spPr>
        <a:xfrm>
          <a:off x="12344400" y="6398260"/>
          <a:ext cx="8001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533" name="楕円 532">
          <a:extLst>
            <a:ext uri="{FF2B5EF4-FFF2-40B4-BE49-F238E27FC236}">
              <a16:creationId xmlns:a16="http://schemas.microsoft.com/office/drawing/2014/main" id="{968109CF-87F9-4BBC-BB85-DFC6A0C2A366}"/>
            </a:ext>
          </a:extLst>
        </xdr:cNvPr>
        <xdr:cNvSpPr/>
      </xdr:nvSpPr>
      <xdr:spPr>
        <a:xfrm>
          <a:off x="11487150" y="6278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80010</xdr:rowOff>
    </xdr:to>
    <xdr:cxnSp macro="">
      <xdr:nvCxnSpPr>
        <xdr:cNvPr id="534" name="直線コネクタ 533">
          <a:extLst>
            <a:ext uri="{FF2B5EF4-FFF2-40B4-BE49-F238E27FC236}">
              <a16:creationId xmlns:a16="http://schemas.microsoft.com/office/drawing/2014/main" id="{72C58862-F2C7-4582-AD57-1C7CD5AB64CC}"/>
            </a:ext>
          </a:extLst>
        </xdr:cNvPr>
        <xdr:cNvCxnSpPr/>
      </xdr:nvCxnSpPr>
      <xdr:spPr>
        <a:xfrm>
          <a:off x="11534775" y="6325870"/>
          <a:ext cx="80962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8AFF86A4-AE6E-4938-BB4C-4345ED42278A}"/>
            </a:ext>
          </a:extLst>
        </xdr:cNvPr>
        <xdr:cNvSpPr txBox="1"/>
      </xdr:nvSpPr>
      <xdr:spPr>
        <a:xfrm>
          <a:off x="13745219"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F8E95192-80F1-4415-984F-BC05EB417BC9}"/>
            </a:ext>
          </a:extLst>
        </xdr:cNvPr>
        <xdr:cNvSpPr txBox="1"/>
      </xdr:nvSpPr>
      <xdr:spPr>
        <a:xfrm>
          <a:off x="129641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D2CB8DD3-61E7-4AB9-8300-D3F389378904}"/>
            </a:ext>
          </a:extLst>
        </xdr:cNvPr>
        <xdr:cNvSpPr txBox="1"/>
      </xdr:nvSpPr>
      <xdr:spPr>
        <a:xfrm>
          <a:off x="1216406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25340A16-44B2-4B16-870A-7F6245F5B0A7}"/>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186B3B36-0859-4139-BCE9-435EF9D7171A}"/>
            </a:ext>
          </a:extLst>
        </xdr:cNvPr>
        <xdr:cNvSpPr txBox="1"/>
      </xdr:nvSpPr>
      <xdr:spPr>
        <a:xfrm>
          <a:off x="13745219"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FC65D23D-91AB-4E9C-9A57-71D541ED6193}"/>
            </a:ext>
          </a:extLst>
        </xdr:cNvPr>
        <xdr:cNvSpPr txBox="1"/>
      </xdr:nvSpPr>
      <xdr:spPr>
        <a:xfrm>
          <a:off x="12964169" y="656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7F529EF1-FBA4-455B-9706-423F05A60BC5}"/>
            </a:ext>
          </a:extLst>
        </xdr:cNvPr>
        <xdr:cNvSpPr txBox="1"/>
      </xdr:nvSpPr>
      <xdr:spPr>
        <a:xfrm>
          <a:off x="12164069"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511447B2-7013-4139-A2E0-BC544E63767E}"/>
            </a:ext>
          </a:extLst>
        </xdr:cNvPr>
        <xdr:cNvSpPr txBox="1"/>
      </xdr:nvSpPr>
      <xdr:spPr>
        <a:xfrm>
          <a:off x="113544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376B7A0B-F523-40F8-953A-5CBDAC6CEB2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C4BE27CB-C157-4607-A8F7-B4E67943F37B}"/>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C3171145-E1D6-44A6-8F13-25B8DFEA35F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B41BCA20-A159-4440-8452-9387E1004F90}"/>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DFB6886B-7FDD-4FA9-90D1-A0189B2E30C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24D9F241-ECC8-402C-834D-4A88006E8624}"/>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521536C7-E5C9-4999-B76D-12E5FBB9EDB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A23C29E8-CCC4-47B4-AEDD-20FFFD6573A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6C1CDAAB-936C-4757-8317-6062FD313E1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4FDF9EC1-59A8-4E6D-9563-1C687C5A615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4E222B67-4EE9-41C3-9BC5-9EFED899DB47}"/>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A735EAEC-4A22-46E2-B97F-9179251CAEEE}"/>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91EF475-E0AC-4179-88C9-2D5D4F3F6EB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67578190-92CB-4711-B5B6-9C6192ED7532}"/>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2FE3260C-7889-48F7-98E1-C6879AFD650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6A8519EB-92A4-40F5-B826-F3B7B9B67D54}"/>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185B1EA9-64D0-4840-9CAC-DFBDAF9D0F61}"/>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C05EEABF-89EA-4760-A4D8-E2BDEEABD93F}"/>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AFD03F6B-C118-406E-94B8-6ABD332C61AB}"/>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45B7EB21-624B-48DE-8848-F1ED276B9A73}"/>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F2E95E5-4E78-4C70-847C-FA91EB431E2F}"/>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4E72585B-EC10-41DE-AB2D-56FBC7A8C4E8}"/>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83AEF675-4871-4F19-857E-3D4C52DCF90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1789AA57-98EF-411C-A7A7-97E295815EDD}"/>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3A22C272-EEC1-4366-BD34-AF325FCE284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B8B5C18A-81F3-4763-93EE-8E54CE421114}"/>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FC1EC0F4-FD1D-4C18-83BF-C546295CF7DC}"/>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160537B4-920E-4C6C-907C-CF6E4BA726EC}"/>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6CEA1DE0-22CB-4131-86CC-9F0D1106B84D}"/>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3282707E-F0A9-4F77-B7A3-171067EB4BF2}"/>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C8F6A9D1-FA1E-4282-8F2F-04D414CE9CFE}"/>
            </a:ext>
          </a:extLst>
        </xdr:cNvPr>
        <xdr:cNvSpPr txBox="1"/>
      </xdr:nvSpPr>
      <xdr:spPr>
        <a:xfrm>
          <a:off x="19992975" y="6468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E1C63E4D-0AFF-4909-B610-825AD6CFE9F6}"/>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3EE53903-E327-4501-9ED6-3793B1052EF7}"/>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C312B4F9-362D-45B4-B322-BCD26AD1C44E}"/>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BC47F869-7CBE-4477-9CD9-ED25E09C360B}"/>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CBE5D42D-7933-4A68-AAA1-0C8AC8F7283A}"/>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98AAAFDB-6F77-4AA8-B7DD-F6E0387935A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2A5A394-E754-439F-BC11-94AEBA822E6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839AC9F-A918-48A0-A700-F8DF3323C90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F9B6A06-D71E-4320-AF74-61C471C2FBA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C2891FA-6CC3-467F-8E51-88D040061ED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584" name="楕円 583">
          <a:extLst>
            <a:ext uri="{FF2B5EF4-FFF2-40B4-BE49-F238E27FC236}">
              <a16:creationId xmlns:a16="http://schemas.microsoft.com/office/drawing/2014/main" id="{9890648F-E77A-4DAC-AC30-8ECB72DB4333}"/>
            </a:ext>
          </a:extLst>
        </xdr:cNvPr>
        <xdr:cNvSpPr/>
      </xdr:nvSpPr>
      <xdr:spPr>
        <a:xfrm>
          <a:off x="19897725"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11CB6D93-E192-4B3E-93B9-26B68647A9A4}"/>
            </a:ext>
          </a:extLst>
        </xdr:cNvPr>
        <xdr:cNvSpPr txBox="1"/>
      </xdr:nvSpPr>
      <xdr:spPr>
        <a:xfrm>
          <a:off x="19992975"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86" name="楕円 585">
          <a:extLst>
            <a:ext uri="{FF2B5EF4-FFF2-40B4-BE49-F238E27FC236}">
              <a16:creationId xmlns:a16="http://schemas.microsoft.com/office/drawing/2014/main" id="{B7A4CD17-0738-440C-BD0D-DC9EBEF43D55}"/>
            </a:ext>
          </a:extLst>
        </xdr:cNvPr>
        <xdr:cNvSpPr/>
      </xdr:nvSpPr>
      <xdr:spPr>
        <a:xfrm>
          <a:off x="19154775" y="600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587" name="直線コネクタ 586">
          <a:extLst>
            <a:ext uri="{FF2B5EF4-FFF2-40B4-BE49-F238E27FC236}">
              <a16:creationId xmlns:a16="http://schemas.microsoft.com/office/drawing/2014/main" id="{F7522E00-5200-45A1-A076-F17BF90CBC93}"/>
            </a:ext>
          </a:extLst>
        </xdr:cNvPr>
        <xdr:cNvCxnSpPr/>
      </xdr:nvCxnSpPr>
      <xdr:spPr>
        <a:xfrm>
          <a:off x="19202400" y="60483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166914</xdr:rowOff>
    </xdr:from>
    <xdr:to>
      <xdr:col>107</xdr:col>
      <xdr:colOff>101600</xdr:colOff>
      <xdr:row>37</xdr:row>
      <xdr:rowOff>97064</xdr:rowOff>
    </xdr:to>
    <xdr:sp macro="" textlink="">
      <xdr:nvSpPr>
        <xdr:cNvPr id="588" name="楕円 587">
          <a:extLst>
            <a:ext uri="{FF2B5EF4-FFF2-40B4-BE49-F238E27FC236}">
              <a16:creationId xmlns:a16="http://schemas.microsoft.com/office/drawing/2014/main" id="{00DE2239-9327-4243-A8E8-CE3BD556810A}"/>
            </a:ext>
          </a:extLst>
        </xdr:cNvPr>
        <xdr:cNvSpPr/>
      </xdr:nvSpPr>
      <xdr:spPr>
        <a:xfrm>
          <a:off x="18345150" y="59930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46264</xdr:rowOff>
    </xdr:from>
    <xdr:to>
      <xdr:col>111</xdr:col>
      <xdr:colOff>177800</xdr:colOff>
      <xdr:row>37</xdr:row>
      <xdr:rowOff>57150</xdr:rowOff>
    </xdr:to>
    <xdr:cxnSp macro="">
      <xdr:nvCxnSpPr>
        <xdr:cNvPr id="589" name="直線コネクタ 588">
          <a:extLst>
            <a:ext uri="{FF2B5EF4-FFF2-40B4-BE49-F238E27FC236}">
              <a16:creationId xmlns:a16="http://schemas.microsoft.com/office/drawing/2014/main" id="{2735E7D0-FA22-418D-B7F1-E3E1EDBC305A}"/>
            </a:ext>
          </a:extLst>
        </xdr:cNvPr>
        <xdr:cNvCxnSpPr/>
      </xdr:nvCxnSpPr>
      <xdr:spPr>
        <a:xfrm>
          <a:off x="18392775" y="6040664"/>
          <a:ext cx="80962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90" name="楕円 589">
          <a:extLst>
            <a:ext uri="{FF2B5EF4-FFF2-40B4-BE49-F238E27FC236}">
              <a16:creationId xmlns:a16="http://schemas.microsoft.com/office/drawing/2014/main" id="{D7986ED6-B3DE-4E0A-B433-BA4C0C6A5B1A}"/>
            </a:ext>
          </a:extLst>
        </xdr:cNvPr>
        <xdr:cNvSpPr/>
      </xdr:nvSpPr>
      <xdr:spPr>
        <a:xfrm>
          <a:off x="17554575" y="600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46264</xdr:rowOff>
    </xdr:from>
    <xdr:to>
      <xdr:col>107</xdr:col>
      <xdr:colOff>50800</xdr:colOff>
      <xdr:row>37</xdr:row>
      <xdr:rowOff>57150</xdr:rowOff>
    </xdr:to>
    <xdr:cxnSp macro="">
      <xdr:nvCxnSpPr>
        <xdr:cNvPr id="591" name="直線コネクタ 590">
          <a:extLst>
            <a:ext uri="{FF2B5EF4-FFF2-40B4-BE49-F238E27FC236}">
              <a16:creationId xmlns:a16="http://schemas.microsoft.com/office/drawing/2014/main" id="{51A01856-128F-47D1-BE59-0BEDCC230A52}"/>
            </a:ext>
          </a:extLst>
        </xdr:cNvPr>
        <xdr:cNvCxnSpPr/>
      </xdr:nvCxnSpPr>
      <xdr:spPr>
        <a:xfrm flipV="1">
          <a:off x="17602200" y="6040664"/>
          <a:ext cx="7905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166914</xdr:rowOff>
    </xdr:from>
    <xdr:to>
      <xdr:col>98</xdr:col>
      <xdr:colOff>38100</xdr:colOff>
      <xdr:row>37</xdr:row>
      <xdr:rowOff>97064</xdr:rowOff>
    </xdr:to>
    <xdr:sp macro="" textlink="">
      <xdr:nvSpPr>
        <xdr:cNvPr id="592" name="楕円 591">
          <a:extLst>
            <a:ext uri="{FF2B5EF4-FFF2-40B4-BE49-F238E27FC236}">
              <a16:creationId xmlns:a16="http://schemas.microsoft.com/office/drawing/2014/main" id="{AF2B4F5D-48AE-41AD-8F38-993D083B5965}"/>
            </a:ext>
          </a:extLst>
        </xdr:cNvPr>
        <xdr:cNvSpPr/>
      </xdr:nvSpPr>
      <xdr:spPr>
        <a:xfrm>
          <a:off x="16754475" y="5993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46264</xdr:rowOff>
    </xdr:from>
    <xdr:to>
      <xdr:col>102</xdr:col>
      <xdr:colOff>114300</xdr:colOff>
      <xdr:row>37</xdr:row>
      <xdr:rowOff>57150</xdr:rowOff>
    </xdr:to>
    <xdr:cxnSp macro="">
      <xdr:nvCxnSpPr>
        <xdr:cNvPr id="593" name="直線コネクタ 592">
          <a:extLst>
            <a:ext uri="{FF2B5EF4-FFF2-40B4-BE49-F238E27FC236}">
              <a16:creationId xmlns:a16="http://schemas.microsoft.com/office/drawing/2014/main" id="{7B4D6174-57CF-4A2A-A06C-42FF373A58BB}"/>
            </a:ext>
          </a:extLst>
        </xdr:cNvPr>
        <xdr:cNvCxnSpPr/>
      </xdr:nvCxnSpPr>
      <xdr:spPr>
        <a:xfrm>
          <a:off x="16802100" y="6040664"/>
          <a:ext cx="8001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F3F4843C-465D-44FD-8EBF-61877AE34EEF}"/>
            </a:ext>
          </a:extLst>
        </xdr:cNvPr>
        <xdr:cNvSpPr txBox="1"/>
      </xdr:nvSpPr>
      <xdr:spPr>
        <a:xfrm>
          <a:off x="189834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C95D7154-86D3-4134-B2C1-5F26D75FF503}"/>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4921464B-9172-4961-9709-2751D7CC2C58}"/>
            </a:ext>
          </a:extLst>
        </xdr:cNvPr>
        <xdr:cNvSpPr txBox="1"/>
      </xdr:nvSpPr>
      <xdr:spPr>
        <a:xfrm>
          <a:off x="173832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89927812-376B-4508-BDEE-115A307F4E9B}"/>
            </a:ext>
          </a:extLst>
        </xdr:cNvPr>
        <xdr:cNvSpPr txBox="1"/>
      </xdr:nvSpPr>
      <xdr:spPr>
        <a:xfrm>
          <a:off x="16592627"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7A635FAF-5839-499B-B905-4B6AE95774FE}"/>
            </a:ext>
          </a:extLst>
        </xdr:cNvPr>
        <xdr:cNvSpPr txBox="1"/>
      </xdr:nvSpPr>
      <xdr:spPr>
        <a:xfrm>
          <a:off x="189834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113591</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EA69871-F230-48D6-890C-B78D32EF2800}"/>
            </a:ext>
          </a:extLst>
        </xdr:cNvPr>
        <xdr:cNvSpPr txBox="1"/>
      </xdr:nvSpPr>
      <xdr:spPr>
        <a:xfrm>
          <a:off x="18183302" y="5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6902507A-57AE-4A43-84CC-9C328D23D7E8}"/>
            </a:ext>
          </a:extLst>
        </xdr:cNvPr>
        <xdr:cNvSpPr txBox="1"/>
      </xdr:nvSpPr>
      <xdr:spPr>
        <a:xfrm>
          <a:off x="173832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113591</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94263265-DC7D-413B-8016-4A055A15B7AF}"/>
            </a:ext>
          </a:extLst>
        </xdr:cNvPr>
        <xdr:cNvSpPr txBox="1"/>
      </xdr:nvSpPr>
      <xdr:spPr>
        <a:xfrm>
          <a:off x="16592627" y="5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D28ED300-BAB5-4EAD-AB3E-D887D0D67218}"/>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1A062B06-5CE3-47F8-84F7-B5E5A44CF8A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631EEB7A-71C5-400C-99C7-1F0005F4E222}"/>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BBC45D47-82CA-467B-BA64-54EE4251EDA1}"/>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B93157A-AC89-44AC-ACE3-BDDFF696538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7826EAAF-62C2-4AFF-902A-CFC856301960}"/>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7F4415AA-83EA-4E4C-A726-E0FA2ACE6AA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BFA320DD-5929-424E-B0B4-2982F518839F}"/>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A2788649-7E6C-4EE2-A632-E27F45B977B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4472D95F-9FA2-4BFA-88C0-4C3702F2A209}"/>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231128D3-BBA5-4ABE-A9B9-8FF915B7073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297A94E2-922A-475F-8DBC-3A8EC647D1EE}"/>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069BAFC2-D6DB-4A80-8A17-F13F1C0BDA8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C39FC6F6-0936-4B15-A7EE-135378CF50C0}"/>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F31422EA-57AA-4CCC-B092-C755EC1746B9}"/>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48777638-D829-47C0-9913-E85B7E89124A}"/>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D88DB94E-8D51-4DFF-9C36-4F283F86EC48}"/>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6741F57C-4E8C-41DB-8C61-EB6EA1EC1378}"/>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63465723-BFFC-4098-AFB0-FC1B8FD75531}"/>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C6DBE5E-3FEC-44D1-8FF1-B71F8BA75FC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22E6B2CB-FEFF-4226-9EA0-A0E8FAE0F90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31A91859-43D7-4A75-988C-5AB925F2BE2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6E70D26D-FC6B-414C-BC4A-029ACCEA966A}"/>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0A4F0EFC-C44A-4DDE-A45C-776124F1C6DA}"/>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8CCEF9C1-CEBD-4F86-814F-BC4EE409F384}"/>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7287E9FE-1274-4AB7-848B-58328D5FA1BD}"/>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752BE0AF-3C56-482D-82AD-7D8E316090A2}"/>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0DA84786-4060-405D-908E-945F6D678AC0}"/>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D8062292-549C-4B14-A4BE-B4E2BA781101}"/>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039FEC76-B686-4B8B-AB38-6E8282E7956A}"/>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BC44B2CA-BB64-430A-9E93-D93DEFEB6005}"/>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FA43C313-0C73-4351-B807-6118322C06BA}"/>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4E73E6F4-FD94-41AF-8D07-D98A115A554E}"/>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98FBC38-7808-4279-965E-8747461437E3}"/>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D82E6D53-C45C-4770-BEA9-348E5C3D461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7FF1E349-FDBB-40AC-ABAA-55B315D20FC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5EB5B00-9DDA-4340-BA75-355CE78A719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C102393-159C-49F0-B0F4-0F1F157E548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125222</xdr:rowOff>
    </xdr:from>
    <xdr:to>
      <xdr:col>85</xdr:col>
      <xdr:colOff>177800</xdr:colOff>
      <xdr:row>62</xdr:row>
      <xdr:rowOff>55372</xdr:rowOff>
    </xdr:to>
    <xdr:sp macro="" textlink="">
      <xdr:nvSpPr>
        <xdr:cNvPr id="640" name="楕円 639">
          <a:extLst>
            <a:ext uri="{FF2B5EF4-FFF2-40B4-BE49-F238E27FC236}">
              <a16:creationId xmlns:a16="http://schemas.microsoft.com/office/drawing/2014/main" id="{EDD416EC-6373-4D1D-A64E-D2DF4D453DF7}"/>
            </a:ext>
          </a:extLst>
        </xdr:cNvPr>
        <xdr:cNvSpPr/>
      </xdr:nvSpPr>
      <xdr:spPr>
        <a:xfrm>
          <a:off x="14649450" y="99994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103649</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E1C471FB-463F-4178-BB8C-1814902F42F9}"/>
            </a:ext>
          </a:extLst>
        </xdr:cNvPr>
        <xdr:cNvSpPr txBox="1"/>
      </xdr:nvSpPr>
      <xdr:spPr>
        <a:xfrm>
          <a:off x="14735175" y="998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642" name="楕円 641">
          <a:extLst>
            <a:ext uri="{FF2B5EF4-FFF2-40B4-BE49-F238E27FC236}">
              <a16:creationId xmlns:a16="http://schemas.microsoft.com/office/drawing/2014/main" id="{6FA7D3E8-B9C1-435B-9D03-3B603F1B2D46}"/>
            </a:ext>
          </a:extLst>
        </xdr:cNvPr>
        <xdr:cNvSpPr/>
      </xdr:nvSpPr>
      <xdr:spPr>
        <a:xfrm>
          <a:off x="13887450" y="10001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4572</xdr:rowOff>
    </xdr:to>
    <xdr:cxnSp macro="">
      <xdr:nvCxnSpPr>
        <xdr:cNvPr id="643" name="直線コネクタ 642">
          <a:extLst>
            <a:ext uri="{FF2B5EF4-FFF2-40B4-BE49-F238E27FC236}">
              <a16:creationId xmlns:a16="http://schemas.microsoft.com/office/drawing/2014/main" id="{ACDB8D8B-A6B4-494F-8676-ED3A382B604D}"/>
            </a:ext>
          </a:extLst>
        </xdr:cNvPr>
        <xdr:cNvCxnSpPr/>
      </xdr:nvCxnSpPr>
      <xdr:spPr>
        <a:xfrm>
          <a:off x="13935075" y="10039350"/>
          <a:ext cx="762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129794</xdr:rowOff>
    </xdr:from>
    <xdr:to>
      <xdr:col>76</xdr:col>
      <xdr:colOff>165100</xdr:colOff>
      <xdr:row>62</xdr:row>
      <xdr:rowOff>59944</xdr:rowOff>
    </xdr:to>
    <xdr:sp macro="" textlink="">
      <xdr:nvSpPr>
        <xdr:cNvPr id="644" name="楕円 643">
          <a:extLst>
            <a:ext uri="{FF2B5EF4-FFF2-40B4-BE49-F238E27FC236}">
              <a16:creationId xmlns:a16="http://schemas.microsoft.com/office/drawing/2014/main" id="{B9327129-45B4-466D-9CED-36C2C0C5A0D3}"/>
            </a:ext>
          </a:extLst>
        </xdr:cNvPr>
        <xdr:cNvSpPr/>
      </xdr:nvSpPr>
      <xdr:spPr>
        <a:xfrm>
          <a:off x="13096875" y="100040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9144</xdr:rowOff>
    </xdr:to>
    <xdr:cxnSp macro="">
      <xdr:nvCxnSpPr>
        <xdr:cNvPr id="645" name="直線コネクタ 644">
          <a:extLst>
            <a:ext uri="{FF2B5EF4-FFF2-40B4-BE49-F238E27FC236}">
              <a16:creationId xmlns:a16="http://schemas.microsoft.com/office/drawing/2014/main" id="{9F8C1816-98F3-4B22-A433-441F6C809FE0}"/>
            </a:ext>
          </a:extLst>
        </xdr:cNvPr>
        <xdr:cNvCxnSpPr/>
      </xdr:nvCxnSpPr>
      <xdr:spPr>
        <a:xfrm flipV="1">
          <a:off x="13144500" y="10039350"/>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111506</xdr:rowOff>
    </xdr:from>
    <xdr:to>
      <xdr:col>72</xdr:col>
      <xdr:colOff>38100</xdr:colOff>
      <xdr:row>62</xdr:row>
      <xdr:rowOff>41656</xdr:rowOff>
    </xdr:to>
    <xdr:sp macro="" textlink="">
      <xdr:nvSpPr>
        <xdr:cNvPr id="646" name="楕円 645">
          <a:extLst>
            <a:ext uri="{FF2B5EF4-FFF2-40B4-BE49-F238E27FC236}">
              <a16:creationId xmlns:a16="http://schemas.microsoft.com/office/drawing/2014/main" id="{BC217ABD-07F8-4D0C-874B-AF92C9B4D56A}"/>
            </a:ext>
          </a:extLst>
        </xdr:cNvPr>
        <xdr:cNvSpPr/>
      </xdr:nvSpPr>
      <xdr:spPr>
        <a:xfrm>
          <a:off x="12296775" y="99889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162306</xdr:rowOff>
    </xdr:from>
    <xdr:to>
      <xdr:col>76</xdr:col>
      <xdr:colOff>114300</xdr:colOff>
      <xdr:row>62</xdr:row>
      <xdr:rowOff>9144</xdr:rowOff>
    </xdr:to>
    <xdr:cxnSp macro="">
      <xdr:nvCxnSpPr>
        <xdr:cNvPr id="647" name="直線コネクタ 646">
          <a:extLst>
            <a:ext uri="{FF2B5EF4-FFF2-40B4-BE49-F238E27FC236}">
              <a16:creationId xmlns:a16="http://schemas.microsoft.com/office/drawing/2014/main" id="{BF213779-2B91-4A3A-BF23-4EE037B24F9D}"/>
            </a:ext>
          </a:extLst>
        </xdr:cNvPr>
        <xdr:cNvCxnSpPr/>
      </xdr:nvCxnSpPr>
      <xdr:spPr>
        <a:xfrm>
          <a:off x="12344400" y="10036556"/>
          <a:ext cx="8001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24638</xdr:rowOff>
    </xdr:from>
    <xdr:to>
      <xdr:col>67</xdr:col>
      <xdr:colOff>101600</xdr:colOff>
      <xdr:row>61</xdr:row>
      <xdr:rowOff>126238</xdr:rowOff>
    </xdr:to>
    <xdr:sp macro="" textlink="">
      <xdr:nvSpPr>
        <xdr:cNvPr id="648" name="楕円 647">
          <a:extLst>
            <a:ext uri="{FF2B5EF4-FFF2-40B4-BE49-F238E27FC236}">
              <a16:creationId xmlns:a16="http://schemas.microsoft.com/office/drawing/2014/main" id="{5FA74391-D228-48C4-97AE-0B67972AA078}"/>
            </a:ext>
          </a:extLst>
        </xdr:cNvPr>
        <xdr:cNvSpPr/>
      </xdr:nvSpPr>
      <xdr:spPr>
        <a:xfrm>
          <a:off x="11487150" y="99052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75438</xdr:rowOff>
    </xdr:from>
    <xdr:to>
      <xdr:col>71</xdr:col>
      <xdr:colOff>177800</xdr:colOff>
      <xdr:row>61</xdr:row>
      <xdr:rowOff>162306</xdr:rowOff>
    </xdr:to>
    <xdr:cxnSp macro="">
      <xdr:nvCxnSpPr>
        <xdr:cNvPr id="649" name="直線コネクタ 648">
          <a:extLst>
            <a:ext uri="{FF2B5EF4-FFF2-40B4-BE49-F238E27FC236}">
              <a16:creationId xmlns:a16="http://schemas.microsoft.com/office/drawing/2014/main" id="{1A03BD8D-0F65-4695-902F-07DBEA033264}"/>
            </a:ext>
          </a:extLst>
        </xdr:cNvPr>
        <xdr:cNvCxnSpPr/>
      </xdr:nvCxnSpPr>
      <xdr:spPr>
        <a:xfrm>
          <a:off x="11534775" y="9952863"/>
          <a:ext cx="809625"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id="{657976A0-1CE8-4A7A-B7C8-D1C8444EC9D0}"/>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id="{4AEFF0B5-14D2-4B36-8F4C-95BB3FD7E9AB}"/>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id="{1FBAEA0B-1D74-45DF-BD42-2FF3F05C1E18}"/>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3" name="n_4aveValue【学校施設】&#10;有形固定資産減価償却率">
          <a:extLst>
            <a:ext uri="{FF2B5EF4-FFF2-40B4-BE49-F238E27FC236}">
              <a16:creationId xmlns:a16="http://schemas.microsoft.com/office/drawing/2014/main" id="{0493E2D0-E8C9-4572-9F4E-F912C353F8B7}"/>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654" name="n_1mainValue【学校施設】&#10;有形固定資産減価償却率">
          <a:extLst>
            <a:ext uri="{FF2B5EF4-FFF2-40B4-BE49-F238E27FC236}">
              <a16:creationId xmlns:a16="http://schemas.microsoft.com/office/drawing/2014/main" id="{F92D095C-DFCA-4F4A-84E5-5096DEDDC9CC}"/>
            </a:ext>
          </a:extLst>
        </xdr:cNvPr>
        <xdr:cNvSpPr txBox="1"/>
      </xdr:nvSpPr>
      <xdr:spPr>
        <a:xfrm>
          <a:off x="13745219" y="1008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51071</xdr:rowOff>
    </xdr:from>
    <xdr:ext cx="405111" cy="259045"/>
    <xdr:sp macro="" textlink="">
      <xdr:nvSpPr>
        <xdr:cNvPr id="655" name="n_2mainValue【学校施設】&#10;有形固定資産減価償却率">
          <a:extLst>
            <a:ext uri="{FF2B5EF4-FFF2-40B4-BE49-F238E27FC236}">
              <a16:creationId xmlns:a16="http://schemas.microsoft.com/office/drawing/2014/main" id="{D9D21DEE-CD17-4B5D-92C6-9B9BC49AB388}"/>
            </a:ext>
          </a:extLst>
        </xdr:cNvPr>
        <xdr:cNvSpPr txBox="1"/>
      </xdr:nvSpPr>
      <xdr:spPr>
        <a:xfrm>
          <a:off x="12964169" y="1008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32783</xdr:rowOff>
    </xdr:from>
    <xdr:ext cx="405111" cy="259045"/>
    <xdr:sp macro="" textlink="">
      <xdr:nvSpPr>
        <xdr:cNvPr id="656" name="n_3mainValue【学校施設】&#10;有形固定資産減価償却率">
          <a:extLst>
            <a:ext uri="{FF2B5EF4-FFF2-40B4-BE49-F238E27FC236}">
              <a16:creationId xmlns:a16="http://schemas.microsoft.com/office/drawing/2014/main" id="{3117D630-509E-43FF-86E5-745848201DE6}"/>
            </a:ext>
          </a:extLst>
        </xdr:cNvPr>
        <xdr:cNvSpPr txBox="1"/>
      </xdr:nvSpPr>
      <xdr:spPr>
        <a:xfrm>
          <a:off x="12164069" y="1006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117365</xdr:rowOff>
    </xdr:from>
    <xdr:ext cx="405111" cy="259045"/>
    <xdr:sp macro="" textlink="">
      <xdr:nvSpPr>
        <xdr:cNvPr id="657" name="n_4mainValue【学校施設】&#10;有形固定資産減価償却率">
          <a:extLst>
            <a:ext uri="{FF2B5EF4-FFF2-40B4-BE49-F238E27FC236}">
              <a16:creationId xmlns:a16="http://schemas.microsoft.com/office/drawing/2014/main" id="{95DFA145-7455-43A7-B6B3-C9AE799CCC84}"/>
            </a:ext>
          </a:extLst>
        </xdr:cNvPr>
        <xdr:cNvSpPr txBox="1"/>
      </xdr:nvSpPr>
      <xdr:spPr>
        <a:xfrm>
          <a:off x="11354444" y="999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9D1F937F-D89F-442C-AC28-BF846D98C9C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F4158219-997F-4B27-90E2-DA4F49838BA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725ED88A-9588-4ACB-88BA-C18BD2AF0C46}"/>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ADA0013A-C7C9-41A6-818F-C9F537F50C6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7FA1C235-88B3-4A59-9659-BC689B1BBFA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D9733A4B-A20B-43BB-BE2D-9E3AD8DCB250}"/>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3C4F89C7-0934-4723-95FA-0E51CAB53472}"/>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3335DCC7-BA35-4AD2-B4C4-424382CBFF8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6BA50432-D184-499F-93BF-85E77BFA4DFC}"/>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FCC86653-5FD6-43BF-A6A5-F978D771966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663B486F-A185-42AC-9510-316012C54D6E}"/>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F1EB9DEA-0EC9-4302-A2B7-DF4CB462F6D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5BC25905-62DC-4CAF-971D-1922BB18967F}"/>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F4353300-7C9A-4ADF-8320-9F65FD45A6BC}"/>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44C7C86D-38B3-4053-8526-C657D0C2B324}"/>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4DA649A8-7E0C-4954-AFF1-F2D3EF4059C5}"/>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1A5C8B2F-3021-424D-9E2D-8D291171EFE0}"/>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B91D1529-49C3-4F23-B518-F7AB5046DFE8}"/>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E68E7F78-2AD5-424D-9383-747708A025D3}"/>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0D84D5F6-A784-4167-8CF4-2FF5A9C8F290}"/>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0272C863-53E2-4392-8AD9-A024E13337F1}"/>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BDF6B38A-7912-4FFD-A986-5873932BB31D}"/>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C37EC389-D74B-4CA9-B20B-005F96A8CC03}"/>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6101956-7C0D-4131-8A36-201FE9D533E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56D653B7-DDEB-4147-B5B4-4E0D8F78FBB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81259BF2-5FE2-43EF-B866-FEAC4FC4392D}"/>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65073D94-802F-4346-815E-C0E86458352B}"/>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C9B491FD-90E6-4DD0-9FC1-6094CA186EB4}"/>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BE4FB8D4-D608-4C16-B7FB-2A16291C3C98}"/>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AA61DA2B-FEE9-409A-94EB-227145932B70}"/>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74D5695C-1580-464D-B550-2C84F096B492}"/>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A23286AB-06BD-41D4-9B3D-2E049E7F8970}"/>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189490C7-EE39-44D7-8D31-942DBA50A1FC}"/>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1745F549-7489-43BB-B60C-63D3D714BB0F}"/>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BACC9C8D-9615-4352-8EAF-1F471895E788}"/>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8DA074C9-0AF0-4031-B0F6-442B0F407941}"/>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0E054594-0DB8-4FB3-98EA-22EDDD273318}"/>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69E3543B-E0DA-453B-A6D3-EB66B0B722F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EA764D09-90EC-4D26-8587-F746CDACC716}"/>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AA7F739-94DE-4E66-851A-F695036926F9}"/>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9CB7714-FFAE-47C9-A3A2-57CFBBDCCFB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C176E6B-D22F-4337-9914-5E3ABF60312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130991</xdr:rowOff>
    </xdr:from>
    <xdr:to>
      <xdr:col>116</xdr:col>
      <xdr:colOff>114300</xdr:colOff>
      <xdr:row>63</xdr:row>
      <xdr:rowOff>61141</xdr:rowOff>
    </xdr:to>
    <xdr:sp macro="" textlink="">
      <xdr:nvSpPr>
        <xdr:cNvPr id="700" name="楕円 699">
          <a:extLst>
            <a:ext uri="{FF2B5EF4-FFF2-40B4-BE49-F238E27FC236}">
              <a16:creationId xmlns:a16="http://schemas.microsoft.com/office/drawing/2014/main" id="{17EA6274-8EF6-4E2E-A2F1-24C8D8279DF1}"/>
            </a:ext>
          </a:extLst>
        </xdr:cNvPr>
        <xdr:cNvSpPr/>
      </xdr:nvSpPr>
      <xdr:spPr>
        <a:xfrm>
          <a:off x="19897725" y="101703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109418</xdr:rowOff>
    </xdr:from>
    <xdr:ext cx="469744" cy="259045"/>
    <xdr:sp macro="" textlink="">
      <xdr:nvSpPr>
        <xdr:cNvPr id="701" name="【学校施設】&#10;一人当たり面積該当値テキスト">
          <a:extLst>
            <a:ext uri="{FF2B5EF4-FFF2-40B4-BE49-F238E27FC236}">
              <a16:creationId xmlns:a16="http://schemas.microsoft.com/office/drawing/2014/main" id="{8BF54DAD-BC57-46F8-AB1A-4A6840510696}"/>
            </a:ext>
          </a:extLst>
        </xdr:cNvPr>
        <xdr:cNvSpPr txBox="1"/>
      </xdr:nvSpPr>
      <xdr:spPr>
        <a:xfrm>
          <a:off x="19992975" y="1014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135346</xdr:rowOff>
    </xdr:from>
    <xdr:to>
      <xdr:col>112</xdr:col>
      <xdr:colOff>38100</xdr:colOff>
      <xdr:row>63</xdr:row>
      <xdr:rowOff>65496</xdr:rowOff>
    </xdr:to>
    <xdr:sp macro="" textlink="">
      <xdr:nvSpPr>
        <xdr:cNvPr id="702" name="楕円 701">
          <a:extLst>
            <a:ext uri="{FF2B5EF4-FFF2-40B4-BE49-F238E27FC236}">
              <a16:creationId xmlns:a16="http://schemas.microsoft.com/office/drawing/2014/main" id="{DEBBBBB6-F638-470B-9CA4-40C48DFF03F6}"/>
            </a:ext>
          </a:extLst>
        </xdr:cNvPr>
        <xdr:cNvSpPr/>
      </xdr:nvSpPr>
      <xdr:spPr>
        <a:xfrm>
          <a:off x="19154775" y="101746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10341</xdr:rowOff>
    </xdr:from>
    <xdr:to>
      <xdr:col>116</xdr:col>
      <xdr:colOff>63500</xdr:colOff>
      <xdr:row>63</xdr:row>
      <xdr:rowOff>14696</xdr:rowOff>
    </xdr:to>
    <xdr:cxnSp macro="">
      <xdr:nvCxnSpPr>
        <xdr:cNvPr id="703" name="直線コネクタ 702">
          <a:extLst>
            <a:ext uri="{FF2B5EF4-FFF2-40B4-BE49-F238E27FC236}">
              <a16:creationId xmlns:a16="http://schemas.microsoft.com/office/drawing/2014/main" id="{645B881C-3F6C-4157-8A60-3CDD97C531C1}"/>
            </a:ext>
          </a:extLst>
        </xdr:cNvPr>
        <xdr:cNvCxnSpPr/>
      </xdr:nvCxnSpPr>
      <xdr:spPr>
        <a:xfrm flipV="1">
          <a:off x="19202400" y="10208441"/>
          <a:ext cx="75247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151674</xdr:rowOff>
    </xdr:from>
    <xdr:to>
      <xdr:col>107</xdr:col>
      <xdr:colOff>101600</xdr:colOff>
      <xdr:row>63</xdr:row>
      <xdr:rowOff>81824</xdr:rowOff>
    </xdr:to>
    <xdr:sp macro="" textlink="">
      <xdr:nvSpPr>
        <xdr:cNvPr id="704" name="楕円 703">
          <a:extLst>
            <a:ext uri="{FF2B5EF4-FFF2-40B4-BE49-F238E27FC236}">
              <a16:creationId xmlns:a16="http://schemas.microsoft.com/office/drawing/2014/main" id="{CC583D14-A162-413E-A7B0-3885FD5D7760}"/>
            </a:ext>
          </a:extLst>
        </xdr:cNvPr>
        <xdr:cNvSpPr/>
      </xdr:nvSpPr>
      <xdr:spPr>
        <a:xfrm>
          <a:off x="18345150" y="101910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14696</xdr:rowOff>
    </xdr:from>
    <xdr:to>
      <xdr:col>111</xdr:col>
      <xdr:colOff>177800</xdr:colOff>
      <xdr:row>63</xdr:row>
      <xdr:rowOff>31024</xdr:rowOff>
    </xdr:to>
    <xdr:cxnSp macro="">
      <xdr:nvCxnSpPr>
        <xdr:cNvPr id="705" name="直線コネクタ 704">
          <a:extLst>
            <a:ext uri="{FF2B5EF4-FFF2-40B4-BE49-F238E27FC236}">
              <a16:creationId xmlns:a16="http://schemas.microsoft.com/office/drawing/2014/main" id="{AF6669BD-60E8-4E56-9E04-B72E7AC4BA92}"/>
            </a:ext>
          </a:extLst>
        </xdr:cNvPr>
        <xdr:cNvCxnSpPr/>
      </xdr:nvCxnSpPr>
      <xdr:spPr>
        <a:xfrm flipV="1">
          <a:off x="18392775" y="10212796"/>
          <a:ext cx="8096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144054</xdr:rowOff>
    </xdr:from>
    <xdr:to>
      <xdr:col>102</xdr:col>
      <xdr:colOff>165100</xdr:colOff>
      <xdr:row>63</xdr:row>
      <xdr:rowOff>74204</xdr:rowOff>
    </xdr:to>
    <xdr:sp macro="" textlink="">
      <xdr:nvSpPr>
        <xdr:cNvPr id="706" name="楕円 705">
          <a:extLst>
            <a:ext uri="{FF2B5EF4-FFF2-40B4-BE49-F238E27FC236}">
              <a16:creationId xmlns:a16="http://schemas.microsoft.com/office/drawing/2014/main" id="{E86D6448-117A-42DC-8011-BC7D7835EC1F}"/>
            </a:ext>
          </a:extLst>
        </xdr:cNvPr>
        <xdr:cNvSpPr/>
      </xdr:nvSpPr>
      <xdr:spPr>
        <a:xfrm>
          <a:off x="17554575" y="101802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23404</xdr:rowOff>
    </xdr:from>
    <xdr:to>
      <xdr:col>107</xdr:col>
      <xdr:colOff>50800</xdr:colOff>
      <xdr:row>63</xdr:row>
      <xdr:rowOff>31024</xdr:rowOff>
    </xdr:to>
    <xdr:cxnSp macro="">
      <xdr:nvCxnSpPr>
        <xdr:cNvPr id="707" name="直線コネクタ 706">
          <a:extLst>
            <a:ext uri="{FF2B5EF4-FFF2-40B4-BE49-F238E27FC236}">
              <a16:creationId xmlns:a16="http://schemas.microsoft.com/office/drawing/2014/main" id="{D7BC3FA4-3264-4337-9964-BDD6D1C7DD42}"/>
            </a:ext>
          </a:extLst>
        </xdr:cNvPr>
        <xdr:cNvCxnSpPr/>
      </xdr:nvCxnSpPr>
      <xdr:spPr>
        <a:xfrm>
          <a:off x="17602200" y="10227854"/>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133169</xdr:rowOff>
    </xdr:from>
    <xdr:to>
      <xdr:col>98</xdr:col>
      <xdr:colOff>38100</xdr:colOff>
      <xdr:row>63</xdr:row>
      <xdr:rowOff>63319</xdr:rowOff>
    </xdr:to>
    <xdr:sp macro="" textlink="">
      <xdr:nvSpPr>
        <xdr:cNvPr id="708" name="楕円 707">
          <a:extLst>
            <a:ext uri="{FF2B5EF4-FFF2-40B4-BE49-F238E27FC236}">
              <a16:creationId xmlns:a16="http://schemas.microsoft.com/office/drawing/2014/main" id="{1540760B-8A3B-454D-A781-1F67EEFF6C96}"/>
            </a:ext>
          </a:extLst>
        </xdr:cNvPr>
        <xdr:cNvSpPr/>
      </xdr:nvSpPr>
      <xdr:spPr>
        <a:xfrm>
          <a:off x="16754475" y="101725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12519</xdr:rowOff>
    </xdr:from>
    <xdr:to>
      <xdr:col>102</xdr:col>
      <xdr:colOff>114300</xdr:colOff>
      <xdr:row>63</xdr:row>
      <xdr:rowOff>23404</xdr:rowOff>
    </xdr:to>
    <xdr:cxnSp macro="">
      <xdr:nvCxnSpPr>
        <xdr:cNvPr id="709" name="直線コネクタ 708">
          <a:extLst>
            <a:ext uri="{FF2B5EF4-FFF2-40B4-BE49-F238E27FC236}">
              <a16:creationId xmlns:a16="http://schemas.microsoft.com/office/drawing/2014/main" id="{9585FA8F-0D99-43B3-90EB-D86C13491D83}"/>
            </a:ext>
          </a:extLst>
        </xdr:cNvPr>
        <xdr:cNvCxnSpPr/>
      </xdr:nvCxnSpPr>
      <xdr:spPr>
        <a:xfrm>
          <a:off x="16802100" y="10210619"/>
          <a:ext cx="8001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94A86409-6FF3-48F8-8735-8303B498828B}"/>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A6F75B09-0CBD-4ABE-B6ED-AABF702D47CE}"/>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745AA5A4-9B2C-4713-BB45-DCB6F2022E94}"/>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01D5D45A-688D-431B-860A-0079AD19915F}"/>
            </a:ext>
          </a:extLst>
        </xdr:cNvPr>
        <xdr:cNvSpPr txBox="1"/>
      </xdr:nvSpPr>
      <xdr:spPr>
        <a:xfrm>
          <a:off x="16592627"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56623</xdr:rowOff>
    </xdr:from>
    <xdr:ext cx="469744" cy="259045"/>
    <xdr:sp macro="" textlink="">
      <xdr:nvSpPr>
        <xdr:cNvPr id="714" name="n_1mainValue【学校施設】&#10;一人当たり面積">
          <a:extLst>
            <a:ext uri="{FF2B5EF4-FFF2-40B4-BE49-F238E27FC236}">
              <a16:creationId xmlns:a16="http://schemas.microsoft.com/office/drawing/2014/main" id="{463A7C1B-ED63-42A2-A9A0-102208BB5BE9}"/>
            </a:ext>
          </a:extLst>
        </xdr:cNvPr>
        <xdr:cNvSpPr txBox="1"/>
      </xdr:nvSpPr>
      <xdr:spPr>
        <a:xfrm>
          <a:off x="18983402" y="102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72951</xdr:rowOff>
    </xdr:from>
    <xdr:ext cx="469744" cy="259045"/>
    <xdr:sp macro="" textlink="">
      <xdr:nvSpPr>
        <xdr:cNvPr id="715" name="n_2mainValue【学校施設】&#10;一人当たり面積">
          <a:extLst>
            <a:ext uri="{FF2B5EF4-FFF2-40B4-BE49-F238E27FC236}">
              <a16:creationId xmlns:a16="http://schemas.microsoft.com/office/drawing/2014/main" id="{6D0AD98A-FB0E-46EA-8C16-AD3376DBBCD3}"/>
            </a:ext>
          </a:extLst>
        </xdr:cNvPr>
        <xdr:cNvSpPr txBox="1"/>
      </xdr:nvSpPr>
      <xdr:spPr>
        <a:xfrm>
          <a:off x="18183302" y="102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65331</xdr:rowOff>
    </xdr:from>
    <xdr:ext cx="469744" cy="259045"/>
    <xdr:sp macro="" textlink="">
      <xdr:nvSpPr>
        <xdr:cNvPr id="716" name="n_3mainValue【学校施設】&#10;一人当たり面積">
          <a:extLst>
            <a:ext uri="{FF2B5EF4-FFF2-40B4-BE49-F238E27FC236}">
              <a16:creationId xmlns:a16="http://schemas.microsoft.com/office/drawing/2014/main" id="{A7C7C737-F6DE-49EF-A388-E84359BA4F5F}"/>
            </a:ext>
          </a:extLst>
        </xdr:cNvPr>
        <xdr:cNvSpPr txBox="1"/>
      </xdr:nvSpPr>
      <xdr:spPr>
        <a:xfrm>
          <a:off x="17383202" y="1026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54446</xdr:rowOff>
    </xdr:from>
    <xdr:ext cx="469744" cy="259045"/>
    <xdr:sp macro="" textlink="">
      <xdr:nvSpPr>
        <xdr:cNvPr id="717" name="n_4mainValue【学校施設】&#10;一人当たり面積">
          <a:extLst>
            <a:ext uri="{FF2B5EF4-FFF2-40B4-BE49-F238E27FC236}">
              <a16:creationId xmlns:a16="http://schemas.microsoft.com/office/drawing/2014/main" id="{FEA0883E-1C4C-4918-BBE4-62D914996C3F}"/>
            </a:ext>
          </a:extLst>
        </xdr:cNvPr>
        <xdr:cNvSpPr txBox="1"/>
      </xdr:nvSpPr>
      <xdr:spPr>
        <a:xfrm>
          <a:off x="16592627" y="102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3083277-9028-4328-AB8D-22E5225808F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84946138-BC5F-4A4B-B1C4-37983A9FAC7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30634673-AD09-40F7-A947-F0E114AC10C4}"/>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A77D989B-1BB5-4E96-B538-35A53DB58A7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05F6A62-9052-49DF-9AA3-6199C78AB8A0}"/>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8D3B6E46-746A-45E0-9C9A-382182A2F18D}"/>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D7D01BC7-FB23-4038-8910-93650CF7504E}"/>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5E5EF052-DFBB-4E35-8EE4-41348ACBDFB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9F106550-3859-4FB5-87D3-315771CEB6F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EABEA6F-5550-4DF3-85A2-1F42591FCF8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99F88289-5361-4BE6-B316-376B7B00C675}"/>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3BDDEAB-6090-4382-9D95-47F5897625DE}"/>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id="{F2771739-5248-49A9-9EDA-176F4B80880A}"/>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C063CB18-E230-4883-89D7-06F15B44E102}"/>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F004DB2C-C1CE-4806-B862-61C7D596E129}"/>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BEC55FCF-F0E2-4FB3-BDA2-E653F4FFFC68}"/>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57C6CE8C-9738-4C56-AD58-2F4F02FAC7D5}"/>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8A597CC6-244D-4664-BDC0-336A23BE2AA9}"/>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A2245CA9-B1FA-47FA-9375-E9B5499A7BD8}"/>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BD087DB0-5610-4A07-B737-14676E6B934E}"/>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94E7C358-1844-42F3-90DA-039AAB23B53B}"/>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B453026-E9A1-4BDD-A0A3-A3F360150E0C}"/>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id="{688822D3-19F7-4A38-A088-78413CDBBF7D}"/>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33DDA4F-563A-4A28-A538-FABA3163935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id="{71ED3911-0E84-4FBF-A76F-0DC2243292D4}"/>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F61B3FB2-F8E6-416F-9ADC-EF4067859B7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id="{F6FCE65D-7F42-478C-8DBE-5B31A09A4AE8}"/>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id="{635F54B8-B718-409F-938A-C8739FB33127}"/>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id="{9ECBA9E3-41E4-4008-98E2-0C5D4D9B3857}"/>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id="{6DAFD422-AC5E-4E78-AA01-56DFA9FC8571}"/>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id="{68615281-D509-468C-8C71-9F895FDC9D1F}"/>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9" name="【児童館】&#10;有形固定資産減価償却率平均値テキスト">
          <a:extLst>
            <a:ext uri="{FF2B5EF4-FFF2-40B4-BE49-F238E27FC236}">
              <a16:creationId xmlns:a16="http://schemas.microsoft.com/office/drawing/2014/main" id="{1201787D-9D07-496B-A13E-FCFEAC5B69EE}"/>
            </a:ext>
          </a:extLst>
        </xdr:cNvPr>
        <xdr:cNvSpPr txBox="1"/>
      </xdr:nvSpPr>
      <xdr:spPr>
        <a:xfrm>
          <a:off x="14735175" y="1301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id="{E9CF6602-97EE-4822-864B-29D7A02EB27E}"/>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id="{C33D57ED-8770-45D7-AB10-ACE53F7C47F0}"/>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id="{A450B496-8CF2-43AA-B095-7E74259E06AD}"/>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id="{983041ED-8FB6-4643-97D2-0004AD1FA035}"/>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id="{9EE86D0F-8461-4E15-8F9A-CF0080E9FFDA}"/>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DDF9880-3D5A-4C4A-B109-E4F294AD907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9AB05D73-1E87-4001-A3B8-4BFCB53D747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07C502B-EF11-4646-9107-47231EFBCA5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CD5522E-8D5A-4D35-A08E-F453FF470AF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F1363B3-EF62-4FBD-ADFF-E4B149708592}"/>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42818</xdr:rowOff>
    </xdr:from>
    <xdr:to>
      <xdr:col>85</xdr:col>
      <xdr:colOff>177800</xdr:colOff>
      <xdr:row>86</xdr:row>
      <xdr:rowOff>144418</xdr:rowOff>
    </xdr:to>
    <xdr:sp macro="" textlink="">
      <xdr:nvSpPr>
        <xdr:cNvPr id="760" name="楕円 759">
          <a:extLst>
            <a:ext uri="{FF2B5EF4-FFF2-40B4-BE49-F238E27FC236}">
              <a16:creationId xmlns:a16="http://schemas.microsoft.com/office/drawing/2014/main" id="{F0B7C065-29AE-4B23-8783-00DD8107DDA2}"/>
            </a:ext>
          </a:extLst>
        </xdr:cNvPr>
        <xdr:cNvSpPr/>
      </xdr:nvSpPr>
      <xdr:spPr>
        <a:xfrm>
          <a:off x="14649450" y="139715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129195</xdr:rowOff>
    </xdr:from>
    <xdr:ext cx="405111" cy="259045"/>
    <xdr:sp macro="" textlink="">
      <xdr:nvSpPr>
        <xdr:cNvPr id="761" name="【児童館】&#10;有形固定資産減価償却率該当値テキスト">
          <a:extLst>
            <a:ext uri="{FF2B5EF4-FFF2-40B4-BE49-F238E27FC236}">
              <a16:creationId xmlns:a16="http://schemas.microsoft.com/office/drawing/2014/main" id="{C1B11D40-1C81-4726-A219-2E16D6C9E929}"/>
            </a:ext>
          </a:extLst>
        </xdr:cNvPr>
        <xdr:cNvSpPr txBox="1"/>
      </xdr:nvSpPr>
      <xdr:spPr>
        <a:xfrm>
          <a:off x="14735175" y="138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762" name="楕円 761">
          <a:extLst>
            <a:ext uri="{FF2B5EF4-FFF2-40B4-BE49-F238E27FC236}">
              <a16:creationId xmlns:a16="http://schemas.microsoft.com/office/drawing/2014/main" id="{351DB72B-2301-4517-B6F8-EAFEB353F9EC}"/>
            </a:ext>
          </a:extLst>
        </xdr:cNvPr>
        <xdr:cNvSpPr/>
      </xdr:nvSpPr>
      <xdr:spPr>
        <a:xfrm>
          <a:off x="13887450" y="139191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93618</xdr:rowOff>
    </xdr:to>
    <xdr:cxnSp macro="">
      <xdr:nvCxnSpPr>
        <xdr:cNvPr id="763" name="直線コネクタ 762">
          <a:extLst>
            <a:ext uri="{FF2B5EF4-FFF2-40B4-BE49-F238E27FC236}">
              <a16:creationId xmlns:a16="http://schemas.microsoft.com/office/drawing/2014/main" id="{0437D3E9-0618-4519-AE55-AA0A0CCCEB6D}"/>
            </a:ext>
          </a:extLst>
        </xdr:cNvPr>
        <xdr:cNvCxnSpPr/>
      </xdr:nvCxnSpPr>
      <xdr:spPr>
        <a:xfrm>
          <a:off x="13935075" y="13957209"/>
          <a:ext cx="762000" cy="6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80373</xdr:rowOff>
    </xdr:from>
    <xdr:to>
      <xdr:col>76</xdr:col>
      <xdr:colOff>165100</xdr:colOff>
      <xdr:row>86</xdr:row>
      <xdr:rowOff>10523</xdr:rowOff>
    </xdr:to>
    <xdr:sp macro="" textlink="">
      <xdr:nvSpPr>
        <xdr:cNvPr id="764" name="楕円 763">
          <a:extLst>
            <a:ext uri="{FF2B5EF4-FFF2-40B4-BE49-F238E27FC236}">
              <a16:creationId xmlns:a16="http://schemas.microsoft.com/office/drawing/2014/main" id="{44E9FD5A-E55C-4E1F-B328-989F76915A3F}"/>
            </a:ext>
          </a:extLst>
        </xdr:cNvPr>
        <xdr:cNvSpPr/>
      </xdr:nvSpPr>
      <xdr:spPr>
        <a:xfrm>
          <a:off x="13096875" y="138471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131173</xdr:rowOff>
    </xdr:from>
    <xdr:to>
      <xdr:col>81</xdr:col>
      <xdr:colOff>50800</xdr:colOff>
      <xdr:row>86</xdr:row>
      <xdr:rowOff>34834</xdr:rowOff>
    </xdr:to>
    <xdr:cxnSp macro="">
      <xdr:nvCxnSpPr>
        <xdr:cNvPr id="765" name="直線コネクタ 764">
          <a:extLst>
            <a:ext uri="{FF2B5EF4-FFF2-40B4-BE49-F238E27FC236}">
              <a16:creationId xmlns:a16="http://schemas.microsoft.com/office/drawing/2014/main" id="{3663B9B6-1D23-4BA1-9289-26F6FC1C2D18}"/>
            </a:ext>
          </a:extLst>
        </xdr:cNvPr>
        <xdr:cNvCxnSpPr/>
      </xdr:nvCxnSpPr>
      <xdr:spPr>
        <a:xfrm>
          <a:off x="13144500" y="13894798"/>
          <a:ext cx="790575" cy="6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766" name="楕円 765">
          <a:extLst>
            <a:ext uri="{FF2B5EF4-FFF2-40B4-BE49-F238E27FC236}">
              <a16:creationId xmlns:a16="http://schemas.microsoft.com/office/drawing/2014/main" id="{1C9C387F-0057-4A79-9BC8-13C5F2C0FF8E}"/>
            </a:ext>
          </a:extLst>
        </xdr:cNvPr>
        <xdr:cNvSpPr/>
      </xdr:nvSpPr>
      <xdr:spPr>
        <a:xfrm>
          <a:off x="12296775" y="137229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131173</xdr:rowOff>
    </xdr:to>
    <xdr:cxnSp macro="">
      <xdr:nvCxnSpPr>
        <xdr:cNvPr id="767" name="直線コネクタ 766">
          <a:extLst>
            <a:ext uri="{FF2B5EF4-FFF2-40B4-BE49-F238E27FC236}">
              <a16:creationId xmlns:a16="http://schemas.microsoft.com/office/drawing/2014/main" id="{784676C8-6A79-4280-8767-CD9C040A0B2C}"/>
            </a:ext>
          </a:extLst>
        </xdr:cNvPr>
        <xdr:cNvCxnSpPr/>
      </xdr:nvCxnSpPr>
      <xdr:spPr>
        <a:xfrm>
          <a:off x="12344400" y="13770611"/>
          <a:ext cx="800100" cy="1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52614</xdr:rowOff>
    </xdr:from>
    <xdr:to>
      <xdr:col>67</xdr:col>
      <xdr:colOff>101600</xdr:colOff>
      <xdr:row>84</xdr:row>
      <xdr:rowOff>154214</xdr:rowOff>
    </xdr:to>
    <xdr:sp macro="" textlink="">
      <xdr:nvSpPr>
        <xdr:cNvPr id="768" name="楕円 767">
          <a:extLst>
            <a:ext uri="{FF2B5EF4-FFF2-40B4-BE49-F238E27FC236}">
              <a16:creationId xmlns:a16="http://schemas.microsoft.com/office/drawing/2014/main" id="{21423401-4635-43C8-B3D8-2E5ED15B1618}"/>
            </a:ext>
          </a:extLst>
        </xdr:cNvPr>
        <xdr:cNvSpPr/>
      </xdr:nvSpPr>
      <xdr:spPr>
        <a:xfrm>
          <a:off x="11487150" y="13651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103414</xdr:rowOff>
    </xdr:from>
    <xdr:to>
      <xdr:col>71</xdr:col>
      <xdr:colOff>177800</xdr:colOff>
      <xdr:row>85</xdr:row>
      <xdr:rowOff>3811</xdr:rowOff>
    </xdr:to>
    <xdr:cxnSp macro="">
      <xdr:nvCxnSpPr>
        <xdr:cNvPr id="769" name="直線コネクタ 768">
          <a:extLst>
            <a:ext uri="{FF2B5EF4-FFF2-40B4-BE49-F238E27FC236}">
              <a16:creationId xmlns:a16="http://schemas.microsoft.com/office/drawing/2014/main" id="{E5FDF57E-4E78-4942-BF81-6F0E691C15CC}"/>
            </a:ext>
          </a:extLst>
        </xdr:cNvPr>
        <xdr:cNvCxnSpPr/>
      </xdr:nvCxnSpPr>
      <xdr:spPr>
        <a:xfrm>
          <a:off x="11534775" y="13708289"/>
          <a:ext cx="809625" cy="6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70" name="n_1aveValue【児童館】&#10;有形固定資産減価償却率">
          <a:extLst>
            <a:ext uri="{FF2B5EF4-FFF2-40B4-BE49-F238E27FC236}">
              <a16:creationId xmlns:a16="http://schemas.microsoft.com/office/drawing/2014/main" id="{B816F0F7-7825-4974-8F18-DF069D8855CE}"/>
            </a:ext>
          </a:extLst>
        </xdr:cNvPr>
        <xdr:cNvSpPr txBox="1"/>
      </xdr:nvSpPr>
      <xdr:spPr>
        <a:xfrm>
          <a:off x="1374521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71" name="n_2aveValue【児童館】&#10;有形固定資産減価償却率">
          <a:extLst>
            <a:ext uri="{FF2B5EF4-FFF2-40B4-BE49-F238E27FC236}">
              <a16:creationId xmlns:a16="http://schemas.microsoft.com/office/drawing/2014/main" id="{519CFA67-1365-499C-845E-6C5258C0BCF0}"/>
            </a:ext>
          </a:extLst>
        </xdr:cNvPr>
        <xdr:cNvSpPr txBox="1"/>
      </xdr:nvSpPr>
      <xdr:spPr>
        <a:xfrm>
          <a:off x="1296416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72" name="n_3aveValue【児童館】&#10;有形固定資産減価償却率">
          <a:extLst>
            <a:ext uri="{FF2B5EF4-FFF2-40B4-BE49-F238E27FC236}">
              <a16:creationId xmlns:a16="http://schemas.microsoft.com/office/drawing/2014/main" id="{56B3A5B5-D6E4-4BFF-B9CA-26EECD305C19}"/>
            </a:ext>
          </a:extLst>
        </xdr:cNvPr>
        <xdr:cNvSpPr txBox="1"/>
      </xdr:nvSpPr>
      <xdr:spPr>
        <a:xfrm>
          <a:off x="12164069" y="1290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73" name="n_4aveValue【児童館】&#10;有形固定資産減価償却率">
          <a:extLst>
            <a:ext uri="{FF2B5EF4-FFF2-40B4-BE49-F238E27FC236}">
              <a16:creationId xmlns:a16="http://schemas.microsoft.com/office/drawing/2014/main" id="{26955540-E45D-4190-9D8A-31280FAB4702}"/>
            </a:ext>
          </a:extLst>
        </xdr:cNvPr>
        <xdr:cNvSpPr txBox="1"/>
      </xdr:nvSpPr>
      <xdr:spPr>
        <a:xfrm>
          <a:off x="11354444" y="1289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774" name="n_1mainValue【児童館】&#10;有形固定資産減価償却率">
          <a:extLst>
            <a:ext uri="{FF2B5EF4-FFF2-40B4-BE49-F238E27FC236}">
              <a16:creationId xmlns:a16="http://schemas.microsoft.com/office/drawing/2014/main" id="{3C6EB45E-A592-4DF8-B8C3-D7EB26831676}"/>
            </a:ext>
          </a:extLst>
        </xdr:cNvPr>
        <xdr:cNvSpPr txBox="1"/>
      </xdr:nvSpPr>
      <xdr:spPr>
        <a:xfrm>
          <a:off x="13745219" y="1400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1650</xdr:rowOff>
    </xdr:from>
    <xdr:ext cx="405111" cy="259045"/>
    <xdr:sp macro="" textlink="">
      <xdr:nvSpPr>
        <xdr:cNvPr id="775" name="n_2mainValue【児童館】&#10;有形固定資産減価償却率">
          <a:extLst>
            <a:ext uri="{FF2B5EF4-FFF2-40B4-BE49-F238E27FC236}">
              <a16:creationId xmlns:a16="http://schemas.microsoft.com/office/drawing/2014/main" id="{D15AA7DF-9EEF-4D05-94C1-351C8609AEAD}"/>
            </a:ext>
          </a:extLst>
        </xdr:cNvPr>
        <xdr:cNvSpPr txBox="1"/>
      </xdr:nvSpPr>
      <xdr:spPr>
        <a:xfrm>
          <a:off x="12964169" y="13927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776" name="n_3mainValue【児童館】&#10;有形固定資産減価償却率">
          <a:extLst>
            <a:ext uri="{FF2B5EF4-FFF2-40B4-BE49-F238E27FC236}">
              <a16:creationId xmlns:a16="http://schemas.microsoft.com/office/drawing/2014/main" id="{7820916C-F176-4826-92E0-57DC13599211}"/>
            </a:ext>
          </a:extLst>
        </xdr:cNvPr>
        <xdr:cNvSpPr txBox="1"/>
      </xdr:nvSpPr>
      <xdr:spPr>
        <a:xfrm>
          <a:off x="12164069"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145341</xdr:rowOff>
    </xdr:from>
    <xdr:ext cx="405111" cy="259045"/>
    <xdr:sp macro="" textlink="">
      <xdr:nvSpPr>
        <xdr:cNvPr id="777" name="n_4mainValue【児童館】&#10;有形固定資産減価償却率">
          <a:extLst>
            <a:ext uri="{FF2B5EF4-FFF2-40B4-BE49-F238E27FC236}">
              <a16:creationId xmlns:a16="http://schemas.microsoft.com/office/drawing/2014/main" id="{82CE5081-5177-433F-A689-F632DF87FEA5}"/>
            </a:ext>
          </a:extLst>
        </xdr:cNvPr>
        <xdr:cNvSpPr txBox="1"/>
      </xdr:nvSpPr>
      <xdr:spPr>
        <a:xfrm>
          <a:off x="11354444" y="1374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7E5BC4ED-B59D-43A8-AC3C-1596534C593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E8B8091B-67C5-4F9F-BD7C-6536F881F9F9}"/>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A08455B3-D794-4B47-AA5A-33B84A6D99FF}"/>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1373907-6A77-4284-B09D-85A1482B7F04}"/>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8B44E3E9-AA3C-4352-97C7-929154EBFCE8}"/>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68DF8037-751D-4693-A47E-DAB018B5EF3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278BEC28-F038-42C6-8382-9106BA27B53A}"/>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FBC76600-EFFA-46F3-BE8C-B1CAEDE0A83A}"/>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2A221449-2289-4A2B-BC3E-794949E3541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F59ECBEB-11D6-441C-BD2A-9CB1B6BCE9C0}"/>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B7311708-A0D3-4C4F-A87E-B0F0DAD95B02}"/>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C26CCB37-3C9D-4F92-BB06-50998F3D0DFB}"/>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FA102DE0-9DA7-4031-AFC3-9722DF218471}"/>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C265F318-55FA-400B-858A-B130F3C6B5E6}"/>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8EB8FB46-3C35-4980-867B-DF072026BA1C}"/>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B27EC6E-66ED-4F45-B4CE-623B432A4E18}"/>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446F5A92-B1EB-4A3B-BD9F-B3475F15E438}"/>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6E656EA4-23BE-4BE1-84D5-E1B14FFF6D7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6F03A104-6089-46B7-91DA-4C010757A123}"/>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5C24A6F8-4EE0-4B14-96A5-9B5D65E0C6FA}"/>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229A4158-E0AA-43ED-B5A9-B040A716DEC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AF900D0B-B45A-4CC5-9882-E00C475870C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73A55FAA-2F66-49F3-AF7B-A2100C7C45D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4E7E49DF-4470-41BF-BF9E-A6933B408DB1}"/>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3AFB8D37-82C1-4A7E-8AB4-7BF73C9002C7}"/>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8920EAF4-A189-47AF-888D-86B58B6AE8DB}"/>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id="{A5D6F880-EE50-4396-9EEE-7A9C94ABCFD2}"/>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id="{132E8BC7-F1AF-4153-BE05-1B36E6ABBEEC}"/>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6" name="【児童館】&#10;一人当たり面積平均値テキスト">
          <a:extLst>
            <a:ext uri="{FF2B5EF4-FFF2-40B4-BE49-F238E27FC236}">
              <a16:creationId xmlns:a16="http://schemas.microsoft.com/office/drawing/2014/main" id="{1452912A-7E8C-4C45-A904-BBCC4A1E4CE7}"/>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5DCD45B9-1CFD-4FAB-80A9-82C51A2E250E}"/>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id="{68391D9A-132E-4539-80A9-23ADC7AC5C42}"/>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97956D1C-3AC8-4D47-A366-25E5D5F290C9}"/>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6878312C-6B9A-4CD9-BDFE-69D7A101F837}"/>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id="{BE4CF1CD-1AC7-4581-B947-55E0DBFD383D}"/>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92DF146-5F4C-42D2-ABC6-387EC04E7E30}"/>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2C9D1BD-9B60-4AF8-91B4-1ABA49B1FB45}"/>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385ED10-1EF8-4892-9965-6C7CE09E39EB}"/>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E216CB8-2049-497A-8D13-5AFBAAA371E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57ABB04-218A-4EA2-9A1D-F232E8A2B442}"/>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17" name="楕円 816">
          <a:extLst>
            <a:ext uri="{FF2B5EF4-FFF2-40B4-BE49-F238E27FC236}">
              <a16:creationId xmlns:a16="http://schemas.microsoft.com/office/drawing/2014/main" id="{82812589-0F9A-45FD-90C6-A7AE599F9565}"/>
            </a:ext>
          </a:extLst>
        </xdr:cNvPr>
        <xdr:cNvSpPr/>
      </xdr:nvSpPr>
      <xdr:spPr>
        <a:xfrm>
          <a:off x="19897725" y="13954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18" name="【児童館】&#10;一人当たり面積該当値テキスト">
          <a:extLst>
            <a:ext uri="{FF2B5EF4-FFF2-40B4-BE49-F238E27FC236}">
              <a16:creationId xmlns:a16="http://schemas.microsoft.com/office/drawing/2014/main" id="{05E460F9-838A-445E-9194-70A45EC115CC}"/>
            </a:ext>
          </a:extLst>
        </xdr:cNvPr>
        <xdr:cNvSpPr txBox="1"/>
      </xdr:nvSpPr>
      <xdr:spPr>
        <a:xfrm>
          <a:off x="19992975"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19" name="楕円 818">
          <a:extLst>
            <a:ext uri="{FF2B5EF4-FFF2-40B4-BE49-F238E27FC236}">
              <a16:creationId xmlns:a16="http://schemas.microsoft.com/office/drawing/2014/main" id="{BAE065CC-D702-48D4-A189-EACAE32992D0}"/>
            </a:ext>
          </a:extLst>
        </xdr:cNvPr>
        <xdr:cNvSpPr/>
      </xdr:nvSpPr>
      <xdr:spPr>
        <a:xfrm>
          <a:off x="19154775" y="13954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20" name="直線コネクタ 819">
          <a:extLst>
            <a:ext uri="{FF2B5EF4-FFF2-40B4-BE49-F238E27FC236}">
              <a16:creationId xmlns:a16="http://schemas.microsoft.com/office/drawing/2014/main" id="{05AA7575-1CB3-4111-9E39-885705BF9862}"/>
            </a:ext>
          </a:extLst>
        </xdr:cNvPr>
        <xdr:cNvCxnSpPr/>
      </xdr:nvCxnSpPr>
      <xdr:spPr>
        <a:xfrm>
          <a:off x="19202400" y="14001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1" name="楕円 820">
          <a:extLst>
            <a:ext uri="{FF2B5EF4-FFF2-40B4-BE49-F238E27FC236}">
              <a16:creationId xmlns:a16="http://schemas.microsoft.com/office/drawing/2014/main" id="{64F2ECA1-DD6D-4B5C-A5E8-CC93F20EB05E}"/>
            </a:ext>
          </a:extLst>
        </xdr:cNvPr>
        <xdr:cNvSpPr/>
      </xdr:nvSpPr>
      <xdr:spPr>
        <a:xfrm>
          <a:off x="18345150" y="13954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2" name="直線コネクタ 821">
          <a:extLst>
            <a:ext uri="{FF2B5EF4-FFF2-40B4-BE49-F238E27FC236}">
              <a16:creationId xmlns:a16="http://schemas.microsoft.com/office/drawing/2014/main" id="{1A194EFF-6D39-40BC-87A2-ECE1DEE275F5}"/>
            </a:ext>
          </a:extLst>
        </xdr:cNvPr>
        <xdr:cNvCxnSpPr/>
      </xdr:nvCxnSpPr>
      <xdr:spPr>
        <a:xfrm>
          <a:off x="18392775" y="14001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3" name="楕円 822">
          <a:extLst>
            <a:ext uri="{FF2B5EF4-FFF2-40B4-BE49-F238E27FC236}">
              <a16:creationId xmlns:a16="http://schemas.microsoft.com/office/drawing/2014/main" id="{6B256CC2-5D56-48C3-98F4-17FC3B7EFC1F}"/>
            </a:ext>
          </a:extLst>
        </xdr:cNvPr>
        <xdr:cNvSpPr/>
      </xdr:nvSpPr>
      <xdr:spPr>
        <a:xfrm>
          <a:off x="17554575" y="13954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4" name="直線コネクタ 823">
          <a:extLst>
            <a:ext uri="{FF2B5EF4-FFF2-40B4-BE49-F238E27FC236}">
              <a16:creationId xmlns:a16="http://schemas.microsoft.com/office/drawing/2014/main" id="{A52B0E5B-4BBC-4592-A6B3-BEE51A161B44}"/>
            </a:ext>
          </a:extLst>
        </xdr:cNvPr>
        <xdr:cNvCxnSpPr/>
      </xdr:nvCxnSpPr>
      <xdr:spPr>
        <a:xfrm>
          <a:off x="17602200" y="140017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5" name="楕円 824">
          <a:extLst>
            <a:ext uri="{FF2B5EF4-FFF2-40B4-BE49-F238E27FC236}">
              <a16:creationId xmlns:a16="http://schemas.microsoft.com/office/drawing/2014/main" id="{3F00B332-DC49-43A3-83AA-193329AE9824}"/>
            </a:ext>
          </a:extLst>
        </xdr:cNvPr>
        <xdr:cNvSpPr/>
      </xdr:nvSpPr>
      <xdr:spPr>
        <a:xfrm>
          <a:off x="16754475" y="13954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26" name="直線コネクタ 825">
          <a:extLst>
            <a:ext uri="{FF2B5EF4-FFF2-40B4-BE49-F238E27FC236}">
              <a16:creationId xmlns:a16="http://schemas.microsoft.com/office/drawing/2014/main" id="{41879BEE-6317-49F5-8B69-A9136F4196F7}"/>
            </a:ext>
          </a:extLst>
        </xdr:cNvPr>
        <xdr:cNvCxnSpPr/>
      </xdr:nvCxnSpPr>
      <xdr:spPr>
        <a:xfrm>
          <a:off x="16802100" y="14001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7" name="n_1aveValue【児童館】&#10;一人当たり面積">
          <a:extLst>
            <a:ext uri="{FF2B5EF4-FFF2-40B4-BE49-F238E27FC236}">
              <a16:creationId xmlns:a16="http://schemas.microsoft.com/office/drawing/2014/main" id="{4D407BA7-DB3F-437C-9431-687CD6356C9C}"/>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8" name="n_2aveValue【児童館】&#10;一人当たり面積">
          <a:extLst>
            <a:ext uri="{FF2B5EF4-FFF2-40B4-BE49-F238E27FC236}">
              <a16:creationId xmlns:a16="http://schemas.microsoft.com/office/drawing/2014/main" id="{468DAE21-C587-4CF5-8F4F-6147F211CFE2}"/>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9" name="n_3aveValue【児童館】&#10;一人当たり面積">
          <a:extLst>
            <a:ext uri="{FF2B5EF4-FFF2-40B4-BE49-F238E27FC236}">
              <a16:creationId xmlns:a16="http://schemas.microsoft.com/office/drawing/2014/main" id="{16F3E68E-1A85-4EA3-9886-92A27FE1D46C}"/>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0" name="n_4aveValue【児童館】&#10;一人当たり面積">
          <a:extLst>
            <a:ext uri="{FF2B5EF4-FFF2-40B4-BE49-F238E27FC236}">
              <a16:creationId xmlns:a16="http://schemas.microsoft.com/office/drawing/2014/main" id="{AA469900-A8F5-4336-BC15-7F39C8A41493}"/>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1" name="n_1mainValue【児童館】&#10;一人当たり面積">
          <a:extLst>
            <a:ext uri="{FF2B5EF4-FFF2-40B4-BE49-F238E27FC236}">
              <a16:creationId xmlns:a16="http://schemas.microsoft.com/office/drawing/2014/main" id="{708D024E-4853-4486-B707-3B483985047A}"/>
            </a:ext>
          </a:extLst>
        </xdr:cNvPr>
        <xdr:cNvSpPr txBox="1"/>
      </xdr:nvSpPr>
      <xdr:spPr>
        <a:xfrm>
          <a:off x="18983402"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2" name="n_2mainValue【児童館】&#10;一人当たり面積">
          <a:extLst>
            <a:ext uri="{FF2B5EF4-FFF2-40B4-BE49-F238E27FC236}">
              <a16:creationId xmlns:a16="http://schemas.microsoft.com/office/drawing/2014/main" id="{286F3CCD-842C-4887-955C-31EEB5C72044}"/>
            </a:ext>
          </a:extLst>
        </xdr:cNvPr>
        <xdr:cNvSpPr txBox="1"/>
      </xdr:nvSpPr>
      <xdr:spPr>
        <a:xfrm>
          <a:off x="18183302"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3" name="n_3mainValue【児童館】&#10;一人当たり面積">
          <a:extLst>
            <a:ext uri="{FF2B5EF4-FFF2-40B4-BE49-F238E27FC236}">
              <a16:creationId xmlns:a16="http://schemas.microsoft.com/office/drawing/2014/main" id="{313C96AD-6B10-4E4D-8139-6E7278D9FAF6}"/>
            </a:ext>
          </a:extLst>
        </xdr:cNvPr>
        <xdr:cNvSpPr txBox="1"/>
      </xdr:nvSpPr>
      <xdr:spPr>
        <a:xfrm>
          <a:off x="17383202"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4" name="n_4mainValue【児童館】&#10;一人当たり面積">
          <a:extLst>
            <a:ext uri="{FF2B5EF4-FFF2-40B4-BE49-F238E27FC236}">
              <a16:creationId xmlns:a16="http://schemas.microsoft.com/office/drawing/2014/main" id="{0FCD07F3-DDFA-4371-8367-EF3441BD6B33}"/>
            </a:ext>
          </a:extLst>
        </xdr:cNvPr>
        <xdr:cNvSpPr txBox="1"/>
      </xdr:nvSpPr>
      <xdr:spPr>
        <a:xfrm>
          <a:off x="16592627"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F58580FF-2DB9-429B-98D7-CE901242A9B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24F66B7A-7DB8-46FF-B6F2-46599D889C6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3FC3E6ED-8F56-40A4-AD7A-77C1BF63449A}"/>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E128ED6C-373E-48ED-B189-6EEBCEE0CA5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63D0EF73-95F1-4FDE-8730-3CE03C4F8D54}"/>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B7D41702-4C28-4602-AD47-45FD88A3B8A0}"/>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6493D1B0-BAE3-4C62-A215-BB076B01431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2E08C4FF-CCD2-4647-B4E6-A135825410A9}"/>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a:extLst>
            <a:ext uri="{FF2B5EF4-FFF2-40B4-BE49-F238E27FC236}">
              <a16:creationId xmlns:a16="http://schemas.microsoft.com/office/drawing/2014/main" id="{ED74256B-0F52-4641-9063-274E137DD37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a:extLst>
            <a:ext uri="{FF2B5EF4-FFF2-40B4-BE49-F238E27FC236}">
              <a16:creationId xmlns:a16="http://schemas.microsoft.com/office/drawing/2014/main" id="{D12A09EF-503D-4870-9CCA-45024BC92941}"/>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a:extLst>
            <a:ext uri="{FF2B5EF4-FFF2-40B4-BE49-F238E27FC236}">
              <a16:creationId xmlns:a16="http://schemas.microsoft.com/office/drawing/2014/main" id="{ED56028D-F11A-4CA8-BEAA-556D25F86347}"/>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a:extLst>
            <a:ext uri="{FF2B5EF4-FFF2-40B4-BE49-F238E27FC236}">
              <a16:creationId xmlns:a16="http://schemas.microsoft.com/office/drawing/2014/main" id="{EB435E31-F597-4D83-802E-997F39574A6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a:extLst>
            <a:ext uri="{FF2B5EF4-FFF2-40B4-BE49-F238E27FC236}">
              <a16:creationId xmlns:a16="http://schemas.microsoft.com/office/drawing/2014/main" id="{805815EE-116B-4DBC-8525-66C55DDA2D3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a:extLst>
            <a:ext uri="{FF2B5EF4-FFF2-40B4-BE49-F238E27FC236}">
              <a16:creationId xmlns:a16="http://schemas.microsoft.com/office/drawing/2014/main" id="{7294D792-6CC7-4EDE-B544-8EEBBDA19EC9}"/>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a:extLst>
            <a:ext uri="{FF2B5EF4-FFF2-40B4-BE49-F238E27FC236}">
              <a16:creationId xmlns:a16="http://schemas.microsoft.com/office/drawing/2014/main" id="{81F7E31C-85AF-4A0B-B77F-63097FB6E3AB}"/>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a:extLst>
            <a:ext uri="{FF2B5EF4-FFF2-40B4-BE49-F238E27FC236}">
              <a16:creationId xmlns:a16="http://schemas.microsoft.com/office/drawing/2014/main" id="{6D293AC5-79E4-4D91-BB51-2430A247D338}"/>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D6755C2C-6333-4580-869C-97A683A495E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85783D79-D6C5-4ABF-8C5D-EC03E7E3AD5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E60ABEA7-51C2-44B6-9947-05F334E7169D}"/>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類似団体と比較して特に有形固定資産減価償却率が高くなっている施設は、道路、認定こども園・幼稚園・保育所、学校施設、公営住宅及び児童館である。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浜松市公共建築物長寿命化指針に基づく建築物の長寿命化の取り組みを行っているものの、学校施設の有形固定資産減価償却率は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％及び静岡県平均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％をいずれも上回っている。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同様に、児童館の有形固定資産減価償却率は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％及び静岡県平均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％をいずれも上回っている。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A92C5E-15AB-49FF-A1DF-B4CAA85F383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269E8E-1A14-425C-9C00-D9CAD3F7751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3FAE13-00F2-4E43-B971-2BBE783BB9A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14C113-C25D-46EE-A763-9778A0E8F3B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2A93C3-78F4-459D-ACA5-9B04073058A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B0F395-85E4-4C25-AABE-9CD11066065E}"/>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88A7E5-5991-430E-A818-FA80C8C28FF4}"/>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6F334E-16B7-404A-9235-AAC23FCDE14B}"/>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35B3D1-A0FA-46C3-8D60-042E1C6F72A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FF2403-8BFA-4EE9-BAB4-FAD882B4194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CD06F4-CB6E-4A37-8096-4E2FB377D03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8D85CD-D18D-428A-BE27-6B18E32293F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3A6EA5-6136-41FF-AD08-1B905359A75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C500D8-B386-4F8E-BE1B-8D81FB2FDA0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419605-FA39-4AF3-8B5B-186F955B2445}"/>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CB5A7A-FA81-4673-87B1-512AE9F81822}"/>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288D5E-E357-4DD7-A921-76F386576282}"/>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F0D1E2-6EFF-47F1-BBF1-92E09013595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D5A283-D532-41E8-BAB1-1130D4DA836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99C14D-E950-46A5-9A37-A15270E71912}"/>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9B6AB2-3C26-422F-8EB3-C4A23CD5137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0E224B-E934-4EE7-96D7-F161071BA79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51D9F1-5A5F-4471-9EA2-FEA6172CCA8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3C589F-6B96-4B7A-BFA2-803F63CB2EB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62E07C-09EF-4162-94CE-0202625AADD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2D6C03-9A8E-4DBE-961F-13DAA58498E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7E8C48-452C-4E94-B347-F3CB0FC2012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B56182-D3D5-41A8-BD39-F4C090D3F40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762BE1-0C9D-4564-915E-6B59777C997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C20DBB-BD21-4F59-A2F2-61690DEA1349}"/>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AC9C2C-EB52-450E-AA5B-A3F66BD02C1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5306768-D20E-4EE9-B990-EA1E494A281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C56656-CA1C-417E-921F-ACE929CD27EE}"/>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E07238-CB40-48CC-9F09-D2A30A01EBDC}"/>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7700D2-3E89-45B6-89DC-3B80AEDA7DE2}"/>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467A9E-862C-4CCC-A3AB-E7A1CA4A6F18}"/>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BC5867-54EC-4009-B3F2-F5FE6A5FA221}"/>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E9D62C-0AC5-4CCC-83EB-C082D784798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BE582A-77C7-4D70-AD8E-4FD0EF6014B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6897F8-BA2E-4AE5-9DCB-783801B59E9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058E12-A222-4667-9A8E-14BBA1B0401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02081A3-57B7-4579-8A60-E9AB247CA5FF}"/>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96FFCF-1976-4539-89ED-00F151701AB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09F39CD-106C-4F26-9A19-93F0F2936989}"/>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823B1D8-0A85-42A3-89AB-2F2B1316E40F}"/>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95140E0-2150-475D-AE20-0BB0E4578282}"/>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46ED0B-AF6E-40CD-9E98-D0B810C405F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0657D79-293B-442F-B6AE-906F87C7CF8F}"/>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3A83F61-B573-4B16-9958-2AE8E0920552}"/>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417993B-57CC-4C75-A13E-32BE6A3035B3}"/>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5BEC399-8F31-468E-85D6-1D3306F2EED4}"/>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7C74D09-42CB-4008-86E8-9AF730B1D8C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82812D1-F367-46AB-A6A7-F1571194DF9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E3203C65-F504-4086-92F3-0C76EFD99816}"/>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319B366-EACF-4287-8DC5-07A4A1B5CE78}"/>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BAA0221C-D52E-4716-B7BA-331B6C824E4C}"/>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947C0831-298E-47FA-8E03-C61E81B28039}"/>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1BB9CDE4-C2D6-44B4-9B4B-49E4C0EF76B2}"/>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7A879512-B33F-46EE-83B9-9BF9F112492F}"/>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681BEA99-59A5-498B-8D99-508A5A166780}"/>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3A209CF0-9FC9-446C-BD51-3874B09C3686}"/>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6F8DED5B-8BF7-445B-A91B-5DE6F0F304E1}"/>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1BE3CCF8-AA00-4CE9-8CA2-0D45BEEB98F3}"/>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89C20F70-FBF8-4BD5-BD6B-10FD067036ED}"/>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1AF04125-E767-4753-AB61-4F1760B36B5F}"/>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58EA764F-EDA9-4E52-B15D-F7D64042D47C}"/>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C2862F-F9F0-467F-8CBD-1F46139E446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40A679-EACD-4F43-BB2E-D1DF9CF37D0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77FFB6-2849-471F-A2CD-FDE4D2ECE529}"/>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98273A-8F51-4EBE-AF6A-22E10F1A1754}"/>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4D162F-4CAB-417F-A1FD-34EB53847FE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3" name="楕円 72">
          <a:extLst>
            <a:ext uri="{FF2B5EF4-FFF2-40B4-BE49-F238E27FC236}">
              <a16:creationId xmlns:a16="http://schemas.microsoft.com/office/drawing/2014/main" id="{794A33A0-8C04-456D-8C07-21BF2C452F1F}"/>
            </a:ext>
          </a:extLst>
        </xdr:cNvPr>
        <xdr:cNvSpPr/>
      </xdr:nvSpPr>
      <xdr:spPr>
        <a:xfrm>
          <a:off x="4124325" y="6313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4" name="【図書館】&#10;有形固定資産減価償却率該当値テキスト">
          <a:extLst>
            <a:ext uri="{FF2B5EF4-FFF2-40B4-BE49-F238E27FC236}">
              <a16:creationId xmlns:a16="http://schemas.microsoft.com/office/drawing/2014/main" id="{7202091E-55F5-4546-A6F8-A4D396B86E6C}"/>
            </a:ext>
          </a:extLst>
        </xdr:cNvPr>
        <xdr:cNvSpPr txBox="1"/>
      </xdr:nvSpPr>
      <xdr:spPr>
        <a:xfrm>
          <a:off x="4219575"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5" name="楕円 74">
          <a:extLst>
            <a:ext uri="{FF2B5EF4-FFF2-40B4-BE49-F238E27FC236}">
              <a16:creationId xmlns:a16="http://schemas.microsoft.com/office/drawing/2014/main" id="{F2AB13DC-CC9C-4785-9A4F-1DCE4720CA6F}"/>
            </a:ext>
          </a:extLst>
        </xdr:cNvPr>
        <xdr:cNvSpPr/>
      </xdr:nvSpPr>
      <xdr:spPr>
        <a:xfrm>
          <a:off x="3381375" y="6238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49530</xdr:rowOff>
    </xdr:to>
    <xdr:cxnSp macro="">
      <xdr:nvCxnSpPr>
        <xdr:cNvPr id="76" name="直線コネクタ 75">
          <a:extLst>
            <a:ext uri="{FF2B5EF4-FFF2-40B4-BE49-F238E27FC236}">
              <a16:creationId xmlns:a16="http://schemas.microsoft.com/office/drawing/2014/main" id="{ACB90FCA-13C3-4DC0-85DC-2619C5FD16DC}"/>
            </a:ext>
          </a:extLst>
        </xdr:cNvPr>
        <xdr:cNvCxnSpPr/>
      </xdr:nvCxnSpPr>
      <xdr:spPr>
        <a:xfrm>
          <a:off x="3429000" y="6286500"/>
          <a:ext cx="7524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a:extLst>
            <a:ext uri="{FF2B5EF4-FFF2-40B4-BE49-F238E27FC236}">
              <a16:creationId xmlns:a16="http://schemas.microsoft.com/office/drawing/2014/main" id="{0CF6D921-32CD-4D3D-AC6F-DCD4C452D69C}"/>
            </a:ext>
          </a:extLst>
        </xdr:cNvPr>
        <xdr:cNvSpPr/>
      </xdr:nvSpPr>
      <xdr:spPr>
        <a:xfrm>
          <a:off x="2571750" y="61601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133350</xdr:rowOff>
    </xdr:to>
    <xdr:cxnSp macro="">
      <xdr:nvCxnSpPr>
        <xdr:cNvPr id="78" name="直線コネクタ 77">
          <a:extLst>
            <a:ext uri="{FF2B5EF4-FFF2-40B4-BE49-F238E27FC236}">
              <a16:creationId xmlns:a16="http://schemas.microsoft.com/office/drawing/2014/main" id="{F1F5B58B-96E2-48BB-8AA3-4EF580303154}"/>
            </a:ext>
          </a:extLst>
        </xdr:cNvPr>
        <xdr:cNvCxnSpPr/>
      </xdr:nvCxnSpPr>
      <xdr:spPr>
        <a:xfrm>
          <a:off x="2619375" y="6217285"/>
          <a:ext cx="80962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a:extLst>
            <a:ext uri="{FF2B5EF4-FFF2-40B4-BE49-F238E27FC236}">
              <a16:creationId xmlns:a16="http://schemas.microsoft.com/office/drawing/2014/main" id="{B37FD631-89F1-4659-9011-AF49C9ADDC82}"/>
            </a:ext>
          </a:extLst>
        </xdr:cNvPr>
        <xdr:cNvSpPr/>
      </xdr:nvSpPr>
      <xdr:spPr>
        <a:xfrm>
          <a:off x="1781175" y="6000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38</xdr:row>
      <xdr:rowOff>60960</xdr:rowOff>
    </xdr:to>
    <xdr:cxnSp macro="">
      <xdr:nvCxnSpPr>
        <xdr:cNvPr id="80" name="直線コネクタ 79">
          <a:extLst>
            <a:ext uri="{FF2B5EF4-FFF2-40B4-BE49-F238E27FC236}">
              <a16:creationId xmlns:a16="http://schemas.microsoft.com/office/drawing/2014/main" id="{0CBA68A2-D8B2-4F33-88A6-3157DE237E85}"/>
            </a:ext>
          </a:extLst>
        </xdr:cNvPr>
        <xdr:cNvCxnSpPr/>
      </xdr:nvCxnSpPr>
      <xdr:spPr>
        <a:xfrm>
          <a:off x="1828800" y="6048375"/>
          <a:ext cx="790575"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a:extLst>
            <a:ext uri="{FF2B5EF4-FFF2-40B4-BE49-F238E27FC236}">
              <a16:creationId xmlns:a16="http://schemas.microsoft.com/office/drawing/2014/main" id="{E3644D99-11A5-4A24-9BC8-D752A44AFA33}"/>
            </a:ext>
          </a:extLst>
        </xdr:cNvPr>
        <xdr:cNvSpPr/>
      </xdr:nvSpPr>
      <xdr:spPr>
        <a:xfrm>
          <a:off x="981075" y="5931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57150</xdr:rowOff>
    </xdr:to>
    <xdr:cxnSp macro="">
      <xdr:nvCxnSpPr>
        <xdr:cNvPr id="82" name="直線コネクタ 81">
          <a:extLst>
            <a:ext uri="{FF2B5EF4-FFF2-40B4-BE49-F238E27FC236}">
              <a16:creationId xmlns:a16="http://schemas.microsoft.com/office/drawing/2014/main" id="{C088CA6F-54ED-4DF3-8411-43D3753561FD}"/>
            </a:ext>
          </a:extLst>
        </xdr:cNvPr>
        <xdr:cNvCxnSpPr/>
      </xdr:nvCxnSpPr>
      <xdr:spPr>
        <a:xfrm>
          <a:off x="1028700" y="5988685"/>
          <a:ext cx="8001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34288F10-5D7F-423E-BD55-17D702C61D3A}"/>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F16F493D-45CD-4645-B670-930C0A384864}"/>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44A1A35D-A6CA-437B-BDC2-C54282C01BAB}"/>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E265C329-5A24-4541-9903-FFAD9ECFD84D}"/>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7" name="n_1mainValue【図書館】&#10;有形固定資産減価償却率">
          <a:extLst>
            <a:ext uri="{FF2B5EF4-FFF2-40B4-BE49-F238E27FC236}">
              <a16:creationId xmlns:a16="http://schemas.microsoft.com/office/drawing/2014/main" id="{362AA29E-3071-4CE1-B9BF-AD47270D6EB7}"/>
            </a:ext>
          </a:extLst>
        </xdr:cNvPr>
        <xdr:cNvSpPr txBox="1"/>
      </xdr:nvSpPr>
      <xdr:spPr>
        <a:xfrm>
          <a:off x="32391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8" name="n_2mainValue【図書館】&#10;有形固定資産減価償却率">
          <a:extLst>
            <a:ext uri="{FF2B5EF4-FFF2-40B4-BE49-F238E27FC236}">
              <a16:creationId xmlns:a16="http://schemas.microsoft.com/office/drawing/2014/main" id="{6A7A8714-8DD1-4CE6-A4FB-53FF8BE2E115}"/>
            </a:ext>
          </a:extLst>
        </xdr:cNvPr>
        <xdr:cNvSpPr txBox="1"/>
      </xdr:nvSpPr>
      <xdr:spPr>
        <a:xfrm>
          <a:off x="2439044" y="625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9" name="n_3mainValue【図書館】&#10;有形固定資産減価償却率">
          <a:extLst>
            <a:ext uri="{FF2B5EF4-FFF2-40B4-BE49-F238E27FC236}">
              <a16:creationId xmlns:a16="http://schemas.microsoft.com/office/drawing/2014/main" id="{79A86396-0B09-4163-8BCE-0730090C5832}"/>
            </a:ext>
          </a:extLst>
        </xdr:cNvPr>
        <xdr:cNvSpPr txBox="1"/>
      </xdr:nvSpPr>
      <xdr:spPr>
        <a:xfrm>
          <a:off x="1648469"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90" name="n_4mainValue【図書館】&#10;有形固定資産減価償却率">
          <a:extLst>
            <a:ext uri="{FF2B5EF4-FFF2-40B4-BE49-F238E27FC236}">
              <a16:creationId xmlns:a16="http://schemas.microsoft.com/office/drawing/2014/main" id="{0381210C-13A7-48C7-97ED-A51C9695DA96}"/>
            </a:ext>
          </a:extLst>
        </xdr:cNvPr>
        <xdr:cNvSpPr txBox="1"/>
      </xdr:nvSpPr>
      <xdr:spPr>
        <a:xfrm>
          <a:off x="848369"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9D705EF-6F10-4E25-A65E-835266726A8E}"/>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996141B-0B68-471D-A561-FB1ADFF2B5B5}"/>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B126F9C-FD8C-4B8B-9F69-2428D7A476AB}"/>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8A9CAFD-DB2A-4EB0-937B-11733ADDD74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3668614-B71A-42D4-9B7D-B0D55B526501}"/>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4A8A403-888A-4FDE-9767-940F052D14EA}"/>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51A7035-1C50-4EF5-A173-45A19FA33C65}"/>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843CF98-8F64-49E1-9A02-0C53547986B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BE713F1A-9618-4755-B96C-27EE9522CB23}"/>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466A3FF-A095-4098-8890-194DBC8D74FA}"/>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0D59F9D1-9164-438F-8932-1E7635DA582A}"/>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8AAF316-492C-4442-862F-8AB28FFF924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C214208-ACC6-4756-B98B-70D85B8FAF85}"/>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0081A42-2281-4AAF-9025-77481CFEE62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63902C7-36CC-46D0-87C3-6B108DEA7B4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BFEF03C-4016-4CDB-B52B-A04541407FC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01BF588-0D30-4ECD-8F9C-04FB0F32663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045E165-8434-4763-B298-7421255E76C4}"/>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531FB39-5418-4FF5-9995-4D72DC1516BC}"/>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E9891A3-F1B3-4961-8CC9-6A6864DF63D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683CA2E-E34B-48F5-B600-5120568F7B08}"/>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0211363-9ADD-42D3-A91E-E4ACF28BCDF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598D4A6-C033-405F-8835-FC72AC306D53}"/>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F338BE6-B57B-464F-B6A0-4EBAC4BCC05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70C8EE89-A871-4697-B51A-FB60AA06574F}"/>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E042806F-34AE-4B87-B679-D09023234584}"/>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0C155A11-D1D7-4049-B23A-DFF58E60BB6F}"/>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C39E669-15D6-40F4-B221-374521C0158D}"/>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2B72F5C6-CD83-4C7D-9156-D232E32FFF90}"/>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E0D06FE6-D43D-4218-B7A0-DDFA97143B58}"/>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5CCD4B9F-47D2-4740-86D8-2C879C125983}"/>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EFDA2755-00DD-4D42-B816-474C361E1342}"/>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D1AF3833-D8EA-4AEA-A99B-2E791C6F28D0}"/>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B31C8E0D-9C4F-44AF-94EE-A4A66A1926AC}"/>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E5632842-935C-435F-A298-3F583CD3379A}"/>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1FC7D6-071A-408D-90CD-D3573EEAE5E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77865C5-290E-405E-AB4C-E625DA812BC0}"/>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E0CD07E-8A18-4C98-81DF-AF99D249F06B}"/>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F0F6D6E-231D-4FAE-970F-544773828F0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023B6A4-CFF1-44DA-9D2D-89B16E9835B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120650</xdr:rowOff>
    </xdr:from>
    <xdr:to>
      <xdr:col>55</xdr:col>
      <xdr:colOff>50800</xdr:colOff>
      <xdr:row>34</xdr:row>
      <xdr:rowOff>50800</xdr:rowOff>
    </xdr:to>
    <xdr:sp macro="" textlink="">
      <xdr:nvSpPr>
        <xdr:cNvPr id="131" name="楕円 130">
          <a:extLst>
            <a:ext uri="{FF2B5EF4-FFF2-40B4-BE49-F238E27FC236}">
              <a16:creationId xmlns:a16="http://schemas.microsoft.com/office/drawing/2014/main" id="{ADB2767A-62ED-4D2A-B343-429620D3AB01}"/>
            </a:ext>
          </a:extLst>
        </xdr:cNvPr>
        <xdr:cNvSpPr/>
      </xdr:nvSpPr>
      <xdr:spPr>
        <a:xfrm>
          <a:off x="9401175" y="5467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73677</xdr:rowOff>
    </xdr:from>
    <xdr:ext cx="469744" cy="259045"/>
    <xdr:sp macro="" textlink="">
      <xdr:nvSpPr>
        <xdr:cNvPr id="132" name="【図書館】&#10;一人当たり面積該当値テキスト">
          <a:extLst>
            <a:ext uri="{FF2B5EF4-FFF2-40B4-BE49-F238E27FC236}">
              <a16:creationId xmlns:a16="http://schemas.microsoft.com/office/drawing/2014/main" id="{8D9165C6-5EF7-4D29-A8B4-4B3981AEFF32}"/>
            </a:ext>
          </a:extLst>
        </xdr:cNvPr>
        <xdr:cNvSpPr txBox="1"/>
      </xdr:nvSpPr>
      <xdr:spPr>
        <a:xfrm>
          <a:off x="9467850"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120650</xdr:rowOff>
    </xdr:from>
    <xdr:to>
      <xdr:col>50</xdr:col>
      <xdr:colOff>165100</xdr:colOff>
      <xdr:row>34</xdr:row>
      <xdr:rowOff>50800</xdr:rowOff>
    </xdr:to>
    <xdr:sp macro="" textlink="">
      <xdr:nvSpPr>
        <xdr:cNvPr id="133" name="楕円 132">
          <a:extLst>
            <a:ext uri="{FF2B5EF4-FFF2-40B4-BE49-F238E27FC236}">
              <a16:creationId xmlns:a16="http://schemas.microsoft.com/office/drawing/2014/main" id="{5CFF3447-5340-4479-AA25-86A023C7108C}"/>
            </a:ext>
          </a:extLst>
        </xdr:cNvPr>
        <xdr:cNvSpPr/>
      </xdr:nvSpPr>
      <xdr:spPr>
        <a:xfrm>
          <a:off x="8639175" y="5467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34</xdr:row>
      <xdr:rowOff>0</xdr:rowOff>
    </xdr:to>
    <xdr:cxnSp macro="">
      <xdr:nvCxnSpPr>
        <xdr:cNvPr id="134" name="直線コネクタ 133">
          <a:extLst>
            <a:ext uri="{FF2B5EF4-FFF2-40B4-BE49-F238E27FC236}">
              <a16:creationId xmlns:a16="http://schemas.microsoft.com/office/drawing/2014/main" id="{05F88A64-8BB3-4771-9B79-D1BDF60642AC}"/>
            </a:ext>
          </a:extLst>
        </xdr:cNvPr>
        <xdr:cNvCxnSpPr/>
      </xdr:nvCxnSpPr>
      <xdr:spPr>
        <a:xfrm>
          <a:off x="8686800" y="5505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5" name="楕円 134">
          <a:extLst>
            <a:ext uri="{FF2B5EF4-FFF2-40B4-BE49-F238E27FC236}">
              <a16:creationId xmlns:a16="http://schemas.microsoft.com/office/drawing/2014/main" id="{FA87F11F-71A3-408D-AA25-193E717FD0A7}"/>
            </a:ext>
          </a:extLst>
        </xdr:cNvPr>
        <xdr:cNvSpPr/>
      </xdr:nvSpPr>
      <xdr:spPr>
        <a:xfrm>
          <a:off x="7839075" y="5648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35</xdr:row>
      <xdr:rowOff>19050</xdr:rowOff>
    </xdr:to>
    <xdr:cxnSp macro="">
      <xdr:nvCxnSpPr>
        <xdr:cNvPr id="136" name="直線コネクタ 135">
          <a:extLst>
            <a:ext uri="{FF2B5EF4-FFF2-40B4-BE49-F238E27FC236}">
              <a16:creationId xmlns:a16="http://schemas.microsoft.com/office/drawing/2014/main" id="{2C7FF005-CE71-492F-B0C8-6BFF674E96CD}"/>
            </a:ext>
          </a:extLst>
        </xdr:cNvPr>
        <xdr:cNvCxnSpPr/>
      </xdr:nvCxnSpPr>
      <xdr:spPr>
        <a:xfrm flipV="1">
          <a:off x="7886700" y="5505450"/>
          <a:ext cx="8001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a:extLst>
            <a:ext uri="{FF2B5EF4-FFF2-40B4-BE49-F238E27FC236}">
              <a16:creationId xmlns:a16="http://schemas.microsoft.com/office/drawing/2014/main" id="{DBAD0703-D38B-4F3D-B39A-C7F6C34DCE34}"/>
            </a:ext>
          </a:extLst>
        </xdr:cNvPr>
        <xdr:cNvSpPr/>
      </xdr:nvSpPr>
      <xdr:spPr>
        <a:xfrm>
          <a:off x="7029450" y="5648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38" name="直線コネクタ 137">
          <a:extLst>
            <a:ext uri="{FF2B5EF4-FFF2-40B4-BE49-F238E27FC236}">
              <a16:creationId xmlns:a16="http://schemas.microsoft.com/office/drawing/2014/main" id="{E06CA7CD-648E-43F2-9863-E63843F7E3E4}"/>
            </a:ext>
          </a:extLst>
        </xdr:cNvPr>
        <xdr:cNvCxnSpPr/>
      </xdr:nvCxnSpPr>
      <xdr:spPr>
        <a:xfrm>
          <a:off x="7077075" y="5686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120650</xdr:rowOff>
    </xdr:from>
    <xdr:to>
      <xdr:col>36</xdr:col>
      <xdr:colOff>165100</xdr:colOff>
      <xdr:row>34</xdr:row>
      <xdr:rowOff>50800</xdr:rowOff>
    </xdr:to>
    <xdr:sp macro="" textlink="">
      <xdr:nvSpPr>
        <xdr:cNvPr id="139" name="楕円 138">
          <a:extLst>
            <a:ext uri="{FF2B5EF4-FFF2-40B4-BE49-F238E27FC236}">
              <a16:creationId xmlns:a16="http://schemas.microsoft.com/office/drawing/2014/main" id="{30765F57-FFA5-4908-863D-E9FBDE4E77A8}"/>
            </a:ext>
          </a:extLst>
        </xdr:cNvPr>
        <xdr:cNvSpPr/>
      </xdr:nvSpPr>
      <xdr:spPr>
        <a:xfrm>
          <a:off x="6238875" y="5467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0</xdr:rowOff>
    </xdr:from>
    <xdr:to>
      <xdr:col>41</xdr:col>
      <xdr:colOff>50800</xdr:colOff>
      <xdr:row>35</xdr:row>
      <xdr:rowOff>19050</xdr:rowOff>
    </xdr:to>
    <xdr:cxnSp macro="">
      <xdr:nvCxnSpPr>
        <xdr:cNvPr id="140" name="直線コネクタ 139">
          <a:extLst>
            <a:ext uri="{FF2B5EF4-FFF2-40B4-BE49-F238E27FC236}">
              <a16:creationId xmlns:a16="http://schemas.microsoft.com/office/drawing/2014/main" id="{89ABEED1-ACA8-4C28-BB38-91A90835C861}"/>
            </a:ext>
          </a:extLst>
        </xdr:cNvPr>
        <xdr:cNvCxnSpPr/>
      </xdr:nvCxnSpPr>
      <xdr:spPr>
        <a:xfrm>
          <a:off x="6286500" y="5505450"/>
          <a:ext cx="7905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9B3CE4DE-719A-411E-B577-7A71547A862E}"/>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F2672016-43AA-4476-8476-21E9D6D22ECF}"/>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AAB8AFA2-F22A-4114-8CD7-AE6F89D103D8}"/>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821F269A-6D9B-4411-9236-CECC2613C2F0}"/>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67327</xdr:rowOff>
    </xdr:from>
    <xdr:ext cx="469744" cy="259045"/>
    <xdr:sp macro="" textlink="">
      <xdr:nvSpPr>
        <xdr:cNvPr id="145" name="n_1mainValue【図書館】&#10;一人当たり面積">
          <a:extLst>
            <a:ext uri="{FF2B5EF4-FFF2-40B4-BE49-F238E27FC236}">
              <a16:creationId xmlns:a16="http://schemas.microsoft.com/office/drawing/2014/main" id="{1FA72F36-9A97-4D3F-9EAB-F87C7DEB94B5}"/>
            </a:ext>
          </a:extLst>
        </xdr:cNvPr>
        <xdr:cNvSpPr txBox="1"/>
      </xdr:nvSpPr>
      <xdr:spPr>
        <a:xfrm>
          <a:off x="8458277" y="52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6" name="n_2mainValue【図書館】&#10;一人当たり面積">
          <a:extLst>
            <a:ext uri="{FF2B5EF4-FFF2-40B4-BE49-F238E27FC236}">
              <a16:creationId xmlns:a16="http://schemas.microsoft.com/office/drawing/2014/main" id="{482DB76B-517D-4742-BE39-9EC1864EBEB8}"/>
            </a:ext>
          </a:extLst>
        </xdr:cNvPr>
        <xdr:cNvSpPr txBox="1"/>
      </xdr:nvSpPr>
      <xdr:spPr>
        <a:xfrm>
          <a:off x="7677227"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a:extLst>
            <a:ext uri="{FF2B5EF4-FFF2-40B4-BE49-F238E27FC236}">
              <a16:creationId xmlns:a16="http://schemas.microsoft.com/office/drawing/2014/main" id="{390EB019-0BB4-4CE3-8DE3-FD5D1F42CBA3}"/>
            </a:ext>
          </a:extLst>
        </xdr:cNvPr>
        <xdr:cNvSpPr txBox="1"/>
      </xdr:nvSpPr>
      <xdr:spPr>
        <a:xfrm>
          <a:off x="6867602"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67327</xdr:rowOff>
    </xdr:from>
    <xdr:ext cx="469744" cy="259045"/>
    <xdr:sp macro="" textlink="">
      <xdr:nvSpPr>
        <xdr:cNvPr id="148" name="n_4mainValue【図書館】&#10;一人当たり面積">
          <a:extLst>
            <a:ext uri="{FF2B5EF4-FFF2-40B4-BE49-F238E27FC236}">
              <a16:creationId xmlns:a16="http://schemas.microsoft.com/office/drawing/2014/main" id="{CB2D72AD-C820-4E0C-8285-6D6BBA8812BC}"/>
            </a:ext>
          </a:extLst>
        </xdr:cNvPr>
        <xdr:cNvSpPr txBox="1"/>
      </xdr:nvSpPr>
      <xdr:spPr>
        <a:xfrm>
          <a:off x="6067502" y="52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BE92065-9487-461B-AA25-189CE2D723F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97ED9D-1A4B-47BF-9CB2-C5EB95E436EF}"/>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0A72A15-775B-40FA-8BEF-E5647D6C4DE0}"/>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841E642-A2D4-4500-AF97-24CA90265F9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B197BBC-3577-4421-8A57-7835021D136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2D0392F-7EC7-4EC8-8CE1-36B9DD08326D}"/>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890AC89-090F-469D-9491-4587BB167CF1}"/>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20930EB-F4BF-4357-9DAF-D27A893BC76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D8E436E-5C65-4450-8E0C-C76C4174AC8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417FAA1-EE6C-410A-AAA1-1A9574B09BD1}"/>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3FD093ED-2F46-4C2A-A6D5-EC116E43E54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7144A4D-BB2D-410F-B918-CC1DB30E7C67}"/>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310A3901-4E4F-4A2A-842E-7E83B773512A}"/>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3003642-CB6C-495A-A66F-E5BA3D9682C8}"/>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525760B-A9C1-4C70-B7E0-45920B46F8FE}"/>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D517FF3-373F-4E9E-90EE-C0869781C356}"/>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BF36D0D6-6EAD-41C9-A968-0C3406DA246A}"/>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BE15E04-C88B-4FC6-866C-C606BC6C7B73}"/>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6674C3A-2F40-4DA9-98BC-240FF16AB6E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150C627-1571-4A15-99D4-D050AE3589CC}"/>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6C6A84A-295F-45B3-A948-878A84DAA8B7}"/>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7400E83-458B-4328-8207-F692FA7A57B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90CE8452-4406-459B-ACE3-F23B27C9EB4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B73A0BB-17D1-4FD3-B551-66F927F4D2E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a:extLst>
            <a:ext uri="{FF2B5EF4-FFF2-40B4-BE49-F238E27FC236}">
              <a16:creationId xmlns:a16="http://schemas.microsoft.com/office/drawing/2014/main" id="{DBC5F70C-062E-4764-9DF5-7D73ACC45BF9}"/>
            </a:ext>
          </a:extLst>
        </xdr:cNvPr>
        <xdr:cNvCxnSpPr/>
      </xdr:nvCxnSpPr>
      <xdr:spPr>
        <a:xfrm flipV="1">
          <a:off x="4180840" y="925957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3F380972-11BD-4FB8-A9E2-39E4ADFC162C}"/>
            </a:ext>
          </a:extLst>
        </xdr:cNvPr>
        <xdr:cNvSpPr txBox="1"/>
      </xdr:nvSpPr>
      <xdr:spPr>
        <a:xfrm>
          <a:off x="4219575" y="1042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a:extLst>
            <a:ext uri="{FF2B5EF4-FFF2-40B4-BE49-F238E27FC236}">
              <a16:creationId xmlns:a16="http://schemas.microsoft.com/office/drawing/2014/main" id="{DD43861A-D182-4871-9A17-69DE1D84E919}"/>
            </a:ext>
          </a:extLst>
        </xdr:cNvPr>
        <xdr:cNvCxnSpPr/>
      </xdr:nvCxnSpPr>
      <xdr:spPr>
        <a:xfrm>
          <a:off x="4105275" y="104311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8AED247-2D78-465E-8126-B567F018F1AA}"/>
            </a:ext>
          </a:extLst>
        </xdr:cNvPr>
        <xdr:cNvSpPr txBox="1"/>
      </xdr:nvSpPr>
      <xdr:spPr>
        <a:xfrm>
          <a:off x="4219575" y="904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a:extLst>
            <a:ext uri="{FF2B5EF4-FFF2-40B4-BE49-F238E27FC236}">
              <a16:creationId xmlns:a16="http://schemas.microsoft.com/office/drawing/2014/main" id="{FE11994A-B82E-4509-889F-44C0AC8A779B}"/>
            </a:ext>
          </a:extLst>
        </xdr:cNvPr>
        <xdr:cNvCxnSpPr/>
      </xdr:nvCxnSpPr>
      <xdr:spPr>
        <a:xfrm>
          <a:off x="4105275" y="92595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7DD3583-1CEE-4CBF-9DA3-92F6DEB43F84}"/>
            </a:ext>
          </a:extLst>
        </xdr:cNvPr>
        <xdr:cNvSpPr txBox="1"/>
      </xdr:nvSpPr>
      <xdr:spPr>
        <a:xfrm>
          <a:off x="4219575"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a:extLst>
            <a:ext uri="{FF2B5EF4-FFF2-40B4-BE49-F238E27FC236}">
              <a16:creationId xmlns:a16="http://schemas.microsoft.com/office/drawing/2014/main" id="{7B077B68-AF99-4B51-8666-E93CCCCFA337}"/>
            </a:ext>
          </a:extLst>
        </xdr:cNvPr>
        <xdr:cNvSpPr/>
      </xdr:nvSpPr>
      <xdr:spPr>
        <a:xfrm>
          <a:off x="4124325" y="96094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a:extLst>
            <a:ext uri="{FF2B5EF4-FFF2-40B4-BE49-F238E27FC236}">
              <a16:creationId xmlns:a16="http://schemas.microsoft.com/office/drawing/2014/main" id="{FAF069DD-E64D-4B32-97A3-8CBA0AC30A8E}"/>
            </a:ext>
          </a:extLst>
        </xdr:cNvPr>
        <xdr:cNvSpPr/>
      </xdr:nvSpPr>
      <xdr:spPr>
        <a:xfrm>
          <a:off x="3381375" y="95561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a:extLst>
            <a:ext uri="{FF2B5EF4-FFF2-40B4-BE49-F238E27FC236}">
              <a16:creationId xmlns:a16="http://schemas.microsoft.com/office/drawing/2014/main" id="{73A4926A-88E0-494E-A40D-C93F0513076A}"/>
            </a:ext>
          </a:extLst>
        </xdr:cNvPr>
        <xdr:cNvSpPr/>
      </xdr:nvSpPr>
      <xdr:spPr>
        <a:xfrm>
          <a:off x="2571750" y="95345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a:extLst>
            <a:ext uri="{FF2B5EF4-FFF2-40B4-BE49-F238E27FC236}">
              <a16:creationId xmlns:a16="http://schemas.microsoft.com/office/drawing/2014/main" id="{5B9C9A2A-0A34-4C15-802E-D775EB26583E}"/>
            </a:ext>
          </a:extLst>
        </xdr:cNvPr>
        <xdr:cNvSpPr/>
      </xdr:nvSpPr>
      <xdr:spPr>
        <a:xfrm>
          <a:off x="1781175" y="9477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a:extLst>
            <a:ext uri="{FF2B5EF4-FFF2-40B4-BE49-F238E27FC236}">
              <a16:creationId xmlns:a16="http://schemas.microsoft.com/office/drawing/2014/main" id="{C7DEC188-9686-4741-BD07-28EBB00ACC24}"/>
            </a:ext>
          </a:extLst>
        </xdr:cNvPr>
        <xdr:cNvSpPr/>
      </xdr:nvSpPr>
      <xdr:spPr>
        <a:xfrm>
          <a:off x="981075" y="94284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3B9B10-0799-4AB2-93BF-F8100F4B0FB9}"/>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337D6F8-D6FA-4C86-AE93-A819F6AFF11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8C360A-97BF-49D4-BB23-41FA637F11E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301666-56F4-4753-A0D1-2D5D06B750A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DDCF755-17A0-42A0-9519-7C4ADA1F3AB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189" name="楕円 188">
          <a:extLst>
            <a:ext uri="{FF2B5EF4-FFF2-40B4-BE49-F238E27FC236}">
              <a16:creationId xmlns:a16="http://schemas.microsoft.com/office/drawing/2014/main" id="{1EDEAC4B-76DF-47F6-BAB4-054D1F655F85}"/>
            </a:ext>
          </a:extLst>
        </xdr:cNvPr>
        <xdr:cNvSpPr/>
      </xdr:nvSpPr>
      <xdr:spPr>
        <a:xfrm>
          <a:off x="4124325" y="92976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157497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66CC11F-3EE6-4FA3-A11F-061C5C11FC5E}"/>
            </a:ext>
          </a:extLst>
        </xdr:cNvPr>
        <xdr:cNvSpPr txBox="1"/>
      </xdr:nvSpPr>
      <xdr:spPr>
        <a:xfrm>
          <a:off x="4219575"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91" name="楕円 190">
          <a:extLst>
            <a:ext uri="{FF2B5EF4-FFF2-40B4-BE49-F238E27FC236}">
              <a16:creationId xmlns:a16="http://schemas.microsoft.com/office/drawing/2014/main" id="{B9340AE1-9F96-4F46-B917-93698F5E00D3}"/>
            </a:ext>
          </a:extLst>
        </xdr:cNvPr>
        <xdr:cNvSpPr/>
      </xdr:nvSpPr>
      <xdr:spPr>
        <a:xfrm>
          <a:off x="3381375" y="9230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121920</xdr:rowOff>
    </xdr:to>
    <xdr:cxnSp macro="">
      <xdr:nvCxnSpPr>
        <xdr:cNvPr id="192" name="直線コネクタ 191">
          <a:extLst>
            <a:ext uri="{FF2B5EF4-FFF2-40B4-BE49-F238E27FC236}">
              <a16:creationId xmlns:a16="http://schemas.microsoft.com/office/drawing/2014/main" id="{9B2ACB9C-7757-434A-AB75-66F8F6AF1E96}"/>
            </a:ext>
          </a:extLst>
        </xdr:cNvPr>
        <xdr:cNvCxnSpPr/>
      </xdr:nvCxnSpPr>
      <xdr:spPr>
        <a:xfrm>
          <a:off x="3429000" y="927862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93" name="楕円 192">
          <a:extLst>
            <a:ext uri="{FF2B5EF4-FFF2-40B4-BE49-F238E27FC236}">
              <a16:creationId xmlns:a16="http://schemas.microsoft.com/office/drawing/2014/main" id="{65A0F042-F954-41F8-A087-A638AD960D21}"/>
            </a:ext>
          </a:extLst>
        </xdr:cNvPr>
        <xdr:cNvSpPr/>
      </xdr:nvSpPr>
      <xdr:spPr>
        <a:xfrm>
          <a:off x="2571750" y="91509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137160</xdr:rowOff>
    </xdr:from>
    <xdr:to>
      <xdr:col>19</xdr:col>
      <xdr:colOff>177800</xdr:colOff>
      <xdr:row>57</xdr:row>
      <xdr:rowOff>45720</xdr:rowOff>
    </xdr:to>
    <xdr:cxnSp macro="">
      <xdr:nvCxnSpPr>
        <xdr:cNvPr id="194" name="直線コネクタ 193">
          <a:extLst>
            <a:ext uri="{FF2B5EF4-FFF2-40B4-BE49-F238E27FC236}">
              <a16:creationId xmlns:a16="http://schemas.microsoft.com/office/drawing/2014/main" id="{3172848A-69FC-46CA-9B21-CC22EB448ACC}"/>
            </a:ext>
          </a:extLst>
        </xdr:cNvPr>
        <xdr:cNvCxnSpPr/>
      </xdr:nvCxnSpPr>
      <xdr:spPr>
        <a:xfrm>
          <a:off x="2619375" y="9208135"/>
          <a:ext cx="80962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113030</xdr:rowOff>
    </xdr:from>
    <xdr:to>
      <xdr:col>10</xdr:col>
      <xdr:colOff>165100</xdr:colOff>
      <xdr:row>56</xdr:row>
      <xdr:rowOff>43180</xdr:rowOff>
    </xdr:to>
    <xdr:sp macro="" textlink="">
      <xdr:nvSpPr>
        <xdr:cNvPr id="195" name="楕円 194">
          <a:extLst>
            <a:ext uri="{FF2B5EF4-FFF2-40B4-BE49-F238E27FC236}">
              <a16:creationId xmlns:a16="http://schemas.microsoft.com/office/drawing/2014/main" id="{7BAA22F5-01DF-4DB4-8C1C-2B2632D85347}"/>
            </a:ext>
          </a:extLst>
        </xdr:cNvPr>
        <xdr:cNvSpPr/>
      </xdr:nvSpPr>
      <xdr:spPr>
        <a:xfrm>
          <a:off x="1781175" y="9018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163830</xdr:rowOff>
    </xdr:from>
    <xdr:to>
      <xdr:col>15</xdr:col>
      <xdr:colOff>50800</xdr:colOff>
      <xdr:row>56</xdr:row>
      <xdr:rowOff>137160</xdr:rowOff>
    </xdr:to>
    <xdr:cxnSp macro="">
      <xdr:nvCxnSpPr>
        <xdr:cNvPr id="196" name="直線コネクタ 195">
          <a:extLst>
            <a:ext uri="{FF2B5EF4-FFF2-40B4-BE49-F238E27FC236}">
              <a16:creationId xmlns:a16="http://schemas.microsoft.com/office/drawing/2014/main" id="{DB2DA697-A241-45EA-B818-042B05321D87}"/>
            </a:ext>
          </a:extLst>
        </xdr:cNvPr>
        <xdr:cNvCxnSpPr/>
      </xdr:nvCxnSpPr>
      <xdr:spPr>
        <a:xfrm>
          <a:off x="1828800" y="9066530"/>
          <a:ext cx="790575"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29210</xdr:rowOff>
    </xdr:from>
    <xdr:to>
      <xdr:col>6</xdr:col>
      <xdr:colOff>38100</xdr:colOff>
      <xdr:row>55</xdr:row>
      <xdr:rowOff>130810</xdr:rowOff>
    </xdr:to>
    <xdr:sp macro="" textlink="">
      <xdr:nvSpPr>
        <xdr:cNvPr id="197" name="楕円 196">
          <a:extLst>
            <a:ext uri="{FF2B5EF4-FFF2-40B4-BE49-F238E27FC236}">
              <a16:creationId xmlns:a16="http://schemas.microsoft.com/office/drawing/2014/main" id="{48E7344D-A41C-44AF-9B91-62EB133C5D3F}"/>
            </a:ext>
          </a:extLst>
        </xdr:cNvPr>
        <xdr:cNvSpPr/>
      </xdr:nvSpPr>
      <xdr:spPr>
        <a:xfrm>
          <a:off x="981075" y="89319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80010</xdr:rowOff>
    </xdr:from>
    <xdr:to>
      <xdr:col>10</xdr:col>
      <xdr:colOff>114300</xdr:colOff>
      <xdr:row>55</xdr:row>
      <xdr:rowOff>163830</xdr:rowOff>
    </xdr:to>
    <xdr:cxnSp macro="">
      <xdr:nvCxnSpPr>
        <xdr:cNvPr id="198" name="直線コネクタ 197">
          <a:extLst>
            <a:ext uri="{FF2B5EF4-FFF2-40B4-BE49-F238E27FC236}">
              <a16:creationId xmlns:a16="http://schemas.microsoft.com/office/drawing/2014/main" id="{F33051F4-0C8B-4E7C-A8EB-DECB3AD6EB5C}"/>
            </a:ext>
          </a:extLst>
        </xdr:cNvPr>
        <xdr:cNvCxnSpPr/>
      </xdr:nvCxnSpPr>
      <xdr:spPr>
        <a:xfrm>
          <a:off x="1028700" y="8989060"/>
          <a:ext cx="8001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a:extLst>
            <a:ext uri="{FF2B5EF4-FFF2-40B4-BE49-F238E27FC236}">
              <a16:creationId xmlns:a16="http://schemas.microsoft.com/office/drawing/2014/main" id="{14CC04C1-ED5D-442D-9FEB-CBA75BF7FBE9}"/>
            </a:ext>
          </a:extLst>
        </xdr:cNvPr>
        <xdr:cNvSpPr txBox="1"/>
      </xdr:nvSpPr>
      <xdr:spPr>
        <a:xfrm>
          <a:off x="32391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a:extLst>
            <a:ext uri="{FF2B5EF4-FFF2-40B4-BE49-F238E27FC236}">
              <a16:creationId xmlns:a16="http://schemas.microsoft.com/office/drawing/2014/main" id="{29814F3A-F79E-4F7A-9626-A08766F0FB83}"/>
            </a:ext>
          </a:extLst>
        </xdr:cNvPr>
        <xdr:cNvSpPr txBox="1"/>
      </xdr:nvSpPr>
      <xdr:spPr>
        <a:xfrm>
          <a:off x="2439044"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63F5754B-CB18-494F-9BA6-B9B3F57861A5}"/>
            </a:ext>
          </a:extLst>
        </xdr:cNvPr>
        <xdr:cNvSpPr txBox="1"/>
      </xdr:nvSpPr>
      <xdr:spPr>
        <a:xfrm>
          <a:off x="16484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129557</xdr:rowOff>
    </xdr:from>
    <xdr:ext cx="405111" cy="259045"/>
    <xdr:sp macro="" textlink="">
      <xdr:nvSpPr>
        <xdr:cNvPr id="202" name="n_4aveValue【体育館・プール】&#10;有形固定資産減価償却率">
          <a:extLst>
            <a:ext uri="{FF2B5EF4-FFF2-40B4-BE49-F238E27FC236}">
              <a16:creationId xmlns:a16="http://schemas.microsoft.com/office/drawing/2014/main" id="{C2379432-0FB5-4198-8510-A6AB8F1094EF}"/>
            </a:ext>
          </a:extLst>
        </xdr:cNvPr>
        <xdr:cNvSpPr txBox="1"/>
      </xdr:nvSpPr>
      <xdr:spPr>
        <a:xfrm>
          <a:off x="848369"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113047</xdr:rowOff>
    </xdr:from>
    <xdr:ext cx="405111" cy="259045"/>
    <xdr:sp macro="" textlink="">
      <xdr:nvSpPr>
        <xdr:cNvPr id="203" name="n_1mainValue【体育館・プール】&#10;有形固定資産減価償却率">
          <a:extLst>
            <a:ext uri="{FF2B5EF4-FFF2-40B4-BE49-F238E27FC236}">
              <a16:creationId xmlns:a16="http://schemas.microsoft.com/office/drawing/2014/main" id="{9FD90222-0713-47DD-B0F4-AB833E9AC6A4}"/>
            </a:ext>
          </a:extLst>
        </xdr:cNvPr>
        <xdr:cNvSpPr txBox="1"/>
      </xdr:nvSpPr>
      <xdr:spPr>
        <a:xfrm>
          <a:off x="3239144"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204" name="n_2mainValue【体育館・プール】&#10;有形固定資産減価償却率">
          <a:extLst>
            <a:ext uri="{FF2B5EF4-FFF2-40B4-BE49-F238E27FC236}">
              <a16:creationId xmlns:a16="http://schemas.microsoft.com/office/drawing/2014/main" id="{27A87F1F-BACD-4525-BB9D-256DDD2B633D}"/>
            </a:ext>
          </a:extLst>
        </xdr:cNvPr>
        <xdr:cNvSpPr txBox="1"/>
      </xdr:nvSpPr>
      <xdr:spPr>
        <a:xfrm>
          <a:off x="2439044" y="893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59707</xdr:rowOff>
    </xdr:from>
    <xdr:ext cx="405111" cy="259045"/>
    <xdr:sp macro="" textlink="">
      <xdr:nvSpPr>
        <xdr:cNvPr id="205" name="n_3mainValue【体育館・プール】&#10;有形固定資産減価償却率">
          <a:extLst>
            <a:ext uri="{FF2B5EF4-FFF2-40B4-BE49-F238E27FC236}">
              <a16:creationId xmlns:a16="http://schemas.microsoft.com/office/drawing/2014/main" id="{85BD3831-D477-4D32-B92B-D29B04431C75}"/>
            </a:ext>
          </a:extLst>
        </xdr:cNvPr>
        <xdr:cNvSpPr txBox="1"/>
      </xdr:nvSpPr>
      <xdr:spPr>
        <a:xfrm>
          <a:off x="1648469" y="880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147337</xdr:rowOff>
    </xdr:from>
    <xdr:ext cx="405111" cy="259045"/>
    <xdr:sp macro="" textlink="">
      <xdr:nvSpPr>
        <xdr:cNvPr id="206" name="n_4mainValue【体育館・プール】&#10;有形固定資産減価償却率">
          <a:extLst>
            <a:ext uri="{FF2B5EF4-FFF2-40B4-BE49-F238E27FC236}">
              <a16:creationId xmlns:a16="http://schemas.microsoft.com/office/drawing/2014/main" id="{BD7BB29D-23D9-4B30-BA84-29058C958447}"/>
            </a:ext>
          </a:extLst>
        </xdr:cNvPr>
        <xdr:cNvSpPr txBox="1"/>
      </xdr:nvSpPr>
      <xdr:spPr>
        <a:xfrm>
          <a:off x="848369" y="872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3CA5620-685C-4057-AC56-6138B87F5D9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74F6938-04D4-4BC7-83A2-E2B243ACBBF5}"/>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3BC60ED-B6BD-4935-947E-D58F2A3DAB2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A812BDF-343A-4C03-886C-6092C4C62F4C}"/>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941108E-CCC5-4C17-A89A-6EB732D13795}"/>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2B86A1E-B4A4-499A-97A6-81F7999D5CE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D5A3DA4-F816-41F8-8487-B8CFF52B258E}"/>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D1036A6-04E8-47E8-9129-6FEF6F16DE52}"/>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A0D7E2B-425B-4BF7-BCC6-40B5B86B56A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C0EF2EB-54C7-45BF-A4B0-8516FE1199D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0E33EB45-68AC-4849-A28A-1FB9DBCA41E1}"/>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D13D7AE-6746-4B3F-8B11-96B0F4EB7AA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71D815F-AE29-44D4-BFE7-D3D11E1E9143}"/>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E8AA8CE-792C-43E3-B71A-112C89578DF2}"/>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46A1A00-F2AF-411F-A22C-546A50CFE802}"/>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2EF0229-7D66-4E91-B85A-9B259D7576DE}"/>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A892BB5-5101-48F6-AE54-80832B01F3D3}"/>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E4B44E0-E372-49EE-9FD1-6466C27D250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0A07748-7DD3-4753-984D-FE20EABEEC83}"/>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3EB0D54-5E41-4572-AD1C-062DEAE6AAB3}"/>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E76583B-3348-4B96-A9D4-C8A6C2A3762B}"/>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2AB94CC-9289-4C5A-8928-600C8D0530F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64F8994-4B7C-4C8F-B6AA-EEDEE69CDA1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C7791E1-BA2C-42E7-96B2-7187AAEA416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98B4110E-FE62-458F-BB8B-04040F9ED111}"/>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A14AF155-920C-48BA-A648-B399DA925CC7}"/>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09DDE157-DF97-413A-AE4F-0B5A994A9C23}"/>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A8AB2843-C4B0-4153-8210-6C638705EFE8}"/>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0DAC35F7-F597-40D7-8B26-76E415CBC956}"/>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6" name="【体育館・プール】&#10;一人当たり面積平均値テキスト">
          <a:extLst>
            <a:ext uri="{FF2B5EF4-FFF2-40B4-BE49-F238E27FC236}">
              <a16:creationId xmlns:a16="http://schemas.microsoft.com/office/drawing/2014/main" id="{1639A7EC-EC53-4191-8C86-A89D36F3BABD}"/>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a:extLst>
            <a:ext uri="{FF2B5EF4-FFF2-40B4-BE49-F238E27FC236}">
              <a16:creationId xmlns:a16="http://schemas.microsoft.com/office/drawing/2014/main" id="{D507D932-CAC8-4DE7-A770-EACA3996ADAE}"/>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99530EFC-6AC5-4E92-AF4A-5D4349EC90F0}"/>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C6576090-F535-4D63-8F94-F076D6B9F473}"/>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DD2BF1A1-403E-4FCD-89EA-BF245A7F6C95}"/>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C305DD46-4588-4ACC-B301-7663F7A3B0A5}"/>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5C9049-2D8C-4DCF-9C6D-531BCA2DA92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EC5545C-A6F9-4DDD-B76F-954A8D5FD0D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475FEF2-0B1B-4D37-A475-2B86745ADA5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0027DE8-6F57-49EF-A6C1-5AA718AB1B4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ADC5F5C-E348-415F-8228-2AFC4F2E062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247" name="楕円 246">
          <a:extLst>
            <a:ext uri="{FF2B5EF4-FFF2-40B4-BE49-F238E27FC236}">
              <a16:creationId xmlns:a16="http://schemas.microsoft.com/office/drawing/2014/main" id="{21595070-8598-4B71-938B-E896C0ED07A3}"/>
            </a:ext>
          </a:extLst>
        </xdr:cNvPr>
        <xdr:cNvSpPr/>
      </xdr:nvSpPr>
      <xdr:spPr>
        <a:xfrm>
          <a:off x="9401175" y="92392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29227</xdr:rowOff>
    </xdr:from>
    <xdr:ext cx="469744" cy="259045"/>
    <xdr:sp macro="" textlink="">
      <xdr:nvSpPr>
        <xdr:cNvPr id="248" name="【体育館・プール】&#10;一人当たり面積該当値テキスト">
          <a:extLst>
            <a:ext uri="{FF2B5EF4-FFF2-40B4-BE49-F238E27FC236}">
              <a16:creationId xmlns:a16="http://schemas.microsoft.com/office/drawing/2014/main" id="{1283FECE-3FF0-4EBB-B4D5-D924839F0566}"/>
            </a:ext>
          </a:extLst>
        </xdr:cNvPr>
        <xdr:cNvSpPr txBox="1"/>
      </xdr:nvSpPr>
      <xdr:spPr>
        <a:xfrm>
          <a:off x="9467850" y="90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19050</xdr:rowOff>
    </xdr:from>
    <xdr:to>
      <xdr:col>50</xdr:col>
      <xdr:colOff>165100</xdr:colOff>
      <xdr:row>57</xdr:row>
      <xdr:rowOff>120650</xdr:rowOff>
    </xdr:to>
    <xdr:sp macro="" textlink="">
      <xdr:nvSpPr>
        <xdr:cNvPr id="249" name="楕円 248">
          <a:extLst>
            <a:ext uri="{FF2B5EF4-FFF2-40B4-BE49-F238E27FC236}">
              <a16:creationId xmlns:a16="http://schemas.microsoft.com/office/drawing/2014/main" id="{F20461AD-026E-44A6-BAE7-AB4B4881FD27}"/>
            </a:ext>
          </a:extLst>
        </xdr:cNvPr>
        <xdr:cNvSpPr/>
      </xdr:nvSpPr>
      <xdr:spPr>
        <a:xfrm>
          <a:off x="8639175" y="9248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57150</xdr:rowOff>
    </xdr:from>
    <xdr:to>
      <xdr:col>55</xdr:col>
      <xdr:colOff>0</xdr:colOff>
      <xdr:row>57</xdr:row>
      <xdr:rowOff>69850</xdr:rowOff>
    </xdr:to>
    <xdr:cxnSp macro="">
      <xdr:nvCxnSpPr>
        <xdr:cNvPr id="250" name="直線コネクタ 249">
          <a:extLst>
            <a:ext uri="{FF2B5EF4-FFF2-40B4-BE49-F238E27FC236}">
              <a16:creationId xmlns:a16="http://schemas.microsoft.com/office/drawing/2014/main" id="{37B323C2-3798-4E69-95C2-045BCE02116C}"/>
            </a:ext>
          </a:extLst>
        </xdr:cNvPr>
        <xdr:cNvCxnSpPr/>
      </xdr:nvCxnSpPr>
      <xdr:spPr>
        <a:xfrm flipV="1">
          <a:off x="8686800" y="92868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19050</xdr:rowOff>
    </xdr:from>
    <xdr:to>
      <xdr:col>46</xdr:col>
      <xdr:colOff>38100</xdr:colOff>
      <xdr:row>57</xdr:row>
      <xdr:rowOff>120650</xdr:rowOff>
    </xdr:to>
    <xdr:sp macro="" textlink="">
      <xdr:nvSpPr>
        <xdr:cNvPr id="251" name="楕円 250">
          <a:extLst>
            <a:ext uri="{FF2B5EF4-FFF2-40B4-BE49-F238E27FC236}">
              <a16:creationId xmlns:a16="http://schemas.microsoft.com/office/drawing/2014/main" id="{5D101313-46B5-4D6D-B145-F2B0F91CA3B8}"/>
            </a:ext>
          </a:extLst>
        </xdr:cNvPr>
        <xdr:cNvSpPr/>
      </xdr:nvSpPr>
      <xdr:spPr>
        <a:xfrm>
          <a:off x="7839075" y="92487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69850</xdr:rowOff>
    </xdr:from>
    <xdr:to>
      <xdr:col>50</xdr:col>
      <xdr:colOff>114300</xdr:colOff>
      <xdr:row>57</xdr:row>
      <xdr:rowOff>69850</xdr:rowOff>
    </xdr:to>
    <xdr:cxnSp macro="">
      <xdr:nvCxnSpPr>
        <xdr:cNvPr id="252" name="直線コネクタ 251">
          <a:extLst>
            <a:ext uri="{FF2B5EF4-FFF2-40B4-BE49-F238E27FC236}">
              <a16:creationId xmlns:a16="http://schemas.microsoft.com/office/drawing/2014/main" id="{E5F87B06-C32D-4236-B8F5-FCE40F0678CD}"/>
            </a:ext>
          </a:extLst>
        </xdr:cNvPr>
        <xdr:cNvCxnSpPr/>
      </xdr:nvCxnSpPr>
      <xdr:spPr>
        <a:xfrm>
          <a:off x="7886700" y="9296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31750</xdr:rowOff>
    </xdr:from>
    <xdr:to>
      <xdr:col>41</xdr:col>
      <xdr:colOff>101600</xdr:colOff>
      <xdr:row>57</xdr:row>
      <xdr:rowOff>133350</xdr:rowOff>
    </xdr:to>
    <xdr:sp macro="" textlink="">
      <xdr:nvSpPr>
        <xdr:cNvPr id="253" name="楕円 252">
          <a:extLst>
            <a:ext uri="{FF2B5EF4-FFF2-40B4-BE49-F238E27FC236}">
              <a16:creationId xmlns:a16="http://schemas.microsoft.com/office/drawing/2014/main" id="{1DC501B7-C211-4B28-BF35-A40FE258E42D}"/>
            </a:ext>
          </a:extLst>
        </xdr:cNvPr>
        <xdr:cNvSpPr/>
      </xdr:nvSpPr>
      <xdr:spPr>
        <a:xfrm>
          <a:off x="7029450" y="9258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69850</xdr:rowOff>
    </xdr:from>
    <xdr:to>
      <xdr:col>45</xdr:col>
      <xdr:colOff>177800</xdr:colOff>
      <xdr:row>57</xdr:row>
      <xdr:rowOff>82550</xdr:rowOff>
    </xdr:to>
    <xdr:cxnSp macro="">
      <xdr:nvCxnSpPr>
        <xdr:cNvPr id="254" name="直線コネクタ 253">
          <a:extLst>
            <a:ext uri="{FF2B5EF4-FFF2-40B4-BE49-F238E27FC236}">
              <a16:creationId xmlns:a16="http://schemas.microsoft.com/office/drawing/2014/main" id="{65F0DB9F-921F-4222-B044-BC59B3ED2A1E}"/>
            </a:ext>
          </a:extLst>
        </xdr:cNvPr>
        <xdr:cNvCxnSpPr/>
      </xdr:nvCxnSpPr>
      <xdr:spPr>
        <a:xfrm flipV="1">
          <a:off x="7077075" y="929640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44450</xdr:rowOff>
    </xdr:from>
    <xdr:to>
      <xdr:col>36</xdr:col>
      <xdr:colOff>165100</xdr:colOff>
      <xdr:row>57</xdr:row>
      <xdr:rowOff>146050</xdr:rowOff>
    </xdr:to>
    <xdr:sp macro="" textlink="">
      <xdr:nvSpPr>
        <xdr:cNvPr id="255" name="楕円 254">
          <a:extLst>
            <a:ext uri="{FF2B5EF4-FFF2-40B4-BE49-F238E27FC236}">
              <a16:creationId xmlns:a16="http://schemas.microsoft.com/office/drawing/2014/main" id="{1F4EA035-D782-4921-91D2-F726F3F9D0B3}"/>
            </a:ext>
          </a:extLst>
        </xdr:cNvPr>
        <xdr:cNvSpPr/>
      </xdr:nvSpPr>
      <xdr:spPr>
        <a:xfrm>
          <a:off x="6238875" y="9277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82550</xdr:rowOff>
    </xdr:from>
    <xdr:to>
      <xdr:col>41</xdr:col>
      <xdr:colOff>50800</xdr:colOff>
      <xdr:row>57</xdr:row>
      <xdr:rowOff>95250</xdr:rowOff>
    </xdr:to>
    <xdr:cxnSp macro="">
      <xdr:nvCxnSpPr>
        <xdr:cNvPr id="256" name="直線コネクタ 255">
          <a:extLst>
            <a:ext uri="{FF2B5EF4-FFF2-40B4-BE49-F238E27FC236}">
              <a16:creationId xmlns:a16="http://schemas.microsoft.com/office/drawing/2014/main" id="{6613942D-DDAD-446A-B924-DCCC3611C872}"/>
            </a:ext>
          </a:extLst>
        </xdr:cNvPr>
        <xdr:cNvCxnSpPr/>
      </xdr:nvCxnSpPr>
      <xdr:spPr>
        <a:xfrm flipV="1">
          <a:off x="6286500" y="931545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F3678742-08AA-49C5-8BD2-4600BC859F49}"/>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DA09072E-A16B-4ECB-B248-F0E047D96EC9}"/>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C478DD3F-0EB5-4D17-A13B-0BF5F6F2A54A}"/>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8581A51F-AAF1-419A-94B4-647EF1486CF1}"/>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47811164-0196-4218-AC9A-9F349DB7A5D9}"/>
            </a:ext>
          </a:extLst>
        </xdr:cNvPr>
        <xdr:cNvSpPr txBox="1"/>
      </xdr:nvSpPr>
      <xdr:spPr>
        <a:xfrm>
          <a:off x="8458277" y="90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137177</xdr:rowOff>
    </xdr:from>
    <xdr:ext cx="469744" cy="259045"/>
    <xdr:sp macro="" textlink="">
      <xdr:nvSpPr>
        <xdr:cNvPr id="262" name="n_2mainValue【体育館・プール】&#10;一人当たり面積">
          <a:extLst>
            <a:ext uri="{FF2B5EF4-FFF2-40B4-BE49-F238E27FC236}">
              <a16:creationId xmlns:a16="http://schemas.microsoft.com/office/drawing/2014/main" id="{1018D1F8-E5B1-401A-9105-E6BA46ED8281}"/>
            </a:ext>
          </a:extLst>
        </xdr:cNvPr>
        <xdr:cNvSpPr txBox="1"/>
      </xdr:nvSpPr>
      <xdr:spPr>
        <a:xfrm>
          <a:off x="7677227" y="90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149877</xdr:rowOff>
    </xdr:from>
    <xdr:ext cx="469744" cy="259045"/>
    <xdr:sp macro="" textlink="">
      <xdr:nvSpPr>
        <xdr:cNvPr id="263" name="n_3mainValue【体育館・プール】&#10;一人当たり面積">
          <a:extLst>
            <a:ext uri="{FF2B5EF4-FFF2-40B4-BE49-F238E27FC236}">
              <a16:creationId xmlns:a16="http://schemas.microsoft.com/office/drawing/2014/main" id="{CB39400C-3F05-4E63-A6D4-4C729C6C8559}"/>
            </a:ext>
          </a:extLst>
        </xdr:cNvPr>
        <xdr:cNvSpPr txBox="1"/>
      </xdr:nvSpPr>
      <xdr:spPr>
        <a:xfrm>
          <a:off x="6867602" y="905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162577</xdr:rowOff>
    </xdr:from>
    <xdr:ext cx="469744" cy="259045"/>
    <xdr:sp macro="" textlink="">
      <xdr:nvSpPr>
        <xdr:cNvPr id="264" name="n_4mainValue【体育館・プール】&#10;一人当たり面積">
          <a:extLst>
            <a:ext uri="{FF2B5EF4-FFF2-40B4-BE49-F238E27FC236}">
              <a16:creationId xmlns:a16="http://schemas.microsoft.com/office/drawing/2014/main" id="{7256E98D-0485-429D-BB6E-88FFDD178A7B}"/>
            </a:ext>
          </a:extLst>
        </xdr:cNvPr>
        <xdr:cNvSpPr txBox="1"/>
      </xdr:nvSpPr>
      <xdr:spPr>
        <a:xfrm>
          <a:off x="6067502"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398AFBE-D146-4836-B621-B6AED5BF779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600ADBF-32F0-4CD8-91F0-DB9BECA73F6D}"/>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91D160F-57A0-4E24-B8B2-82702259734A}"/>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3112089-84D8-483C-B589-4EDEA360D65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B14D2C0-89C6-408F-A1A8-FE9FDD1AF4F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9EAC9D1-E658-459C-954D-3A608B241F14}"/>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1E1F397-3D93-4C14-BADA-7C66915691E8}"/>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7B83849-C8EC-49DB-9D3D-7765DC2B110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B17CA73-C5F1-4D90-A27B-34A8600D2EF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A012E9A-5516-448E-999D-4A13D54CCF1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DDD15DD9-F7D7-4627-B1ED-8A5F575147C5}"/>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D0F82DD-B63F-44C3-98E0-8C62B02C7C72}"/>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5265B45D-E4AF-4FAC-97DB-77BC709D38CB}"/>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D50A1B8-40E8-4FC7-99B4-5DF5D28292C1}"/>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BFA5C936-6F80-4E4B-A7C8-579D48543827}"/>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4B4A8BC-DE69-4FE1-BEFA-6EF0F9E20293}"/>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AC40B4FD-3271-4E2C-8F1E-A59AE978E8C5}"/>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ECFB55A-1686-4F0B-AA66-E0AF67204270}"/>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5119F814-45F7-48FB-9239-E112D09AFFBA}"/>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1828778-E1D4-41C5-B35F-D8DFFF9B184E}"/>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7ED51D3-2C0E-4B21-9BD5-8C372ED0FC84}"/>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815EFC4-03D3-4863-BD9D-572B71C5EFF9}"/>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6C0CB947-1A4B-45A8-A81F-BEDE7DBC636E}"/>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6F7AAFF-EBC8-4567-ABBB-773299EB30E8}"/>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68DA3A55-62F1-4FBF-A304-5065C9100F3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E4FD683B-BE58-40DE-A2EA-662A3A77249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2B79E174-D951-46CC-8A47-09445A4D8E88}"/>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67892748-F582-472B-8B67-097E6BC61FE0}"/>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CFCB929C-64E2-4247-8F67-54B221CA7750}"/>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C2A0F609-1CA0-4250-AEF1-A6CDA2E4513C}"/>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a:extLst>
            <a:ext uri="{FF2B5EF4-FFF2-40B4-BE49-F238E27FC236}">
              <a16:creationId xmlns:a16="http://schemas.microsoft.com/office/drawing/2014/main" id="{C307686D-45FE-4493-AAB5-9ED6D085F4AF}"/>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9CFC14C0-7124-4C23-B27D-F07040FD36EA}"/>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a:extLst>
            <a:ext uri="{FF2B5EF4-FFF2-40B4-BE49-F238E27FC236}">
              <a16:creationId xmlns:a16="http://schemas.microsoft.com/office/drawing/2014/main" id="{B3771F1B-0D75-4A71-99EA-AD62328333B5}"/>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a:extLst>
            <a:ext uri="{FF2B5EF4-FFF2-40B4-BE49-F238E27FC236}">
              <a16:creationId xmlns:a16="http://schemas.microsoft.com/office/drawing/2014/main" id="{1B2263D3-CE52-4AF1-B0D2-B45007FBB590}"/>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a:extLst>
            <a:ext uri="{FF2B5EF4-FFF2-40B4-BE49-F238E27FC236}">
              <a16:creationId xmlns:a16="http://schemas.microsoft.com/office/drawing/2014/main" id="{F963BFF3-FE2A-4926-A1C4-26E3354D68CD}"/>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a:extLst>
            <a:ext uri="{FF2B5EF4-FFF2-40B4-BE49-F238E27FC236}">
              <a16:creationId xmlns:a16="http://schemas.microsoft.com/office/drawing/2014/main" id="{8AE57F0D-18DB-4666-8A62-1572E964C0B4}"/>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a:extLst>
            <a:ext uri="{FF2B5EF4-FFF2-40B4-BE49-F238E27FC236}">
              <a16:creationId xmlns:a16="http://schemas.microsoft.com/office/drawing/2014/main" id="{C7CE4997-9446-4677-AA6E-FFA94F465DEA}"/>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D13DCE6-A387-4CDA-B857-9EA1CD1E3BA5}"/>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F4C2D2-0211-4343-8474-BEA575FF339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8D8E08-791F-4585-80F9-686E8E156358}"/>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FE66669-6D05-4A5D-8799-74186533EC0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AC2C13F-EDCB-46C9-8062-2403142020D3}"/>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31387</xdr:rowOff>
    </xdr:from>
    <xdr:to>
      <xdr:col>24</xdr:col>
      <xdr:colOff>114300</xdr:colOff>
      <xdr:row>83</xdr:row>
      <xdr:rowOff>132987</xdr:rowOff>
    </xdr:to>
    <xdr:sp macro="" textlink="">
      <xdr:nvSpPr>
        <xdr:cNvPr id="307" name="楕円 306">
          <a:extLst>
            <a:ext uri="{FF2B5EF4-FFF2-40B4-BE49-F238E27FC236}">
              <a16:creationId xmlns:a16="http://schemas.microsoft.com/office/drawing/2014/main" id="{A7AE28A2-1021-454F-A598-736B0DE4E136}"/>
            </a:ext>
          </a:extLst>
        </xdr:cNvPr>
        <xdr:cNvSpPr/>
      </xdr:nvSpPr>
      <xdr:spPr>
        <a:xfrm>
          <a:off x="4124325" y="1346798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9814</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5A79AA81-4C14-4E92-812D-346F27F884F5}"/>
            </a:ext>
          </a:extLst>
        </xdr:cNvPr>
        <xdr:cNvSpPr txBox="1"/>
      </xdr:nvSpPr>
      <xdr:spPr>
        <a:xfrm>
          <a:off x="4219575" y="1344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9" name="楕円 308">
          <a:extLst>
            <a:ext uri="{FF2B5EF4-FFF2-40B4-BE49-F238E27FC236}">
              <a16:creationId xmlns:a16="http://schemas.microsoft.com/office/drawing/2014/main" id="{6C2F2CC9-67A5-4672-BEE2-4AFDE61D5B6A}"/>
            </a:ext>
          </a:extLst>
        </xdr:cNvPr>
        <xdr:cNvSpPr/>
      </xdr:nvSpPr>
      <xdr:spPr>
        <a:xfrm>
          <a:off x="3381375" y="134385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82187</xdr:rowOff>
    </xdr:to>
    <xdr:cxnSp macro="">
      <xdr:nvCxnSpPr>
        <xdr:cNvPr id="310" name="直線コネクタ 309">
          <a:extLst>
            <a:ext uri="{FF2B5EF4-FFF2-40B4-BE49-F238E27FC236}">
              <a16:creationId xmlns:a16="http://schemas.microsoft.com/office/drawing/2014/main" id="{22E15170-1D31-41D4-ADFB-6CD6A69DC434}"/>
            </a:ext>
          </a:extLst>
        </xdr:cNvPr>
        <xdr:cNvCxnSpPr/>
      </xdr:nvCxnSpPr>
      <xdr:spPr>
        <a:xfrm>
          <a:off x="3429000" y="13486130"/>
          <a:ext cx="752475"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11" name="楕円 310">
          <a:extLst>
            <a:ext uri="{FF2B5EF4-FFF2-40B4-BE49-F238E27FC236}">
              <a16:creationId xmlns:a16="http://schemas.microsoft.com/office/drawing/2014/main" id="{48E77D25-AA78-498C-A32F-16F709E9F0A3}"/>
            </a:ext>
          </a:extLst>
        </xdr:cNvPr>
        <xdr:cNvSpPr/>
      </xdr:nvSpPr>
      <xdr:spPr>
        <a:xfrm>
          <a:off x="2571750" y="133828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49530</xdr:rowOff>
    </xdr:to>
    <xdr:cxnSp macro="">
      <xdr:nvCxnSpPr>
        <xdr:cNvPr id="312" name="直線コネクタ 311">
          <a:extLst>
            <a:ext uri="{FF2B5EF4-FFF2-40B4-BE49-F238E27FC236}">
              <a16:creationId xmlns:a16="http://schemas.microsoft.com/office/drawing/2014/main" id="{E3FC6A90-574F-4B22-A571-134B9275F17E}"/>
            </a:ext>
          </a:extLst>
        </xdr:cNvPr>
        <xdr:cNvCxnSpPr/>
      </xdr:nvCxnSpPr>
      <xdr:spPr>
        <a:xfrm>
          <a:off x="2619375" y="13439956"/>
          <a:ext cx="809625"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313" name="楕円 312">
          <a:extLst>
            <a:ext uri="{FF2B5EF4-FFF2-40B4-BE49-F238E27FC236}">
              <a16:creationId xmlns:a16="http://schemas.microsoft.com/office/drawing/2014/main" id="{A24FC45F-F1E2-46F6-BFBF-38148949FB68}"/>
            </a:ext>
          </a:extLst>
        </xdr:cNvPr>
        <xdr:cNvSpPr/>
      </xdr:nvSpPr>
      <xdr:spPr>
        <a:xfrm>
          <a:off x="1781175" y="13222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158931</xdr:rowOff>
    </xdr:to>
    <xdr:cxnSp macro="">
      <xdr:nvCxnSpPr>
        <xdr:cNvPr id="314" name="直線コネクタ 313">
          <a:extLst>
            <a:ext uri="{FF2B5EF4-FFF2-40B4-BE49-F238E27FC236}">
              <a16:creationId xmlns:a16="http://schemas.microsoft.com/office/drawing/2014/main" id="{0619D0FB-3824-434F-83F5-7A894455EFA0}"/>
            </a:ext>
          </a:extLst>
        </xdr:cNvPr>
        <xdr:cNvCxnSpPr/>
      </xdr:nvCxnSpPr>
      <xdr:spPr>
        <a:xfrm>
          <a:off x="1828800" y="13279664"/>
          <a:ext cx="790575"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109764</xdr:rowOff>
    </xdr:from>
    <xdr:to>
      <xdr:col>6</xdr:col>
      <xdr:colOff>38100</xdr:colOff>
      <xdr:row>82</xdr:row>
      <xdr:rowOff>39914</xdr:rowOff>
    </xdr:to>
    <xdr:sp macro="" textlink="">
      <xdr:nvSpPr>
        <xdr:cNvPr id="315" name="楕円 314">
          <a:extLst>
            <a:ext uri="{FF2B5EF4-FFF2-40B4-BE49-F238E27FC236}">
              <a16:creationId xmlns:a16="http://schemas.microsoft.com/office/drawing/2014/main" id="{70386C77-5EAA-4E9B-AEE5-38DCB0BF6DFA}"/>
            </a:ext>
          </a:extLst>
        </xdr:cNvPr>
        <xdr:cNvSpPr/>
      </xdr:nvSpPr>
      <xdr:spPr>
        <a:xfrm>
          <a:off x="981075" y="132225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81</xdr:row>
      <xdr:rowOff>160564</xdr:rowOff>
    </xdr:to>
    <xdr:cxnSp macro="">
      <xdr:nvCxnSpPr>
        <xdr:cNvPr id="316" name="直線コネクタ 315">
          <a:extLst>
            <a:ext uri="{FF2B5EF4-FFF2-40B4-BE49-F238E27FC236}">
              <a16:creationId xmlns:a16="http://schemas.microsoft.com/office/drawing/2014/main" id="{84B212EF-C63C-492E-A19A-9199C713DC63}"/>
            </a:ext>
          </a:extLst>
        </xdr:cNvPr>
        <xdr:cNvCxnSpPr/>
      </xdr:nvCxnSpPr>
      <xdr:spPr>
        <a:xfrm>
          <a:off x="1028700" y="13279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7" name="n_1aveValue【福祉施設】&#10;有形固定資産減価償却率">
          <a:extLst>
            <a:ext uri="{FF2B5EF4-FFF2-40B4-BE49-F238E27FC236}">
              <a16:creationId xmlns:a16="http://schemas.microsoft.com/office/drawing/2014/main" id="{622FB4C8-6B19-4E57-A258-81E8CDD693FD}"/>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8" name="n_2aveValue【福祉施設】&#10;有形固定資産減価償却率">
          <a:extLst>
            <a:ext uri="{FF2B5EF4-FFF2-40B4-BE49-F238E27FC236}">
              <a16:creationId xmlns:a16="http://schemas.microsoft.com/office/drawing/2014/main" id="{4E4C9506-F524-45D1-A7B9-51D82E1F5570}"/>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9" name="n_3aveValue【福祉施設】&#10;有形固定資産減価償却率">
          <a:extLst>
            <a:ext uri="{FF2B5EF4-FFF2-40B4-BE49-F238E27FC236}">
              <a16:creationId xmlns:a16="http://schemas.microsoft.com/office/drawing/2014/main" id="{B355D947-E4DF-440F-BBE4-0B0650BF6C38}"/>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0" name="n_4aveValue【福祉施設】&#10;有形固定資産減価償却率">
          <a:extLst>
            <a:ext uri="{FF2B5EF4-FFF2-40B4-BE49-F238E27FC236}">
              <a16:creationId xmlns:a16="http://schemas.microsoft.com/office/drawing/2014/main" id="{0B5249A9-9B92-475A-B567-8D9924303C0D}"/>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21" name="n_1mainValue【福祉施設】&#10;有形固定資産減価償却率">
          <a:extLst>
            <a:ext uri="{FF2B5EF4-FFF2-40B4-BE49-F238E27FC236}">
              <a16:creationId xmlns:a16="http://schemas.microsoft.com/office/drawing/2014/main" id="{09CDBCAB-FF19-4452-A407-10B450E9BFBA}"/>
            </a:ext>
          </a:extLst>
        </xdr:cNvPr>
        <xdr:cNvSpPr txBox="1"/>
      </xdr:nvSpPr>
      <xdr:spPr>
        <a:xfrm>
          <a:off x="32391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29408</xdr:rowOff>
    </xdr:from>
    <xdr:ext cx="405111" cy="259045"/>
    <xdr:sp macro="" textlink="">
      <xdr:nvSpPr>
        <xdr:cNvPr id="322" name="n_2mainValue【福祉施設】&#10;有形固定資産減価償却率">
          <a:extLst>
            <a:ext uri="{FF2B5EF4-FFF2-40B4-BE49-F238E27FC236}">
              <a16:creationId xmlns:a16="http://schemas.microsoft.com/office/drawing/2014/main" id="{5FEB31C2-40C1-4875-965E-351C9108EA23}"/>
            </a:ext>
          </a:extLst>
        </xdr:cNvPr>
        <xdr:cNvSpPr txBox="1"/>
      </xdr:nvSpPr>
      <xdr:spPr>
        <a:xfrm>
          <a:off x="2439044" y="1346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31041</xdr:rowOff>
    </xdr:from>
    <xdr:ext cx="405111" cy="259045"/>
    <xdr:sp macro="" textlink="">
      <xdr:nvSpPr>
        <xdr:cNvPr id="323" name="n_3mainValue【福祉施設】&#10;有形固定資産減価償却率">
          <a:extLst>
            <a:ext uri="{FF2B5EF4-FFF2-40B4-BE49-F238E27FC236}">
              <a16:creationId xmlns:a16="http://schemas.microsoft.com/office/drawing/2014/main" id="{4FE7B009-6127-45E7-9EC4-E2A230E28419}"/>
            </a:ext>
          </a:extLst>
        </xdr:cNvPr>
        <xdr:cNvSpPr txBox="1"/>
      </xdr:nvSpPr>
      <xdr:spPr>
        <a:xfrm>
          <a:off x="1648469" y="1330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31041</xdr:rowOff>
    </xdr:from>
    <xdr:ext cx="405111" cy="259045"/>
    <xdr:sp macro="" textlink="">
      <xdr:nvSpPr>
        <xdr:cNvPr id="324" name="n_4mainValue【福祉施設】&#10;有形固定資産減価償却率">
          <a:extLst>
            <a:ext uri="{FF2B5EF4-FFF2-40B4-BE49-F238E27FC236}">
              <a16:creationId xmlns:a16="http://schemas.microsoft.com/office/drawing/2014/main" id="{9DE7EB21-2B1D-48BD-8A10-7E5D0275A83F}"/>
            </a:ext>
          </a:extLst>
        </xdr:cNvPr>
        <xdr:cNvSpPr txBox="1"/>
      </xdr:nvSpPr>
      <xdr:spPr>
        <a:xfrm>
          <a:off x="848369" y="1330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279AF1FA-6EFA-42A3-9A17-A236C3188F6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2416DBCC-EF10-4399-9719-EAB78DC8701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B074BC60-B735-4712-A0F5-97982E6980EC}"/>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E97E44FC-10A5-4627-B0B9-57BCFE5C9BF1}"/>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404405B6-B2EC-4AEE-9769-0022AB11F0F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20C4720-8178-4D2F-8995-40504E6E17AF}"/>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7E3564F5-794B-4703-A157-F190F1F5AA1A}"/>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5FC5705A-6E43-415E-A66C-D607483AE2A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50C8F025-C7C5-4311-BC39-0F1AB22DCA2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084C590-C2B1-47D1-983C-4AFD78AA84B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D3022D7A-DB9A-4A87-B58A-AEBD9AFFA3F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5F4938BA-1202-4EDA-8585-C8C8D98140BE}"/>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CAFD67A9-AD85-49B8-A707-062DDBE4E59A}"/>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05F96811-AE94-4642-BE20-2FC11EBC747B}"/>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3B6F4E23-225C-4A8A-8D73-E929878180AA}"/>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6407D3E4-FA08-4434-A360-A46738FCC58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BAB47192-D85D-4FC5-8D2B-19F00A45CBF7}"/>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873B5467-9019-4DCD-9C1E-67C6A57932B4}"/>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B6498D16-AC88-4563-9DDD-C5696E4D036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87630FFE-33FA-4AD8-B824-8AE96B888A8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19601BD3-A4E3-4319-BFB6-67AFB089D9EC}"/>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D9740DB-ED1D-4E97-9F18-FD6388518647}"/>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5A1142C9-E0A9-4CBD-8C19-DF85D22448F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68B5BD5E-3AD2-4D27-82B8-01AB7133A2F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143E4F57-9761-414F-91D8-7F5F42DA8FA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B1691029-7D88-4BF3-B277-B8B1004C0F5E}"/>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6DBD1F0F-06E5-4C2F-9C36-BFD1397816FF}"/>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C839A1C8-9383-497A-8549-74FA3FB0194C}"/>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a:extLst>
            <a:ext uri="{FF2B5EF4-FFF2-40B4-BE49-F238E27FC236}">
              <a16:creationId xmlns:a16="http://schemas.microsoft.com/office/drawing/2014/main" id="{78E946DC-DE3F-4537-A78F-BB73C1D70AAB}"/>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a:extLst>
            <a:ext uri="{FF2B5EF4-FFF2-40B4-BE49-F238E27FC236}">
              <a16:creationId xmlns:a16="http://schemas.microsoft.com/office/drawing/2014/main" id="{96E43F1A-5652-4198-9B44-5A399DF8ACED}"/>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5" name="【福祉施設】&#10;一人当たり面積平均値テキスト">
          <a:extLst>
            <a:ext uri="{FF2B5EF4-FFF2-40B4-BE49-F238E27FC236}">
              <a16:creationId xmlns:a16="http://schemas.microsoft.com/office/drawing/2014/main" id="{5E9B9BE4-B5B1-4BC8-A6A3-550711723034}"/>
            </a:ext>
          </a:extLst>
        </xdr:cNvPr>
        <xdr:cNvSpPr txBox="1"/>
      </xdr:nvSpPr>
      <xdr:spPr>
        <a:xfrm>
          <a:off x="9467850"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a:extLst>
            <a:ext uri="{FF2B5EF4-FFF2-40B4-BE49-F238E27FC236}">
              <a16:creationId xmlns:a16="http://schemas.microsoft.com/office/drawing/2014/main" id="{62E32AF2-59D1-4C4E-93E1-C7C2E241A6A9}"/>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9365CE04-97D2-4C11-AC65-D14C1F0AE126}"/>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70A7243A-0182-408F-BE90-BAD69E510464}"/>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a:extLst>
            <a:ext uri="{FF2B5EF4-FFF2-40B4-BE49-F238E27FC236}">
              <a16:creationId xmlns:a16="http://schemas.microsoft.com/office/drawing/2014/main" id="{731DE522-D651-4BB5-9230-1CFEEA973884}"/>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3776223B-860F-471C-81EF-C95466447774}"/>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2EF204E-D638-4D17-9AF7-DFDD9A9FF52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5E338F6-2AEC-49B9-995A-C09D107ECEB6}"/>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3F6967C-EE08-4BE9-93AF-818FFC16B45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560491C-6B64-4216-B5C5-A13C7B303DE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22F75EF5-B579-4F0C-BE99-EF674007D74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66" name="楕円 365">
          <a:extLst>
            <a:ext uri="{FF2B5EF4-FFF2-40B4-BE49-F238E27FC236}">
              <a16:creationId xmlns:a16="http://schemas.microsoft.com/office/drawing/2014/main" id="{ABC9177B-CF7A-417F-8CDD-0497DA1C90D7}"/>
            </a:ext>
          </a:extLst>
        </xdr:cNvPr>
        <xdr:cNvSpPr/>
      </xdr:nvSpPr>
      <xdr:spPr>
        <a:xfrm>
          <a:off x="9401175" y="1329780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42834</xdr:rowOff>
    </xdr:from>
    <xdr:ext cx="469744" cy="259045"/>
    <xdr:sp macro="" textlink="">
      <xdr:nvSpPr>
        <xdr:cNvPr id="367" name="【福祉施設】&#10;一人当たり面積該当値テキスト">
          <a:extLst>
            <a:ext uri="{FF2B5EF4-FFF2-40B4-BE49-F238E27FC236}">
              <a16:creationId xmlns:a16="http://schemas.microsoft.com/office/drawing/2014/main" id="{959DAD4E-1FB9-4240-BDDA-8643DD1CB0CC}"/>
            </a:ext>
          </a:extLst>
        </xdr:cNvPr>
        <xdr:cNvSpPr txBox="1"/>
      </xdr:nvSpPr>
      <xdr:spPr>
        <a:xfrm>
          <a:off x="9467850"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36286</xdr:rowOff>
    </xdr:from>
    <xdr:to>
      <xdr:col>50</xdr:col>
      <xdr:colOff>165100</xdr:colOff>
      <xdr:row>82</xdr:row>
      <xdr:rowOff>137886</xdr:rowOff>
    </xdr:to>
    <xdr:sp macro="" textlink="">
      <xdr:nvSpPr>
        <xdr:cNvPr id="368" name="楕円 367">
          <a:extLst>
            <a:ext uri="{FF2B5EF4-FFF2-40B4-BE49-F238E27FC236}">
              <a16:creationId xmlns:a16="http://schemas.microsoft.com/office/drawing/2014/main" id="{35F682BA-8068-42C7-BCFC-1147E373A03B}"/>
            </a:ext>
          </a:extLst>
        </xdr:cNvPr>
        <xdr:cNvSpPr/>
      </xdr:nvSpPr>
      <xdr:spPr>
        <a:xfrm>
          <a:off x="8639175" y="13314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70757</xdr:rowOff>
    </xdr:from>
    <xdr:to>
      <xdr:col>55</xdr:col>
      <xdr:colOff>0</xdr:colOff>
      <xdr:row>82</xdr:row>
      <xdr:rowOff>87086</xdr:rowOff>
    </xdr:to>
    <xdr:cxnSp macro="">
      <xdr:nvCxnSpPr>
        <xdr:cNvPr id="369" name="直線コネクタ 368">
          <a:extLst>
            <a:ext uri="{FF2B5EF4-FFF2-40B4-BE49-F238E27FC236}">
              <a16:creationId xmlns:a16="http://schemas.microsoft.com/office/drawing/2014/main" id="{AAFD5455-0454-4EBB-8718-98BA408AB5AF}"/>
            </a:ext>
          </a:extLst>
        </xdr:cNvPr>
        <xdr:cNvCxnSpPr/>
      </xdr:nvCxnSpPr>
      <xdr:spPr>
        <a:xfrm flipV="1">
          <a:off x="8686800" y="13345432"/>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36286</xdr:rowOff>
    </xdr:from>
    <xdr:to>
      <xdr:col>46</xdr:col>
      <xdr:colOff>38100</xdr:colOff>
      <xdr:row>82</xdr:row>
      <xdr:rowOff>137886</xdr:rowOff>
    </xdr:to>
    <xdr:sp macro="" textlink="">
      <xdr:nvSpPr>
        <xdr:cNvPr id="370" name="楕円 369">
          <a:extLst>
            <a:ext uri="{FF2B5EF4-FFF2-40B4-BE49-F238E27FC236}">
              <a16:creationId xmlns:a16="http://schemas.microsoft.com/office/drawing/2014/main" id="{11EA83C6-EBEF-4DBD-B13B-466F68687C9F}"/>
            </a:ext>
          </a:extLst>
        </xdr:cNvPr>
        <xdr:cNvSpPr/>
      </xdr:nvSpPr>
      <xdr:spPr>
        <a:xfrm>
          <a:off x="7839075" y="13314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87086</xdr:rowOff>
    </xdr:from>
    <xdr:to>
      <xdr:col>50</xdr:col>
      <xdr:colOff>114300</xdr:colOff>
      <xdr:row>82</xdr:row>
      <xdr:rowOff>87086</xdr:rowOff>
    </xdr:to>
    <xdr:cxnSp macro="">
      <xdr:nvCxnSpPr>
        <xdr:cNvPr id="371" name="直線コネクタ 370">
          <a:extLst>
            <a:ext uri="{FF2B5EF4-FFF2-40B4-BE49-F238E27FC236}">
              <a16:creationId xmlns:a16="http://schemas.microsoft.com/office/drawing/2014/main" id="{A2AD797C-B530-4DA1-9D0C-456045EEA8FD}"/>
            </a:ext>
          </a:extLst>
        </xdr:cNvPr>
        <xdr:cNvCxnSpPr/>
      </xdr:nvCxnSpPr>
      <xdr:spPr>
        <a:xfrm>
          <a:off x="7886700" y="133617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2" name="楕円 371">
          <a:extLst>
            <a:ext uri="{FF2B5EF4-FFF2-40B4-BE49-F238E27FC236}">
              <a16:creationId xmlns:a16="http://schemas.microsoft.com/office/drawing/2014/main" id="{812335AB-19C6-4EE3-AFE2-3827BD30FC2A}"/>
            </a:ext>
          </a:extLst>
        </xdr:cNvPr>
        <xdr:cNvSpPr/>
      </xdr:nvSpPr>
      <xdr:spPr>
        <a:xfrm>
          <a:off x="70294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87086</xdr:rowOff>
    </xdr:to>
    <xdr:cxnSp macro="">
      <xdr:nvCxnSpPr>
        <xdr:cNvPr id="373" name="直線コネクタ 372">
          <a:extLst>
            <a:ext uri="{FF2B5EF4-FFF2-40B4-BE49-F238E27FC236}">
              <a16:creationId xmlns:a16="http://schemas.microsoft.com/office/drawing/2014/main" id="{A7828F9B-9474-4F04-9FC2-E1290BDF6DDF}"/>
            </a:ext>
          </a:extLst>
        </xdr:cNvPr>
        <xdr:cNvCxnSpPr/>
      </xdr:nvCxnSpPr>
      <xdr:spPr>
        <a:xfrm>
          <a:off x="7077075" y="13315950"/>
          <a:ext cx="809625"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74" name="楕円 373">
          <a:extLst>
            <a:ext uri="{FF2B5EF4-FFF2-40B4-BE49-F238E27FC236}">
              <a16:creationId xmlns:a16="http://schemas.microsoft.com/office/drawing/2014/main" id="{C5E6ACB2-264D-45AA-AA46-158CE4E03CA3}"/>
            </a:ext>
          </a:extLst>
        </xdr:cNvPr>
        <xdr:cNvSpPr/>
      </xdr:nvSpPr>
      <xdr:spPr>
        <a:xfrm>
          <a:off x="6238875" y="1327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75" name="直線コネクタ 374">
          <a:extLst>
            <a:ext uri="{FF2B5EF4-FFF2-40B4-BE49-F238E27FC236}">
              <a16:creationId xmlns:a16="http://schemas.microsoft.com/office/drawing/2014/main" id="{8C4B420B-4087-4CC5-9F68-4C3B774BCF82}"/>
            </a:ext>
          </a:extLst>
        </xdr:cNvPr>
        <xdr:cNvCxnSpPr/>
      </xdr:nvCxnSpPr>
      <xdr:spPr>
        <a:xfrm>
          <a:off x="6286500" y="133159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5A1B388C-72C5-4D8A-AFC3-7069715AEB30}"/>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7" name="n_2aveValue【福祉施設】&#10;一人当たり面積">
          <a:extLst>
            <a:ext uri="{FF2B5EF4-FFF2-40B4-BE49-F238E27FC236}">
              <a16:creationId xmlns:a16="http://schemas.microsoft.com/office/drawing/2014/main" id="{3294A59A-AE93-4E79-BAA2-E8456EC84F81}"/>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8" name="n_3aveValue【福祉施設】&#10;一人当たり面積">
          <a:extLst>
            <a:ext uri="{FF2B5EF4-FFF2-40B4-BE49-F238E27FC236}">
              <a16:creationId xmlns:a16="http://schemas.microsoft.com/office/drawing/2014/main" id="{5BD04101-EC1B-4F9B-BBFB-5982AB662C3D}"/>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C99B2B85-2AA5-4F46-9EDC-1094BA977F76}"/>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154413</xdr:rowOff>
    </xdr:from>
    <xdr:ext cx="469744" cy="259045"/>
    <xdr:sp macro="" textlink="">
      <xdr:nvSpPr>
        <xdr:cNvPr id="380" name="n_1mainValue【福祉施設】&#10;一人当たり面積">
          <a:extLst>
            <a:ext uri="{FF2B5EF4-FFF2-40B4-BE49-F238E27FC236}">
              <a16:creationId xmlns:a16="http://schemas.microsoft.com/office/drawing/2014/main" id="{E4E8E524-95BA-4E4E-B251-12D7C5340E04}"/>
            </a:ext>
          </a:extLst>
        </xdr:cNvPr>
        <xdr:cNvSpPr txBox="1"/>
      </xdr:nvSpPr>
      <xdr:spPr>
        <a:xfrm>
          <a:off x="8458277"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154413</xdr:rowOff>
    </xdr:from>
    <xdr:ext cx="469744" cy="259045"/>
    <xdr:sp macro="" textlink="">
      <xdr:nvSpPr>
        <xdr:cNvPr id="381" name="n_2mainValue【福祉施設】&#10;一人当たり面積">
          <a:extLst>
            <a:ext uri="{FF2B5EF4-FFF2-40B4-BE49-F238E27FC236}">
              <a16:creationId xmlns:a16="http://schemas.microsoft.com/office/drawing/2014/main" id="{BE16B279-1220-45B9-A79E-481AFDA0160F}"/>
            </a:ext>
          </a:extLst>
        </xdr:cNvPr>
        <xdr:cNvSpPr txBox="1"/>
      </xdr:nvSpPr>
      <xdr:spPr>
        <a:xfrm>
          <a:off x="7677227"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2" name="n_3mainValue【福祉施設】&#10;一人当たり面積">
          <a:extLst>
            <a:ext uri="{FF2B5EF4-FFF2-40B4-BE49-F238E27FC236}">
              <a16:creationId xmlns:a16="http://schemas.microsoft.com/office/drawing/2014/main" id="{1D454477-226A-4F61-BD2F-57C8B67B9073}"/>
            </a:ext>
          </a:extLst>
        </xdr:cNvPr>
        <xdr:cNvSpPr txBox="1"/>
      </xdr:nvSpPr>
      <xdr:spPr>
        <a:xfrm>
          <a:off x="68676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83" name="n_4mainValue【福祉施設】&#10;一人当たり面積">
          <a:extLst>
            <a:ext uri="{FF2B5EF4-FFF2-40B4-BE49-F238E27FC236}">
              <a16:creationId xmlns:a16="http://schemas.microsoft.com/office/drawing/2014/main" id="{5109B755-E248-47B9-8527-FDD92B33012F}"/>
            </a:ext>
          </a:extLst>
        </xdr:cNvPr>
        <xdr:cNvSpPr txBox="1"/>
      </xdr:nvSpPr>
      <xdr:spPr>
        <a:xfrm>
          <a:off x="60675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FA5B1BBB-23F4-420E-B95C-F22168D8F61D}"/>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9805EC46-6890-4C44-AB8C-D8051F3CA783}"/>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B818F077-42B4-44F0-974A-B2A62DF3044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61C6E221-8D82-4F4F-83FB-C35809E104C5}"/>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7EAE9450-8186-45F4-8EA8-A123FA27905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5D35B7C6-E9A3-4298-98EE-A0D53D1D9CB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BC78EB7B-F182-4189-BBC5-C9B600CF218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CD84F3D5-5F0D-442C-8C2C-5629B31ADD03}"/>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BA3A9F6C-D571-458C-995A-240E099B9CD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3AEE6C4-A752-4627-BD88-3389462A8BE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A3C5C270-CD0A-4B0B-9879-8D91BA3252D3}"/>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2294256F-D0AA-4230-BE3C-D53B59F6BE2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5A091D3A-52F8-4A23-8F1B-ADB07DD0D346}"/>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9B368138-0466-4044-999C-EED9ABA04AC7}"/>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692AA9C9-A043-44E2-B8FA-0F2062AA94E3}"/>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FE7C50C1-0D8D-4467-970E-7488F674007C}"/>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14AD9AE0-17AB-4CC9-B023-FDC59CEE1D8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5DA40A40-D55F-4961-9EEB-8999BAB210A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C7E14834-274C-4915-A162-C4680541E449}"/>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AC3EADC3-D8C4-4E4F-B0AB-A1CE038E1FA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357C4119-60D8-460D-95E1-A8BC629CB787}"/>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ACB5E11D-12E9-4141-8DFD-2E96FBAEAEB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279FE711-0497-4ECB-9498-5F09734FB6BD}"/>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A721719E-E46B-4E31-A125-709127E8239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6F75D062-B44C-4276-9896-774117030F59}"/>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CB7E4CE4-3F7A-4F22-ABD3-78CD8695ED19}"/>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B2EC7098-3C44-46ED-A72C-9E7A57906674}"/>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2732EEF8-5A95-4D00-9531-01ED12061030}"/>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a:extLst>
            <a:ext uri="{FF2B5EF4-FFF2-40B4-BE49-F238E27FC236}">
              <a16:creationId xmlns:a16="http://schemas.microsoft.com/office/drawing/2014/main" id="{10AFE958-D3F9-4C1F-B626-A2C4D859B2CA}"/>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5A949B01-08A9-4F8E-AC3D-DDD530DFEFEC}"/>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a:extLst>
            <a:ext uri="{FF2B5EF4-FFF2-40B4-BE49-F238E27FC236}">
              <a16:creationId xmlns:a16="http://schemas.microsoft.com/office/drawing/2014/main" id="{68708A9A-274A-4252-8E66-06AFD166B0F5}"/>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a:extLst>
            <a:ext uri="{FF2B5EF4-FFF2-40B4-BE49-F238E27FC236}">
              <a16:creationId xmlns:a16="http://schemas.microsoft.com/office/drawing/2014/main" id="{8AE19DF8-7AEE-415D-B3C2-7DC8DBA09DD2}"/>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a:extLst>
            <a:ext uri="{FF2B5EF4-FFF2-40B4-BE49-F238E27FC236}">
              <a16:creationId xmlns:a16="http://schemas.microsoft.com/office/drawing/2014/main" id="{FB493C62-EB65-4A2C-94A5-BC2C74D2EBAD}"/>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a:extLst>
            <a:ext uri="{FF2B5EF4-FFF2-40B4-BE49-F238E27FC236}">
              <a16:creationId xmlns:a16="http://schemas.microsoft.com/office/drawing/2014/main" id="{CE3D36FC-C913-407A-8F3F-D4D1A64E0B6C}"/>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a:extLst>
            <a:ext uri="{FF2B5EF4-FFF2-40B4-BE49-F238E27FC236}">
              <a16:creationId xmlns:a16="http://schemas.microsoft.com/office/drawing/2014/main" id="{A56704B2-64CB-4C08-BBFC-077D4A57D870}"/>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40041F7-2A3F-46AF-ACEA-D5FDAD92318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80D4071-2452-4EB8-8F48-EA14E70BCCE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30C2F96-C55A-48C4-91B9-6D82FA70906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9CA2DB02-18B7-4F9D-B81D-E6502038B47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F561BB73-BE57-42E2-93CF-20E568CEDF4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424" name="楕円 423">
          <a:extLst>
            <a:ext uri="{FF2B5EF4-FFF2-40B4-BE49-F238E27FC236}">
              <a16:creationId xmlns:a16="http://schemas.microsoft.com/office/drawing/2014/main" id="{C9EBC8F7-70EE-4CCB-8146-8E838DBC9BA1}"/>
            </a:ext>
          </a:extLst>
        </xdr:cNvPr>
        <xdr:cNvSpPr/>
      </xdr:nvSpPr>
      <xdr:spPr>
        <a:xfrm>
          <a:off x="4124325" y="168960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34307</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741EB9B4-4AB7-479C-9985-A4B8C5137473}"/>
            </a:ext>
          </a:extLst>
        </xdr:cNvPr>
        <xdr:cNvSpPr txBox="1"/>
      </xdr:nvSpPr>
      <xdr:spPr>
        <a:xfrm>
          <a:off x="4219575"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137795</xdr:rowOff>
    </xdr:from>
    <xdr:to>
      <xdr:col>20</xdr:col>
      <xdr:colOff>38100</xdr:colOff>
      <xdr:row>105</xdr:row>
      <xdr:rowOff>67945</xdr:rowOff>
    </xdr:to>
    <xdr:sp macro="" textlink="">
      <xdr:nvSpPr>
        <xdr:cNvPr id="426" name="楕円 425">
          <a:extLst>
            <a:ext uri="{FF2B5EF4-FFF2-40B4-BE49-F238E27FC236}">
              <a16:creationId xmlns:a16="http://schemas.microsoft.com/office/drawing/2014/main" id="{519749F1-9332-4B6A-B1C0-296D7C26C8A8}"/>
            </a:ext>
          </a:extLst>
        </xdr:cNvPr>
        <xdr:cNvSpPr/>
      </xdr:nvSpPr>
      <xdr:spPr>
        <a:xfrm>
          <a:off x="3381375" y="169811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105</xdr:row>
      <xdr:rowOff>17145</xdr:rowOff>
    </xdr:to>
    <xdr:cxnSp macro="">
      <xdr:nvCxnSpPr>
        <xdr:cNvPr id="427" name="直線コネクタ 426">
          <a:extLst>
            <a:ext uri="{FF2B5EF4-FFF2-40B4-BE49-F238E27FC236}">
              <a16:creationId xmlns:a16="http://schemas.microsoft.com/office/drawing/2014/main" id="{5D991127-77F6-4CFF-AE4E-BA4F20A286F0}"/>
            </a:ext>
          </a:extLst>
        </xdr:cNvPr>
        <xdr:cNvCxnSpPr/>
      </xdr:nvCxnSpPr>
      <xdr:spPr>
        <a:xfrm flipV="1">
          <a:off x="3429000" y="16943705"/>
          <a:ext cx="752475"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8" name="楕円 427">
          <a:extLst>
            <a:ext uri="{FF2B5EF4-FFF2-40B4-BE49-F238E27FC236}">
              <a16:creationId xmlns:a16="http://schemas.microsoft.com/office/drawing/2014/main" id="{F32E6036-C460-44C9-BF02-F296B8D3A348}"/>
            </a:ext>
          </a:extLst>
        </xdr:cNvPr>
        <xdr:cNvSpPr/>
      </xdr:nvSpPr>
      <xdr:spPr>
        <a:xfrm>
          <a:off x="2571750" y="169341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17145</xdr:rowOff>
    </xdr:to>
    <xdr:cxnSp macro="">
      <xdr:nvCxnSpPr>
        <xdr:cNvPr id="429" name="直線コネクタ 428">
          <a:extLst>
            <a:ext uri="{FF2B5EF4-FFF2-40B4-BE49-F238E27FC236}">
              <a16:creationId xmlns:a16="http://schemas.microsoft.com/office/drawing/2014/main" id="{E6ADBB77-3331-4D1A-904F-F3BD395BCDC0}"/>
            </a:ext>
          </a:extLst>
        </xdr:cNvPr>
        <xdr:cNvCxnSpPr/>
      </xdr:nvCxnSpPr>
      <xdr:spPr>
        <a:xfrm>
          <a:off x="2619375" y="16981805"/>
          <a:ext cx="80962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636</xdr:rowOff>
    </xdr:from>
    <xdr:to>
      <xdr:col>10</xdr:col>
      <xdr:colOff>165100</xdr:colOff>
      <xdr:row>104</xdr:row>
      <xdr:rowOff>102236</xdr:rowOff>
    </xdr:to>
    <xdr:sp macro="" textlink="">
      <xdr:nvSpPr>
        <xdr:cNvPr id="430" name="楕円 429">
          <a:extLst>
            <a:ext uri="{FF2B5EF4-FFF2-40B4-BE49-F238E27FC236}">
              <a16:creationId xmlns:a16="http://schemas.microsoft.com/office/drawing/2014/main" id="{C24C8165-F22D-4560-89CF-C55FD99D59C0}"/>
            </a:ext>
          </a:extLst>
        </xdr:cNvPr>
        <xdr:cNvSpPr/>
      </xdr:nvSpPr>
      <xdr:spPr>
        <a:xfrm>
          <a:off x="1781175" y="168408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51436</xdr:rowOff>
    </xdr:from>
    <xdr:to>
      <xdr:col>15</xdr:col>
      <xdr:colOff>50800</xdr:colOff>
      <xdr:row>104</xdr:row>
      <xdr:rowOff>144780</xdr:rowOff>
    </xdr:to>
    <xdr:cxnSp macro="">
      <xdr:nvCxnSpPr>
        <xdr:cNvPr id="431" name="直線コネクタ 430">
          <a:extLst>
            <a:ext uri="{FF2B5EF4-FFF2-40B4-BE49-F238E27FC236}">
              <a16:creationId xmlns:a16="http://schemas.microsoft.com/office/drawing/2014/main" id="{093B8F14-3174-4931-A9B3-F41134601B71}"/>
            </a:ext>
          </a:extLst>
        </xdr:cNvPr>
        <xdr:cNvCxnSpPr/>
      </xdr:nvCxnSpPr>
      <xdr:spPr>
        <a:xfrm>
          <a:off x="1828800" y="16888461"/>
          <a:ext cx="790575"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636</xdr:rowOff>
    </xdr:from>
    <xdr:to>
      <xdr:col>6</xdr:col>
      <xdr:colOff>38100</xdr:colOff>
      <xdr:row>104</xdr:row>
      <xdr:rowOff>102236</xdr:rowOff>
    </xdr:to>
    <xdr:sp macro="" textlink="">
      <xdr:nvSpPr>
        <xdr:cNvPr id="432" name="楕円 431">
          <a:extLst>
            <a:ext uri="{FF2B5EF4-FFF2-40B4-BE49-F238E27FC236}">
              <a16:creationId xmlns:a16="http://schemas.microsoft.com/office/drawing/2014/main" id="{AB09B9B5-01B2-4A1B-90E2-F97BE2C97D86}"/>
            </a:ext>
          </a:extLst>
        </xdr:cNvPr>
        <xdr:cNvSpPr/>
      </xdr:nvSpPr>
      <xdr:spPr>
        <a:xfrm>
          <a:off x="981075" y="168408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51436</xdr:rowOff>
    </xdr:from>
    <xdr:to>
      <xdr:col>10</xdr:col>
      <xdr:colOff>114300</xdr:colOff>
      <xdr:row>104</xdr:row>
      <xdr:rowOff>51436</xdr:rowOff>
    </xdr:to>
    <xdr:cxnSp macro="">
      <xdr:nvCxnSpPr>
        <xdr:cNvPr id="433" name="直線コネクタ 432">
          <a:extLst>
            <a:ext uri="{FF2B5EF4-FFF2-40B4-BE49-F238E27FC236}">
              <a16:creationId xmlns:a16="http://schemas.microsoft.com/office/drawing/2014/main" id="{DFBC304A-CA73-4F1F-8E0A-446984ABCFDF}"/>
            </a:ext>
          </a:extLst>
        </xdr:cNvPr>
        <xdr:cNvCxnSpPr/>
      </xdr:nvCxnSpPr>
      <xdr:spPr>
        <a:xfrm>
          <a:off x="1028700" y="168884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4" name="n_1aveValue【市民会館】&#10;有形固定資産減価償却率">
          <a:extLst>
            <a:ext uri="{FF2B5EF4-FFF2-40B4-BE49-F238E27FC236}">
              <a16:creationId xmlns:a16="http://schemas.microsoft.com/office/drawing/2014/main" id="{7CEA10F8-6089-4ECD-B162-017285248587}"/>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5" name="n_2aveValue【市民会館】&#10;有形固定資産減価償却率">
          <a:extLst>
            <a:ext uri="{FF2B5EF4-FFF2-40B4-BE49-F238E27FC236}">
              <a16:creationId xmlns:a16="http://schemas.microsoft.com/office/drawing/2014/main" id="{C0962F55-9EF6-455E-BB7B-4A5C2605AA12}"/>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6" name="n_3aveValue【市民会館】&#10;有形固定資産減価償却率">
          <a:extLst>
            <a:ext uri="{FF2B5EF4-FFF2-40B4-BE49-F238E27FC236}">
              <a16:creationId xmlns:a16="http://schemas.microsoft.com/office/drawing/2014/main" id="{7CCEBE4C-5492-4EB6-9826-CE528A7C13C3}"/>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7" name="n_4aveValue【市民会館】&#10;有形固定資産減価償却率">
          <a:extLst>
            <a:ext uri="{FF2B5EF4-FFF2-40B4-BE49-F238E27FC236}">
              <a16:creationId xmlns:a16="http://schemas.microsoft.com/office/drawing/2014/main" id="{4D04C1C2-BB15-4941-8490-67D8DDC4A097}"/>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59072</xdr:rowOff>
    </xdr:from>
    <xdr:ext cx="405111" cy="259045"/>
    <xdr:sp macro="" textlink="">
      <xdr:nvSpPr>
        <xdr:cNvPr id="438" name="n_1mainValue【市民会館】&#10;有形固定資産減価償却率">
          <a:extLst>
            <a:ext uri="{FF2B5EF4-FFF2-40B4-BE49-F238E27FC236}">
              <a16:creationId xmlns:a16="http://schemas.microsoft.com/office/drawing/2014/main" id="{12F9484B-1F7C-4DEC-AC79-98B1E7EF1A5C}"/>
            </a:ext>
          </a:extLst>
        </xdr:cNvPr>
        <xdr:cNvSpPr txBox="1"/>
      </xdr:nvSpPr>
      <xdr:spPr>
        <a:xfrm>
          <a:off x="3239144"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39" name="n_2mainValue【市民会館】&#10;有形固定資産減価償却率">
          <a:extLst>
            <a:ext uri="{FF2B5EF4-FFF2-40B4-BE49-F238E27FC236}">
              <a16:creationId xmlns:a16="http://schemas.microsoft.com/office/drawing/2014/main" id="{DF3BDA0A-CFC0-46CD-B62F-5C7505CEA53C}"/>
            </a:ext>
          </a:extLst>
        </xdr:cNvPr>
        <xdr:cNvSpPr txBox="1"/>
      </xdr:nvSpPr>
      <xdr:spPr>
        <a:xfrm>
          <a:off x="2439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93363</xdr:rowOff>
    </xdr:from>
    <xdr:ext cx="405111" cy="259045"/>
    <xdr:sp macro="" textlink="">
      <xdr:nvSpPr>
        <xdr:cNvPr id="440" name="n_3mainValue【市民会館】&#10;有形固定資産減価償却率">
          <a:extLst>
            <a:ext uri="{FF2B5EF4-FFF2-40B4-BE49-F238E27FC236}">
              <a16:creationId xmlns:a16="http://schemas.microsoft.com/office/drawing/2014/main" id="{49BB8095-106F-490F-A6AE-6C23673A442C}"/>
            </a:ext>
          </a:extLst>
        </xdr:cNvPr>
        <xdr:cNvSpPr txBox="1"/>
      </xdr:nvSpPr>
      <xdr:spPr>
        <a:xfrm>
          <a:off x="1648469"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93363</xdr:rowOff>
    </xdr:from>
    <xdr:ext cx="405111" cy="259045"/>
    <xdr:sp macro="" textlink="">
      <xdr:nvSpPr>
        <xdr:cNvPr id="441" name="n_4mainValue【市民会館】&#10;有形固定資産減価償却率">
          <a:extLst>
            <a:ext uri="{FF2B5EF4-FFF2-40B4-BE49-F238E27FC236}">
              <a16:creationId xmlns:a16="http://schemas.microsoft.com/office/drawing/2014/main" id="{D87EB181-FB70-42FA-85A4-3317A252631F}"/>
            </a:ext>
          </a:extLst>
        </xdr:cNvPr>
        <xdr:cNvSpPr txBox="1"/>
      </xdr:nvSpPr>
      <xdr:spPr>
        <a:xfrm>
          <a:off x="848369"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8483D883-D790-4600-85FF-91E6FCAF1643}"/>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BE93BC79-55F8-44B1-808D-BA9EAD69B2C2}"/>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D718874-4EFE-4927-AEBA-85FA1250F444}"/>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67688C44-F91D-4AAD-9DC8-5D80FEE3C4FE}"/>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E847152B-7E34-42DE-B9F1-CCAD8DE4227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ECF45C7D-FF92-450D-A169-E418BBBF1D9B}"/>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CE350F0C-D938-405A-B73F-30172447CC3D}"/>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80D2C1AB-82B4-4EA6-A023-6D7E6D7FBEB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E30A3030-0197-407E-BBCC-C08E98D4D2C8}"/>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14F9F393-FBBA-423B-AA0C-FAA07E989FD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AE668B21-6757-49DD-B90E-F6CE74EDAD41}"/>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7E5E1977-FCD4-4DC1-9643-B2B58AB707F0}"/>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C1A5D477-78AD-4838-8867-26BC98F2632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4C9DA4CB-1382-40F0-AB3C-99D1D0CB9A58}"/>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22C72773-35C6-4F5A-A4C0-785001B371BC}"/>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9F172A9E-F2AA-4CD4-9A99-9949E8431292}"/>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8548AB21-2B26-4378-82FF-330D8798809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A449290C-30F1-4A58-A6F5-8C2D55FAE021}"/>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8413DD12-98F3-404E-BBC4-609BFAC990DE}"/>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6E779BB8-D733-4624-82EE-525BD8886F2E}"/>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5996774A-26A7-4FA6-B086-5FE79CEB701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C659485D-6E08-4E6C-B24D-B6378E99DE16}"/>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102D737F-5E81-4274-8344-E367E91B6B6D}"/>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F1A7C117-2C92-466D-A607-FD44918706F4}"/>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a:extLst>
            <a:ext uri="{FF2B5EF4-FFF2-40B4-BE49-F238E27FC236}">
              <a16:creationId xmlns:a16="http://schemas.microsoft.com/office/drawing/2014/main" id="{86C4BB2F-D06F-4A76-A8C0-8E4DA65CB344}"/>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a:extLst>
            <a:ext uri="{FF2B5EF4-FFF2-40B4-BE49-F238E27FC236}">
              <a16:creationId xmlns:a16="http://schemas.microsoft.com/office/drawing/2014/main" id="{23770393-429D-4AFD-B70A-1DD3AECC3D67}"/>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8" name="【市民会館】&#10;一人当たり面積平均値テキスト">
          <a:extLst>
            <a:ext uri="{FF2B5EF4-FFF2-40B4-BE49-F238E27FC236}">
              <a16:creationId xmlns:a16="http://schemas.microsoft.com/office/drawing/2014/main" id="{B14419B0-83BF-4066-8BFD-047300192E8D}"/>
            </a:ext>
          </a:extLst>
        </xdr:cNvPr>
        <xdr:cNvSpPr txBox="1"/>
      </xdr:nvSpPr>
      <xdr:spPr>
        <a:xfrm>
          <a:off x="9467850" y="17173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A9C5A5BB-6EC5-4355-B18B-1BCCFED6345B}"/>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9FA2D483-DAC5-426A-9087-F0CD56D2E536}"/>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a:extLst>
            <a:ext uri="{FF2B5EF4-FFF2-40B4-BE49-F238E27FC236}">
              <a16:creationId xmlns:a16="http://schemas.microsoft.com/office/drawing/2014/main" id="{F87DFD77-54AB-42F3-A9EA-4F7F69A54F89}"/>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a:extLst>
            <a:ext uri="{FF2B5EF4-FFF2-40B4-BE49-F238E27FC236}">
              <a16:creationId xmlns:a16="http://schemas.microsoft.com/office/drawing/2014/main" id="{0403DCC7-7B17-4D70-BC46-DE4A17E80BE9}"/>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41CC57C0-DD50-4366-B108-7F6211287FAC}"/>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404F257-B798-43D5-BF67-EB3BA686E44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20793F3-D20E-479C-A662-8B95316CA5C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35A084A-FE5D-4DB9-A078-5788EF995BE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603C805-698C-4E8B-B16E-7F88248CD94D}"/>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1E84DC9-FD2D-45F6-9C3A-8BB8395B705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160274</xdr:rowOff>
    </xdr:from>
    <xdr:to>
      <xdr:col>55</xdr:col>
      <xdr:colOff>50800</xdr:colOff>
      <xdr:row>102</xdr:row>
      <xdr:rowOff>90424</xdr:rowOff>
    </xdr:to>
    <xdr:sp macro="" textlink="">
      <xdr:nvSpPr>
        <xdr:cNvPr id="479" name="楕円 478">
          <a:extLst>
            <a:ext uri="{FF2B5EF4-FFF2-40B4-BE49-F238E27FC236}">
              <a16:creationId xmlns:a16="http://schemas.microsoft.com/office/drawing/2014/main" id="{54B5E503-A8AF-4530-A96F-4C9EF8003107}"/>
            </a:ext>
          </a:extLst>
        </xdr:cNvPr>
        <xdr:cNvSpPr/>
      </xdr:nvSpPr>
      <xdr:spPr>
        <a:xfrm>
          <a:off x="9401175" y="1651787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113301</xdr:rowOff>
    </xdr:from>
    <xdr:ext cx="469744" cy="259045"/>
    <xdr:sp macro="" textlink="">
      <xdr:nvSpPr>
        <xdr:cNvPr id="480" name="【市民会館】&#10;一人当たり面積該当値テキスト">
          <a:extLst>
            <a:ext uri="{FF2B5EF4-FFF2-40B4-BE49-F238E27FC236}">
              <a16:creationId xmlns:a16="http://schemas.microsoft.com/office/drawing/2014/main" id="{7BFE0E9B-994D-4D6F-AFB4-D74CE2993EAF}"/>
            </a:ext>
          </a:extLst>
        </xdr:cNvPr>
        <xdr:cNvSpPr txBox="1"/>
      </xdr:nvSpPr>
      <xdr:spPr>
        <a:xfrm>
          <a:off x="9467850" y="1646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29972</xdr:rowOff>
    </xdr:from>
    <xdr:to>
      <xdr:col>50</xdr:col>
      <xdr:colOff>165100</xdr:colOff>
      <xdr:row>102</xdr:row>
      <xdr:rowOff>131572</xdr:rowOff>
    </xdr:to>
    <xdr:sp macro="" textlink="">
      <xdr:nvSpPr>
        <xdr:cNvPr id="481" name="楕円 480">
          <a:extLst>
            <a:ext uri="{FF2B5EF4-FFF2-40B4-BE49-F238E27FC236}">
              <a16:creationId xmlns:a16="http://schemas.microsoft.com/office/drawing/2014/main" id="{23B61ED5-E049-44FC-BD56-3D56A9A2A377}"/>
            </a:ext>
          </a:extLst>
        </xdr:cNvPr>
        <xdr:cNvSpPr/>
      </xdr:nvSpPr>
      <xdr:spPr>
        <a:xfrm>
          <a:off x="8639175" y="165431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39624</xdr:rowOff>
    </xdr:from>
    <xdr:to>
      <xdr:col>55</xdr:col>
      <xdr:colOff>0</xdr:colOff>
      <xdr:row>102</xdr:row>
      <xdr:rowOff>80772</xdr:rowOff>
    </xdr:to>
    <xdr:cxnSp macro="">
      <xdr:nvCxnSpPr>
        <xdr:cNvPr id="482" name="直線コネクタ 481">
          <a:extLst>
            <a:ext uri="{FF2B5EF4-FFF2-40B4-BE49-F238E27FC236}">
              <a16:creationId xmlns:a16="http://schemas.microsoft.com/office/drawing/2014/main" id="{89185C21-FD94-4FE5-A702-C360EDDDCAD3}"/>
            </a:ext>
          </a:extLst>
        </xdr:cNvPr>
        <xdr:cNvCxnSpPr/>
      </xdr:nvCxnSpPr>
      <xdr:spPr>
        <a:xfrm flipV="1">
          <a:off x="8686800" y="16555974"/>
          <a:ext cx="74295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34544</xdr:rowOff>
    </xdr:from>
    <xdr:to>
      <xdr:col>46</xdr:col>
      <xdr:colOff>38100</xdr:colOff>
      <xdr:row>102</xdr:row>
      <xdr:rowOff>136144</xdr:rowOff>
    </xdr:to>
    <xdr:sp macro="" textlink="">
      <xdr:nvSpPr>
        <xdr:cNvPr id="483" name="楕円 482">
          <a:extLst>
            <a:ext uri="{FF2B5EF4-FFF2-40B4-BE49-F238E27FC236}">
              <a16:creationId xmlns:a16="http://schemas.microsoft.com/office/drawing/2014/main" id="{8C885469-5459-49BB-87CD-145AC5282855}"/>
            </a:ext>
          </a:extLst>
        </xdr:cNvPr>
        <xdr:cNvSpPr/>
      </xdr:nvSpPr>
      <xdr:spPr>
        <a:xfrm>
          <a:off x="7839075" y="165477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80772</xdr:rowOff>
    </xdr:from>
    <xdr:to>
      <xdr:col>50</xdr:col>
      <xdr:colOff>114300</xdr:colOff>
      <xdr:row>102</xdr:row>
      <xdr:rowOff>85344</xdr:rowOff>
    </xdr:to>
    <xdr:cxnSp macro="">
      <xdr:nvCxnSpPr>
        <xdr:cNvPr id="484" name="直線コネクタ 483">
          <a:extLst>
            <a:ext uri="{FF2B5EF4-FFF2-40B4-BE49-F238E27FC236}">
              <a16:creationId xmlns:a16="http://schemas.microsoft.com/office/drawing/2014/main" id="{1B25901A-AFE9-48C5-BA97-AC72ABF6E90A}"/>
            </a:ext>
          </a:extLst>
        </xdr:cNvPr>
        <xdr:cNvCxnSpPr/>
      </xdr:nvCxnSpPr>
      <xdr:spPr>
        <a:xfrm flipV="1">
          <a:off x="7886700" y="16600297"/>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66548</xdr:rowOff>
    </xdr:from>
    <xdr:to>
      <xdr:col>41</xdr:col>
      <xdr:colOff>101600</xdr:colOff>
      <xdr:row>102</xdr:row>
      <xdr:rowOff>168148</xdr:rowOff>
    </xdr:to>
    <xdr:sp macro="" textlink="">
      <xdr:nvSpPr>
        <xdr:cNvPr id="485" name="楕円 484">
          <a:extLst>
            <a:ext uri="{FF2B5EF4-FFF2-40B4-BE49-F238E27FC236}">
              <a16:creationId xmlns:a16="http://schemas.microsoft.com/office/drawing/2014/main" id="{EB1596A1-A84F-4A6A-9F00-CD7BD7E8B68F}"/>
            </a:ext>
          </a:extLst>
        </xdr:cNvPr>
        <xdr:cNvSpPr/>
      </xdr:nvSpPr>
      <xdr:spPr>
        <a:xfrm>
          <a:off x="7029450" y="165860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85344</xdr:rowOff>
    </xdr:from>
    <xdr:to>
      <xdr:col>45</xdr:col>
      <xdr:colOff>177800</xdr:colOff>
      <xdr:row>102</xdr:row>
      <xdr:rowOff>117348</xdr:rowOff>
    </xdr:to>
    <xdr:cxnSp macro="">
      <xdr:nvCxnSpPr>
        <xdr:cNvPr id="486" name="直線コネクタ 485">
          <a:extLst>
            <a:ext uri="{FF2B5EF4-FFF2-40B4-BE49-F238E27FC236}">
              <a16:creationId xmlns:a16="http://schemas.microsoft.com/office/drawing/2014/main" id="{03640584-C7A3-4DCF-87F5-B9BBBED01400}"/>
            </a:ext>
          </a:extLst>
        </xdr:cNvPr>
        <xdr:cNvCxnSpPr/>
      </xdr:nvCxnSpPr>
      <xdr:spPr>
        <a:xfrm flipV="1">
          <a:off x="7077075" y="16604869"/>
          <a:ext cx="80962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71120</xdr:rowOff>
    </xdr:from>
    <xdr:to>
      <xdr:col>36</xdr:col>
      <xdr:colOff>165100</xdr:colOff>
      <xdr:row>103</xdr:row>
      <xdr:rowOff>1270</xdr:rowOff>
    </xdr:to>
    <xdr:sp macro="" textlink="">
      <xdr:nvSpPr>
        <xdr:cNvPr id="487" name="楕円 486">
          <a:extLst>
            <a:ext uri="{FF2B5EF4-FFF2-40B4-BE49-F238E27FC236}">
              <a16:creationId xmlns:a16="http://schemas.microsoft.com/office/drawing/2014/main" id="{6B3A98C6-2530-4808-9B1D-64A8B667C999}"/>
            </a:ext>
          </a:extLst>
        </xdr:cNvPr>
        <xdr:cNvSpPr/>
      </xdr:nvSpPr>
      <xdr:spPr>
        <a:xfrm>
          <a:off x="6238875" y="165842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117348</xdr:rowOff>
    </xdr:from>
    <xdr:to>
      <xdr:col>41</xdr:col>
      <xdr:colOff>50800</xdr:colOff>
      <xdr:row>102</xdr:row>
      <xdr:rowOff>121920</xdr:rowOff>
    </xdr:to>
    <xdr:cxnSp macro="">
      <xdr:nvCxnSpPr>
        <xdr:cNvPr id="488" name="直線コネクタ 487">
          <a:extLst>
            <a:ext uri="{FF2B5EF4-FFF2-40B4-BE49-F238E27FC236}">
              <a16:creationId xmlns:a16="http://schemas.microsoft.com/office/drawing/2014/main" id="{A8E9B133-009C-4DD8-AAA2-5F2C55BEF4B8}"/>
            </a:ext>
          </a:extLst>
        </xdr:cNvPr>
        <xdr:cNvCxnSpPr/>
      </xdr:nvCxnSpPr>
      <xdr:spPr>
        <a:xfrm flipV="1">
          <a:off x="6286500" y="16633698"/>
          <a:ext cx="7905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9" name="n_1aveValue【市民会館】&#10;一人当たり面積">
          <a:extLst>
            <a:ext uri="{FF2B5EF4-FFF2-40B4-BE49-F238E27FC236}">
              <a16:creationId xmlns:a16="http://schemas.microsoft.com/office/drawing/2014/main" id="{FD01A721-99D9-4B5E-B7B9-C03D1682B47D}"/>
            </a:ext>
          </a:extLst>
        </xdr:cNvPr>
        <xdr:cNvSpPr txBox="1"/>
      </xdr:nvSpPr>
      <xdr:spPr>
        <a:xfrm>
          <a:off x="8458277"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90" name="n_2aveValue【市民会館】&#10;一人当たり面積">
          <a:extLst>
            <a:ext uri="{FF2B5EF4-FFF2-40B4-BE49-F238E27FC236}">
              <a16:creationId xmlns:a16="http://schemas.microsoft.com/office/drawing/2014/main" id="{7212D950-F9F4-4496-8DC7-8C8CD1E86B62}"/>
            </a:ext>
          </a:extLst>
        </xdr:cNvPr>
        <xdr:cNvSpPr txBox="1"/>
      </xdr:nvSpPr>
      <xdr:spPr>
        <a:xfrm>
          <a:off x="7677227" y="1729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1" name="n_3aveValue【市民会館】&#10;一人当たり面積">
          <a:extLst>
            <a:ext uri="{FF2B5EF4-FFF2-40B4-BE49-F238E27FC236}">
              <a16:creationId xmlns:a16="http://schemas.microsoft.com/office/drawing/2014/main" id="{E23874B4-F500-4370-BA68-0A8838B402E0}"/>
            </a:ext>
          </a:extLst>
        </xdr:cNvPr>
        <xdr:cNvSpPr txBox="1"/>
      </xdr:nvSpPr>
      <xdr:spPr>
        <a:xfrm>
          <a:off x="6867602"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2" name="n_4aveValue【市民会館】&#10;一人当たり面積">
          <a:extLst>
            <a:ext uri="{FF2B5EF4-FFF2-40B4-BE49-F238E27FC236}">
              <a16:creationId xmlns:a16="http://schemas.microsoft.com/office/drawing/2014/main" id="{0252C61E-6147-43D2-B931-7C03E467B7C5}"/>
            </a:ext>
          </a:extLst>
        </xdr:cNvPr>
        <xdr:cNvSpPr txBox="1"/>
      </xdr:nvSpPr>
      <xdr:spPr>
        <a:xfrm>
          <a:off x="60675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148099</xdr:rowOff>
    </xdr:from>
    <xdr:ext cx="469744" cy="259045"/>
    <xdr:sp macro="" textlink="">
      <xdr:nvSpPr>
        <xdr:cNvPr id="493" name="n_1mainValue【市民会館】&#10;一人当たり面積">
          <a:extLst>
            <a:ext uri="{FF2B5EF4-FFF2-40B4-BE49-F238E27FC236}">
              <a16:creationId xmlns:a16="http://schemas.microsoft.com/office/drawing/2014/main" id="{427567D7-9D04-4F96-ABFE-00E514848E59}"/>
            </a:ext>
          </a:extLst>
        </xdr:cNvPr>
        <xdr:cNvSpPr txBox="1"/>
      </xdr:nvSpPr>
      <xdr:spPr>
        <a:xfrm>
          <a:off x="8458277" y="1633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152671</xdr:rowOff>
    </xdr:from>
    <xdr:ext cx="469744" cy="259045"/>
    <xdr:sp macro="" textlink="">
      <xdr:nvSpPr>
        <xdr:cNvPr id="494" name="n_2mainValue【市民会館】&#10;一人当たり面積">
          <a:extLst>
            <a:ext uri="{FF2B5EF4-FFF2-40B4-BE49-F238E27FC236}">
              <a16:creationId xmlns:a16="http://schemas.microsoft.com/office/drawing/2014/main" id="{C3ED1396-3382-4F99-987A-DC580BB79FD3}"/>
            </a:ext>
          </a:extLst>
        </xdr:cNvPr>
        <xdr:cNvSpPr txBox="1"/>
      </xdr:nvSpPr>
      <xdr:spPr>
        <a:xfrm>
          <a:off x="7677227" y="163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13225</xdr:rowOff>
    </xdr:from>
    <xdr:ext cx="469744" cy="259045"/>
    <xdr:sp macro="" textlink="">
      <xdr:nvSpPr>
        <xdr:cNvPr id="495" name="n_3mainValue【市民会館】&#10;一人当たり面積">
          <a:extLst>
            <a:ext uri="{FF2B5EF4-FFF2-40B4-BE49-F238E27FC236}">
              <a16:creationId xmlns:a16="http://schemas.microsoft.com/office/drawing/2014/main" id="{3783A5CB-A96E-4026-B803-4D4A22AACB6C}"/>
            </a:ext>
          </a:extLst>
        </xdr:cNvPr>
        <xdr:cNvSpPr txBox="1"/>
      </xdr:nvSpPr>
      <xdr:spPr>
        <a:xfrm>
          <a:off x="6867602" y="163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17797</xdr:rowOff>
    </xdr:from>
    <xdr:ext cx="469744" cy="259045"/>
    <xdr:sp macro="" textlink="">
      <xdr:nvSpPr>
        <xdr:cNvPr id="496" name="n_4mainValue【市民会館】&#10;一人当たり面積">
          <a:extLst>
            <a:ext uri="{FF2B5EF4-FFF2-40B4-BE49-F238E27FC236}">
              <a16:creationId xmlns:a16="http://schemas.microsoft.com/office/drawing/2014/main" id="{A146E92C-F9CF-4D01-9846-F211AC177C97}"/>
            </a:ext>
          </a:extLst>
        </xdr:cNvPr>
        <xdr:cNvSpPr txBox="1"/>
      </xdr:nvSpPr>
      <xdr:spPr>
        <a:xfrm>
          <a:off x="6067502" y="1637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FFC3B211-40ED-4AD8-A36C-ABE44234929C}"/>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6F70451-0269-498E-B461-B0FA02092E4D}"/>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EF45570E-5D38-466E-81D2-F3A7CE9EE3DA}"/>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2E556E68-123B-4025-9EED-EB790E57536E}"/>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EFBF00B8-27AB-42D2-BBBC-C01D7712813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E64AF796-EAC3-4156-AE34-57D3726C911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D5D032E1-06F7-4FF9-9E05-84CE701F6BE6}"/>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CA946894-069E-4611-8E4B-37C352081915}"/>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6AD12FFE-1A5C-421D-A694-F4EF9971797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2C802D41-2931-4BFA-91B9-D7E5D9190A1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A814D08F-B731-4930-8BF7-3C28F38BDCF1}"/>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139B306A-50A6-4561-8AE5-CBDA094A7D0B}"/>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14ED39F1-3537-4E2A-84DF-1D22DB5B47BA}"/>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9A259632-1E26-4C9C-B94D-D2DB9DD26CAE}"/>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75120B24-8729-4FE0-8744-1938C4CA7779}"/>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7BB98786-A0D2-45E9-8837-4A32E0507C0D}"/>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A699CB02-5030-496D-8AE0-D7DD7A0DAE70}"/>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9083DE92-C43B-4CE2-AB42-8BCA35AAC453}"/>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CF2E9815-4937-465B-B65B-04AB1D3D64C9}"/>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C3D959A-543E-4556-9DC2-5A99C07C266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5DFD6069-0040-4CAE-A8D8-045305F7060D}"/>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D544AF36-EFBC-462F-849C-7E243E8B366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a:extLst>
            <a:ext uri="{FF2B5EF4-FFF2-40B4-BE49-F238E27FC236}">
              <a16:creationId xmlns:a16="http://schemas.microsoft.com/office/drawing/2014/main" id="{B8DFD507-1BC9-4C3B-A028-5ADE63B355DC}"/>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24EACFD8-3A54-4AFB-BCAB-8F819BF856C4}"/>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a:extLst>
            <a:ext uri="{FF2B5EF4-FFF2-40B4-BE49-F238E27FC236}">
              <a16:creationId xmlns:a16="http://schemas.microsoft.com/office/drawing/2014/main" id="{459AE4B6-36F6-4118-B5A5-0F3D4A884ECC}"/>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E9BA3F2-9AF7-49F7-9B6E-F3BD50FE76E8}"/>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a:extLst>
            <a:ext uri="{FF2B5EF4-FFF2-40B4-BE49-F238E27FC236}">
              <a16:creationId xmlns:a16="http://schemas.microsoft.com/office/drawing/2014/main" id="{3DFBE302-FE14-4809-BC67-86D4323F040B}"/>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CE593D8C-F552-4344-B232-D9C71EC81115}"/>
            </a:ext>
          </a:extLst>
        </xdr:cNvPr>
        <xdr:cNvSpPr txBox="1"/>
      </xdr:nvSpPr>
      <xdr:spPr>
        <a:xfrm>
          <a:off x="1473517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72266047-2A89-4918-B594-BB08A5FCEEEB}"/>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a:extLst>
            <a:ext uri="{FF2B5EF4-FFF2-40B4-BE49-F238E27FC236}">
              <a16:creationId xmlns:a16="http://schemas.microsoft.com/office/drawing/2014/main" id="{F7921617-BDE3-4914-A3A5-A2FAED529C1E}"/>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a:extLst>
            <a:ext uri="{FF2B5EF4-FFF2-40B4-BE49-F238E27FC236}">
              <a16:creationId xmlns:a16="http://schemas.microsoft.com/office/drawing/2014/main" id="{FBB6F9E9-B6D3-40FB-9E56-C2A2390404AF}"/>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a:extLst>
            <a:ext uri="{FF2B5EF4-FFF2-40B4-BE49-F238E27FC236}">
              <a16:creationId xmlns:a16="http://schemas.microsoft.com/office/drawing/2014/main" id="{82E76595-A86F-4EF7-9275-ACB1439BF011}"/>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a:extLst>
            <a:ext uri="{FF2B5EF4-FFF2-40B4-BE49-F238E27FC236}">
              <a16:creationId xmlns:a16="http://schemas.microsoft.com/office/drawing/2014/main" id="{2C0CCC79-6AB8-4AA5-8DCA-D2A979701BF5}"/>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42B371D-900C-469C-89D8-10E7EB1F7C0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3C3F415-5FA6-42C6-AE0D-276504DA745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646F7B7-9D9F-434A-8414-9E5B2D8C1F9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971BFB3-B608-4F47-86FE-2CD8ACCA884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D09FBF0-6AC5-401B-845C-1E127095E3E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80264</xdr:rowOff>
    </xdr:from>
    <xdr:to>
      <xdr:col>85</xdr:col>
      <xdr:colOff>177800</xdr:colOff>
      <xdr:row>39</xdr:row>
      <xdr:rowOff>10414</xdr:rowOff>
    </xdr:to>
    <xdr:sp macro="" textlink="">
      <xdr:nvSpPr>
        <xdr:cNvPr id="535" name="楕円 534">
          <a:extLst>
            <a:ext uri="{FF2B5EF4-FFF2-40B4-BE49-F238E27FC236}">
              <a16:creationId xmlns:a16="http://schemas.microsoft.com/office/drawing/2014/main" id="{FA560489-5E0D-4195-9654-4C5142FF7854}"/>
            </a:ext>
          </a:extLst>
        </xdr:cNvPr>
        <xdr:cNvSpPr/>
      </xdr:nvSpPr>
      <xdr:spPr>
        <a:xfrm>
          <a:off x="14649450" y="623658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58691</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A487BD2-91CF-4AB9-A17C-152604611192}"/>
            </a:ext>
          </a:extLst>
        </xdr:cNvPr>
        <xdr:cNvSpPr txBox="1"/>
      </xdr:nvSpPr>
      <xdr:spPr>
        <a:xfrm>
          <a:off x="14735175" y="62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109982</xdr:rowOff>
    </xdr:from>
    <xdr:to>
      <xdr:col>81</xdr:col>
      <xdr:colOff>101600</xdr:colOff>
      <xdr:row>38</xdr:row>
      <xdr:rowOff>40132</xdr:rowOff>
    </xdr:to>
    <xdr:sp macro="" textlink="">
      <xdr:nvSpPr>
        <xdr:cNvPr id="537" name="楕円 536">
          <a:extLst>
            <a:ext uri="{FF2B5EF4-FFF2-40B4-BE49-F238E27FC236}">
              <a16:creationId xmlns:a16="http://schemas.microsoft.com/office/drawing/2014/main" id="{93E06B1B-201C-459C-8174-50B1BBEF2FA5}"/>
            </a:ext>
          </a:extLst>
        </xdr:cNvPr>
        <xdr:cNvSpPr/>
      </xdr:nvSpPr>
      <xdr:spPr>
        <a:xfrm>
          <a:off x="13887450" y="60980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160782</xdr:rowOff>
    </xdr:from>
    <xdr:to>
      <xdr:col>85</xdr:col>
      <xdr:colOff>127000</xdr:colOff>
      <xdr:row>38</xdr:row>
      <xdr:rowOff>131064</xdr:rowOff>
    </xdr:to>
    <xdr:cxnSp macro="">
      <xdr:nvCxnSpPr>
        <xdr:cNvPr id="538" name="直線コネクタ 537">
          <a:extLst>
            <a:ext uri="{FF2B5EF4-FFF2-40B4-BE49-F238E27FC236}">
              <a16:creationId xmlns:a16="http://schemas.microsoft.com/office/drawing/2014/main" id="{25F55CA9-DC1A-4B13-B9B3-6ECFA91F3C52}"/>
            </a:ext>
          </a:extLst>
        </xdr:cNvPr>
        <xdr:cNvCxnSpPr/>
      </xdr:nvCxnSpPr>
      <xdr:spPr>
        <a:xfrm>
          <a:off x="13935075" y="6155182"/>
          <a:ext cx="762000" cy="1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18542</xdr:rowOff>
    </xdr:from>
    <xdr:to>
      <xdr:col>76</xdr:col>
      <xdr:colOff>165100</xdr:colOff>
      <xdr:row>37</xdr:row>
      <xdr:rowOff>120142</xdr:rowOff>
    </xdr:to>
    <xdr:sp macro="" textlink="">
      <xdr:nvSpPr>
        <xdr:cNvPr id="539" name="楕円 538">
          <a:extLst>
            <a:ext uri="{FF2B5EF4-FFF2-40B4-BE49-F238E27FC236}">
              <a16:creationId xmlns:a16="http://schemas.microsoft.com/office/drawing/2014/main" id="{CCAF70A5-A6D0-4C14-B6C6-13467F0A07DD}"/>
            </a:ext>
          </a:extLst>
        </xdr:cNvPr>
        <xdr:cNvSpPr/>
      </xdr:nvSpPr>
      <xdr:spPr>
        <a:xfrm>
          <a:off x="13096875" y="60097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69342</xdr:rowOff>
    </xdr:from>
    <xdr:to>
      <xdr:col>81</xdr:col>
      <xdr:colOff>50800</xdr:colOff>
      <xdr:row>37</xdr:row>
      <xdr:rowOff>160782</xdr:rowOff>
    </xdr:to>
    <xdr:cxnSp macro="">
      <xdr:nvCxnSpPr>
        <xdr:cNvPr id="540" name="直線コネクタ 539">
          <a:extLst>
            <a:ext uri="{FF2B5EF4-FFF2-40B4-BE49-F238E27FC236}">
              <a16:creationId xmlns:a16="http://schemas.microsoft.com/office/drawing/2014/main" id="{B0F31EFC-D5B2-4D6F-9B73-EB09FD95EFB3}"/>
            </a:ext>
          </a:extLst>
        </xdr:cNvPr>
        <xdr:cNvCxnSpPr/>
      </xdr:nvCxnSpPr>
      <xdr:spPr>
        <a:xfrm>
          <a:off x="13144500" y="6057392"/>
          <a:ext cx="790575"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34544</xdr:rowOff>
    </xdr:from>
    <xdr:to>
      <xdr:col>72</xdr:col>
      <xdr:colOff>38100</xdr:colOff>
      <xdr:row>34</xdr:row>
      <xdr:rowOff>136144</xdr:rowOff>
    </xdr:to>
    <xdr:sp macro="" textlink="">
      <xdr:nvSpPr>
        <xdr:cNvPr id="541" name="楕円 540">
          <a:extLst>
            <a:ext uri="{FF2B5EF4-FFF2-40B4-BE49-F238E27FC236}">
              <a16:creationId xmlns:a16="http://schemas.microsoft.com/office/drawing/2014/main" id="{6FCD56B2-228E-4630-B7F7-2C40451580DD}"/>
            </a:ext>
          </a:extLst>
        </xdr:cNvPr>
        <xdr:cNvSpPr/>
      </xdr:nvSpPr>
      <xdr:spPr>
        <a:xfrm>
          <a:off x="12296775" y="55368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85344</xdr:rowOff>
    </xdr:from>
    <xdr:to>
      <xdr:col>76</xdr:col>
      <xdr:colOff>114300</xdr:colOff>
      <xdr:row>37</xdr:row>
      <xdr:rowOff>69342</xdr:rowOff>
    </xdr:to>
    <xdr:cxnSp macro="">
      <xdr:nvCxnSpPr>
        <xdr:cNvPr id="542" name="直線コネクタ 541">
          <a:extLst>
            <a:ext uri="{FF2B5EF4-FFF2-40B4-BE49-F238E27FC236}">
              <a16:creationId xmlns:a16="http://schemas.microsoft.com/office/drawing/2014/main" id="{720D2056-418B-4D53-98DE-E9694DA9A79B}"/>
            </a:ext>
          </a:extLst>
        </xdr:cNvPr>
        <xdr:cNvCxnSpPr/>
      </xdr:nvCxnSpPr>
      <xdr:spPr>
        <a:xfrm>
          <a:off x="12344400" y="5593969"/>
          <a:ext cx="800100" cy="4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34544</xdr:rowOff>
    </xdr:from>
    <xdr:to>
      <xdr:col>67</xdr:col>
      <xdr:colOff>101600</xdr:colOff>
      <xdr:row>34</xdr:row>
      <xdr:rowOff>136144</xdr:rowOff>
    </xdr:to>
    <xdr:sp macro="" textlink="">
      <xdr:nvSpPr>
        <xdr:cNvPr id="543" name="楕円 542">
          <a:extLst>
            <a:ext uri="{FF2B5EF4-FFF2-40B4-BE49-F238E27FC236}">
              <a16:creationId xmlns:a16="http://schemas.microsoft.com/office/drawing/2014/main" id="{648F2791-D055-4AB4-A09E-F04EC3DBC67F}"/>
            </a:ext>
          </a:extLst>
        </xdr:cNvPr>
        <xdr:cNvSpPr/>
      </xdr:nvSpPr>
      <xdr:spPr>
        <a:xfrm>
          <a:off x="11487150" y="55368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85344</xdr:rowOff>
    </xdr:from>
    <xdr:to>
      <xdr:col>71</xdr:col>
      <xdr:colOff>177800</xdr:colOff>
      <xdr:row>34</xdr:row>
      <xdr:rowOff>85344</xdr:rowOff>
    </xdr:to>
    <xdr:cxnSp macro="">
      <xdr:nvCxnSpPr>
        <xdr:cNvPr id="544" name="直線コネクタ 543">
          <a:extLst>
            <a:ext uri="{FF2B5EF4-FFF2-40B4-BE49-F238E27FC236}">
              <a16:creationId xmlns:a16="http://schemas.microsoft.com/office/drawing/2014/main" id="{E15DED72-88D7-4DE6-BDD4-46C1DE912AD6}"/>
            </a:ext>
          </a:extLst>
        </xdr:cNvPr>
        <xdr:cNvCxnSpPr/>
      </xdr:nvCxnSpPr>
      <xdr:spPr>
        <a:xfrm>
          <a:off x="11534775" y="559396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CC27D03A-7519-4D54-A0CD-20C2A55A6F6E}"/>
            </a:ext>
          </a:extLst>
        </xdr:cNvPr>
        <xdr:cNvSpPr txBox="1"/>
      </xdr:nvSpPr>
      <xdr:spPr>
        <a:xfrm>
          <a:off x="1374521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4B45E69F-AED2-4E7D-B7D5-96739A23C046}"/>
            </a:ext>
          </a:extLst>
        </xdr:cNvPr>
        <xdr:cNvSpPr txBox="1"/>
      </xdr:nvSpPr>
      <xdr:spPr>
        <a:xfrm>
          <a:off x="129641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F809104F-AB63-4F75-BF39-0E0A4B21431A}"/>
            </a:ext>
          </a:extLst>
        </xdr:cNvPr>
        <xdr:cNvSpPr txBox="1"/>
      </xdr:nvSpPr>
      <xdr:spPr>
        <a:xfrm>
          <a:off x="12164069"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53C71A36-D4FC-4DA5-A343-100A47F79733}"/>
            </a:ext>
          </a:extLst>
        </xdr:cNvPr>
        <xdr:cNvSpPr txBox="1"/>
      </xdr:nvSpPr>
      <xdr:spPr>
        <a:xfrm>
          <a:off x="113544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56659</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BACC3FF-E583-430E-919E-08EFA6755C31}"/>
            </a:ext>
          </a:extLst>
        </xdr:cNvPr>
        <xdr:cNvSpPr txBox="1"/>
      </xdr:nvSpPr>
      <xdr:spPr>
        <a:xfrm>
          <a:off x="13745219"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136669</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F048F9F-F32E-4A74-A221-559A3DF017C3}"/>
            </a:ext>
          </a:extLst>
        </xdr:cNvPr>
        <xdr:cNvSpPr txBox="1"/>
      </xdr:nvSpPr>
      <xdr:spPr>
        <a:xfrm>
          <a:off x="12964169" y="580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152671</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773B884A-C72C-4896-AB38-5FEA9AE782C8}"/>
            </a:ext>
          </a:extLst>
        </xdr:cNvPr>
        <xdr:cNvSpPr txBox="1"/>
      </xdr:nvSpPr>
      <xdr:spPr>
        <a:xfrm>
          <a:off x="12164069" y="53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152671</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6B9A1C6-ED97-466A-A707-9C24387B6F02}"/>
            </a:ext>
          </a:extLst>
        </xdr:cNvPr>
        <xdr:cNvSpPr txBox="1"/>
      </xdr:nvSpPr>
      <xdr:spPr>
        <a:xfrm>
          <a:off x="11354444" y="53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BCAFC33F-38BB-4428-B5D4-6F8CC560801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ABA8D9B5-6230-42DE-9AA8-D4AF4186AA1F}"/>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472B36C-7EC2-40B7-A9AB-544810D4EC52}"/>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561C964-227A-4DA7-8B5F-0FE513895B2C}"/>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8981066-3CE3-4374-9DE0-3464863C4AE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B45B1E6-9AE5-423E-951E-2A2F6B1F1A91}"/>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125F93C-6B9D-4DC4-BCD0-047934C60B7D}"/>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A60A7F7-2647-4ED1-AD6E-4023B8E63531}"/>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C01886F-3E9D-4068-9DA5-1C96E3AC5BA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7110CAC7-BE81-4EF3-8240-19DA3DBB30C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D26D4A97-3558-49FE-A359-F78DE401CBDD}"/>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6BF46D8C-48A6-4EB2-84FB-3C96085AC28B}"/>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B8ECF4C8-2D98-46A7-8F2B-DBF8B1491CF8}"/>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16DC19B-D66E-469B-A76B-F04AFAC04549}"/>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797C99B5-BE9C-49CE-9B00-C090DC997ADA}"/>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745FFD2C-DB78-4F44-B31F-3214427CD2B7}"/>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7387AF20-247E-476D-94EF-8BB8D2D850AE}"/>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AAE5AAA-251D-4D7F-B9AB-54618A2F98E5}"/>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80C2E1B4-C0CA-4D78-BC42-87D388A6377E}"/>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9A10C222-6A2C-4B33-9057-76B1041F406C}"/>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1FC704DA-8D6F-4561-8047-D42AAB327D27}"/>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DE6EA09C-0631-41AA-A4DF-6200782D319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60C92FE7-E5AD-4F61-81D8-5A6FDABE2378}"/>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93BD55F0-6FA8-4549-81E4-DB564EF3D5CF}"/>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D71742F-103E-4B64-A1BC-1717A7B28B82}"/>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1BCAC089-1EE0-4518-B2A7-0B3F825BC72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D6CEA58A-96A5-4AC8-81C3-B60814A92C16}"/>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64C54BEA-E79C-4BA4-8F3A-2A9F42EDCC69}"/>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05E4EA1D-4CA3-4B3A-8C44-9016EE0D7678}"/>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41AD87B6-60E4-4D5C-8857-AA68CD6E599C}"/>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ED9627C4-89BE-43E1-824D-079987AE6CF8}"/>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CEA4F23A-7A7D-4943-911B-3799C09AB78F}"/>
            </a:ext>
          </a:extLst>
        </xdr:cNvPr>
        <xdr:cNvSpPr txBox="1"/>
      </xdr:nvSpPr>
      <xdr:spPr>
        <a:xfrm>
          <a:off x="19992975" y="61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1D15972A-3309-467C-8970-3C8FA8FC65A2}"/>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0E562791-67D7-47C0-BD67-DBF3BDEAF6A0}"/>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3AA16044-4491-419B-8C19-238E3881663D}"/>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1CCA7063-9CF3-4B0F-9E19-CAD5C87D3F14}"/>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62E8AE9D-2989-459D-8EA3-6ACD7D32900F}"/>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7C5F440-D2C3-4D6A-84C4-E3FC4B5903F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597AEEA-AA18-4F24-89EE-616571C7243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E50B726-0F14-4A2B-877B-AA6F05C0BA2A}"/>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8602047-64AC-4A62-934F-25106BF4C95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B5C85B8C-8956-4EE8-AB90-9D7FE2E82B6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160927</xdr:rowOff>
    </xdr:from>
    <xdr:to>
      <xdr:col>116</xdr:col>
      <xdr:colOff>114300</xdr:colOff>
      <xdr:row>38</xdr:row>
      <xdr:rowOff>91077</xdr:rowOff>
    </xdr:to>
    <xdr:sp macro="" textlink="">
      <xdr:nvSpPr>
        <xdr:cNvPr id="595" name="楕円 594">
          <a:extLst>
            <a:ext uri="{FF2B5EF4-FFF2-40B4-BE49-F238E27FC236}">
              <a16:creationId xmlns:a16="http://schemas.microsoft.com/office/drawing/2014/main" id="{14702BE4-E999-4A0A-A661-9BD138439CFF}"/>
            </a:ext>
          </a:extLst>
        </xdr:cNvPr>
        <xdr:cNvSpPr/>
      </xdr:nvSpPr>
      <xdr:spPr>
        <a:xfrm>
          <a:off x="19897725" y="61553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12354</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D779C07-89A1-4794-A03C-DFA07B0F4E68}"/>
            </a:ext>
          </a:extLst>
        </xdr:cNvPr>
        <xdr:cNvSpPr txBox="1"/>
      </xdr:nvSpPr>
      <xdr:spPr>
        <a:xfrm>
          <a:off x="19992975" y="6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6328</xdr:rowOff>
    </xdr:from>
    <xdr:to>
      <xdr:col>112</xdr:col>
      <xdr:colOff>38100</xdr:colOff>
      <xdr:row>38</xdr:row>
      <xdr:rowOff>107928</xdr:rowOff>
    </xdr:to>
    <xdr:sp macro="" textlink="">
      <xdr:nvSpPr>
        <xdr:cNvPr id="597" name="楕円 596">
          <a:extLst>
            <a:ext uri="{FF2B5EF4-FFF2-40B4-BE49-F238E27FC236}">
              <a16:creationId xmlns:a16="http://schemas.microsoft.com/office/drawing/2014/main" id="{757787DE-D1C7-4039-B93C-1059EAC0C7D3}"/>
            </a:ext>
          </a:extLst>
        </xdr:cNvPr>
        <xdr:cNvSpPr/>
      </xdr:nvSpPr>
      <xdr:spPr>
        <a:xfrm>
          <a:off x="19154775" y="61626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40277</xdr:rowOff>
    </xdr:from>
    <xdr:to>
      <xdr:col>116</xdr:col>
      <xdr:colOff>63500</xdr:colOff>
      <xdr:row>38</xdr:row>
      <xdr:rowOff>57128</xdr:rowOff>
    </xdr:to>
    <xdr:cxnSp macro="">
      <xdr:nvCxnSpPr>
        <xdr:cNvPr id="598" name="直線コネクタ 597">
          <a:extLst>
            <a:ext uri="{FF2B5EF4-FFF2-40B4-BE49-F238E27FC236}">
              <a16:creationId xmlns:a16="http://schemas.microsoft.com/office/drawing/2014/main" id="{424C1BD5-790B-49C0-9E0F-A2D68B4D5738}"/>
            </a:ext>
          </a:extLst>
        </xdr:cNvPr>
        <xdr:cNvCxnSpPr/>
      </xdr:nvCxnSpPr>
      <xdr:spPr>
        <a:xfrm flipV="1">
          <a:off x="19202400" y="6193427"/>
          <a:ext cx="752475"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168585</xdr:rowOff>
    </xdr:from>
    <xdr:to>
      <xdr:col>107</xdr:col>
      <xdr:colOff>101600</xdr:colOff>
      <xdr:row>38</xdr:row>
      <xdr:rowOff>98735</xdr:rowOff>
    </xdr:to>
    <xdr:sp macro="" textlink="">
      <xdr:nvSpPr>
        <xdr:cNvPr id="599" name="楕円 598">
          <a:extLst>
            <a:ext uri="{FF2B5EF4-FFF2-40B4-BE49-F238E27FC236}">
              <a16:creationId xmlns:a16="http://schemas.microsoft.com/office/drawing/2014/main" id="{FFA863E4-3C3D-4D87-9A1B-A712B2AC91AE}"/>
            </a:ext>
          </a:extLst>
        </xdr:cNvPr>
        <xdr:cNvSpPr/>
      </xdr:nvSpPr>
      <xdr:spPr>
        <a:xfrm>
          <a:off x="18345150" y="61502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47935</xdr:rowOff>
    </xdr:from>
    <xdr:to>
      <xdr:col>111</xdr:col>
      <xdr:colOff>177800</xdr:colOff>
      <xdr:row>38</xdr:row>
      <xdr:rowOff>57128</xdr:rowOff>
    </xdr:to>
    <xdr:cxnSp macro="">
      <xdr:nvCxnSpPr>
        <xdr:cNvPr id="600" name="直線コネクタ 599">
          <a:extLst>
            <a:ext uri="{FF2B5EF4-FFF2-40B4-BE49-F238E27FC236}">
              <a16:creationId xmlns:a16="http://schemas.microsoft.com/office/drawing/2014/main" id="{3A619517-DC92-42A8-8D78-84B6BDA6A2D3}"/>
            </a:ext>
          </a:extLst>
        </xdr:cNvPr>
        <xdr:cNvCxnSpPr/>
      </xdr:nvCxnSpPr>
      <xdr:spPr>
        <a:xfrm>
          <a:off x="18392775" y="6197910"/>
          <a:ext cx="809625"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27196</xdr:rowOff>
    </xdr:from>
    <xdr:to>
      <xdr:col>102</xdr:col>
      <xdr:colOff>165100</xdr:colOff>
      <xdr:row>38</xdr:row>
      <xdr:rowOff>128796</xdr:rowOff>
    </xdr:to>
    <xdr:sp macro="" textlink="">
      <xdr:nvSpPr>
        <xdr:cNvPr id="601" name="楕円 600">
          <a:extLst>
            <a:ext uri="{FF2B5EF4-FFF2-40B4-BE49-F238E27FC236}">
              <a16:creationId xmlns:a16="http://schemas.microsoft.com/office/drawing/2014/main" id="{1322E013-CD1A-4D79-83B1-14ED2A988443}"/>
            </a:ext>
          </a:extLst>
        </xdr:cNvPr>
        <xdr:cNvSpPr/>
      </xdr:nvSpPr>
      <xdr:spPr>
        <a:xfrm>
          <a:off x="17554575" y="61835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47935</xdr:rowOff>
    </xdr:from>
    <xdr:to>
      <xdr:col>107</xdr:col>
      <xdr:colOff>50800</xdr:colOff>
      <xdr:row>38</xdr:row>
      <xdr:rowOff>77996</xdr:rowOff>
    </xdr:to>
    <xdr:cxnSp macro="">
      <xdr:nvCxnSpPr>
        <xdr:cNvPr id="602" name="直線コネクタ 601">
          <a:extLst>
            <a:ext uri="{FF2B5EF4-FFF2-40B4-BE49-F238E27FC236}">
              <a16:creationId xmlns:a16="http://schemas.microsoft.com/office/drawing/2014/main" id="{558C604A-9249-40EF-800F-84EB4AFEDBD2}"/>
            </a:ext>
          </a:extLst>
        </xdr:cNvPr>
        <xdr:cNvCxnSpPr/>
      </xdr:nvCxnSpPr>
      <xdr:spPr>
        <a:xfrm flipV="1">
          <a:off x="17602200" y="6197910"/>
          <a:ext cx="790575"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28307</xdr:rowOff>
    </xdr:from>
    <xdr:to>
      <xdr:col>98</xdr:col>
      <xdr:colOff>38100</xdr:colOff>
      <xdr:row>38</xdr:row>
      <xdr:rowOff>129907</xdr:rowOff>
    </xdr:to>
    <xdr:sp macro="" textlink="">
      <xdr:nvSpPr>
        <xdr:cNvPr id="603" name="楕円 602">
          <a:extLst>
            <a:ext uri="{FF2B5EF4-FFF2-40B4-BE49-F238E27FC236}">
              <a16:creationId xmlns:a16="http://schemas.microsoft.com/office/drawing/2014/main" id="{C4A23B13-E41D-4ECB-97B5-084517CFBC6D}"/>
            </a:ext>
          </a:extLst>
        </xdr:cNvPr>
        <xdr:cNvSpPr/>
      </xdr:nvSpPr>
      <xdr:spPr>
        <a:xfrm>
          <a:off x="16754475" y="61846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77996</xdr:rowOff>
    </xdr:from>
    <xdr:to>
      <xdr:col>102</xdr:col>
      <xdr:colOff>114300</xdr:colOff>
      <xdr:row>38</xdr:row>
      <xdr:rowOff>79107</xdr:rowOff>
    </xdr:to>
    <xdr:cxnSp macro="">
      <xdr:nvCxnSpPr>
        <xdr:cNvPr id="604" name="直線コネクタ 603">
          <a:extLst>
            <a:ext uri="{FF2B5EF4-FFF2-40B4-BE49-F238E27FC236}">
              <a16:creationId xmlns:a16="http://schemas.microsoft.com/office/drawing/2014/main" id="{53AF0437-890D-4836-BFCE-68732B5BAC09}"/>
            </a:ext>
          </a:extLst>
        </xdr:cNvPr>
        <xdr:cNvCxnSpPr/>
      </xdr:nvCxnSpPr>
      <xdr:spPr>
        <a:xfrm flipV="1">
          <a:off x="16802100" y="6231146"/>
          <a:ext cx="8001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7074F925-992E-40E8-8678-96B7FD5DF887}"/>
            </a:ext>
          </a:extLst>
        </xdr:cNvPr>
        <xdr:cNvSpPr txBox="1"/>
      </xdr:nvSpPr>
      <xdr:spPr>
        <a:xfrm>
          <a:off x="1894473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E7C3AD1E-790F-4020-B7A7-2A8F9E4B4A37}"/>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FF84D611-EA09-44C3-9FB4-519E7939A62B}"/>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31EC2F3C-5DAB-41FD-A0C9-06A72168B4E2}"/>
            </a:ext>
          </a:extLst>
        </xdr:cNvPr>
        <xdr:cNvSpPr txBox="1"/>
      </xdr:nvSpPr>
      <xdr:spPr>
        <a:xfrm>
          <a:off x="16563486" y="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124455</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96CC30F1-8D1F-4D3D-A7BA-222E42E7F544}"/>
            </a:ext>
          </a:extLst>
        </xdr:cNvPr>
        <xdr:cNvSpPr txBox="1"/>
      </xdr:nvSpPr>
      <xdr:spPr>
        <a:xfrm>
          <a:off x="18944736" y="59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115262</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E02AD920-5AD6-4192-81ED-5B101653576D}"/>
            </a:ext>
          </a:extLst>
        </xdr:cNvPr>
        <xdr:cNvSpPr txBox="1"/>
      </xdr:nvSpPr>
      <xdr:spPr>
        <a:xfrm>
          <a:off x="18163686" y="5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145323</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14110523-B1F8-4872-9B1D-A7B97FDCE30B}"/>
            </a:ext>
          </a:extLst>
        </xdr:cNvPr>
        <xdr:cNvSpPr txBox="1"/>
      </xdr:nvSpPr>
      <xdr:spPr>
        <a:xfrm>
          <a:off x="17354061" y="59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146433</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F2E8A006-9E1B-464E-B606-F42580F0B992}"/>
            </a:ext>
          </a:extLst>
        </xdr:cNvPr>
        <xdr:cNvSpPr txBox="1"/>
      </xdr:nvSpPr>
      <xdr:spPr>
        <a:xfrm>
          <a:off x="16563486" y="59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3FA7A567-CB30-48F5-A4B0-4355C68D556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9E6DAB74-51B5-4005-A59D-C7203766797A}"/>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43CDDA3-31B6-4BC2-9A2A-979135C55A1C}"/>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B3374315-502E-4621-8E05-92F00EFDD78D}"/>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4A495421-0DDC-4D45-8A6D-E6CADF27D0C3}"/>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5621E56D-FCD0-421A-81A5-FA8B1D151740}"/>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7B4A134A-DE1F-4734-B3C8-8B024FD82EAB}"/>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535CD24F-152B-4A92-86B4-361A57E20F7C}"/>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F816DB01-8D2B-49A1-B7C1-D33B4AECCCC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9009A399-827F-45E4-9A8A-0C1F2EF35D6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BB23551E-5C79-45EA-AD7C-FA04EF0D687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432808AD-B86E-4F84-87B1-3EF1F1439225}"/>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C6DF69C3-239B-424A-870D-21606291A89E}"/>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2B69FB34-D6A6-4208-82EC-1048885A921D}"/>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E01D812D-C0AC-47E3-B443-8A78ED47D532}"/>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BD4609CB-E383-446C-AF35-E9BFD8B81C40}"/>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FFE097ED-242C-4B91-9B96-6F7EE11C7878}"/>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FFC2E906-1843-4D25-BF9B-2F7A4AC124EA}"/>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E31CC42D-6049-4A72-BF8E-2FDA9B51778D}"/>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C7230301-0123-43D0-A22F-8D55EFBDEA4E}"/>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6560137-C699-4AC2-97E0-1CDC3D67490F}"/>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51A3C7B6-7C27-411C-B7BD-1C64AF392401}"/>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8F4512F7-A890-4329-AA76-D6F22EDACB18}"/>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566D58B5-326E-47DB-B728-32AB04ACE1C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9AB1BCA9-A2B9-4CEA-B6A7-CE2FF5A1EDF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54F5B7EE-A13F-4F86-B980-A24B5BD9089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2934061E-1F21-4AF0-85CE-C684ADB086CF}"/>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5A9DC1E9-635D-41A5-82A6-3F2D59E51FB7}"/>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DD1C45A2-4409-4592-A85B-126C57E4D3B2}"/>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A07CED86-C326-438C-9E8B-7B98DA82A683}"/>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6EA8487D-F1D1-4327-BB32-DF861BF8027D}"/>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B8781C93-F0ED-446E-AFBA-389B5900169F}"/>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0DAF0F90-2108-45E1-9595-1466BFE395EC}"/>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42655087-6F31-49A3-B0BC-A468AE104CF4}"/>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965CC397-FFBE-4944-865C-DD23FF77946A}"/>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66A21A3B-63EE-499C-A5CA-BB6B9E0D6A2E}"/>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F828B14B-B1F9-4563-93D1-5A6B2393AB06}"/>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DF60F5A-DFFF-4BCD-979F-F5205E682D7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C85F637-11B3-4B10-BF11-FDE4B8C7D00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18238CCD-E9DB-4857-B0D0-217E4F91E4E9}"/>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10D14AE2-E970-4AF0-B0C9-5A480CE5A9EF}"/>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DCC2C990-C3CC-4B63-8E8A-FC06E8AF21E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55" name="楕円 654">
          <a:extLst>
            <a:ext uri="{FF2B5EF4-FFF2-40B4-BE49-F238E27FC236}">
              <a16:creationId xmlns:a16="http://schemas.microsoft.com/office/drawing/2014/main" id="{14E82E6A-B4CA-4AC3-860D-BA96DC933F2E}"/>
            </a:ext>
          </a:extLst>
        </xdr:cNvPr>
        <xdr:cNvSpPr/>
      </xdr:nvSpPr>
      <xdr:spPr>
        <a:xfrm>
          <a:off x="14649450" y="9706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4406EAB4-50F8-4E13-8090-C69914842E25}"/>
            </a:ext>
          </a:extLst>
        </xdr:cNvPr>
        <xdr:cNvSpPr txBox="1"/>
      </xdr:nvSpPr>
      <xdr:spPr>
        <a:xfrm>
          <a:off x="14735175" y="968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657" name="楕円 656">
          <a:extLst>
            <a:ext uri="{FF2B5EF4-FFF2-40B4-BE49-F238E27FC236}">
              <a16:creationId xmlns:a16="http://schemas.microsoft.com/office/drawing/2014/main" id="{6A0A50E9-CF01-4D8A-8120-59AA4FB8EF31}"/>
            </a:ext>
          </a:extLst>
        </xdr:cNvPr>
        <xdr:cNvSpPr/>
      </xdr:nvSpPr>
      <xdr:spPr>
        <a:xfrm>
          <a:off x="13887450" y="973654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71846</xdr:rowOff>
    </xdr:to>
    <xdr:cxnSp macro="">
      <xdr:nvCxnSpPr>
        <xdr:cNvPr id="658" name="直線コネクタ 657">
          <a:extLst>
            <a:ext uri="{FF2B5EF4-FFF2-40B4-BE49-F238E27FC236}">
              <a16:creationId xmlns:a16="http://schemas.microsoft.com/office/drawing/2014/main" id="{99863847-0139-4417-91D8-A1B8E014F27D}"/>
            </a:ext>
          </a:extLst>
        </xdr:cNvPr>
        <xdr:cNvCxnSpPr/>
      </xdr:nvCxnSpPr>
      <xdr:spPr>
        <a:xfrm flipV="1">
          <a:off x="13935075" y="9744982"/>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659" name="楕円 658">
          <a:extLst>
            <a:ext uri="{FF2B5EF4-FFF2-40B4-BE49-F238E27FC236}">
              <a16:creationId xmlns:a16="http://schemas.microsoft.com/office/drawing/2014/main" id="{719D0AA8-D855-4703-A394-8FC5E8BD0CCA}"/>
            </a:ext>
          </a:extLst>
        </xdr:cNvPr>
        <xdr:cNvSpPr/>
      </xdr:nvSpPr>
      <xdr:spPr>
        <a:xfrm>
          <a:off x="13096875" y="96709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71846</xdr:rowOff>
    </xdr:to>
    <xdr:cxnSp macro="">
      <xdr:nvCxnSpPr>
        <xdr:cNvPr id="660" name="直線コネクタ 659">
          <a:extLst>
            <a:ext uri="{FF2B5EF4-FFF2-40B4-BE49-F238E27FC236}">
              <a16:creationId xmlns:a16="http://schemas.microsoft.com/office/drawing/2014/main" id="{95243CC5-3C80-456B-B49C-2EC3F12286D8}"/>
            </a:ext>
          </a:extLst>
        </xdr:cNvPr>
        <xdr:cNvCxnSpPr/>
      </xdr:nvCxnSpPr>
      <xdr:spPr>
        <a:xfrm>
          <a:off x="13144500" y="9718584"/>
          <a:ext cx="790575"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61" name="楕円 660">
          <a:extLst>
            <a:ext uri="{FF2B5EF4-FFF2-40B4-BE49-F238E27FC236}">
              <a16:creationId xmlns:a16="http://schemas.microsoft.com/office/drawing/2014/main" id="{DD17C8A7-398C-4F25-AB07-C52DD4A858DA}"/>
            </a:ext>
          </a:extLst>
        </xdr:cNvPr>
        <xdr:cNvSpPr/>
      </xdr:nvSpPr>
      <xdr:spPr>
        <a:xfrm>
          <a:off x="12296775" y="93997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62049</xdr:rowOff>
    </xdr:from>
    <xdr:to>
      <xdr:col>76</xdr:col>
      <xdr:colOff>114300</xdr:colOff>
      <xdr:row>59</xdr:row>
      <xdr:rowOff>168184</xdr:rowOff>
    </xdr:to>
    <xdr:cxnSp macro="">
      <xdr:nvCxnSpPr>
        <xdr:cNvPr id="662" name="直線コネクタ 661">
          <a:extLst>
            <a:ext uri="{FF2B5EF4-FFF2-40B4-BE49-F238E27FC236}">
              <a16:creationId xmlns:a16="http://schemas.microsoft.com/office/drawing/2014/main" id="{A3719030-63FE-4B13-BE8D-B4E8936DE915}"/>
            </a:ext>
          </a:extLst>
        </xdr:cNvPr>
        <xdr:cNvCxnSpPr/>
      </xdr:nvCxnSpPr>
      <xdr:spPr>
        <a:xfrm>
          <a:off x="12344400" y="9456874"/>
          <a:ext cx="800100" cy="2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11249</xdr:rowOff>
    </xdr:from>
    <xdr:to>
      <xdr:col>67</xdr:col>
      <xdr:colOff>101600</xdr:colOff>
      <xdr:row>58</xdr:row>
      <xdr:rowOff>112849</xdr:rowOff>
    </xdr:to>
    <xdr:sp macro="" textlink="">
      <xdr:nvSpPr>
        <xdr:cNvPr id="663" name="楕円 662">
          <a:extLst>
            <a:ext uri="{FF2B5EF4-FFF2-40B4-BE49-F238E27FC236}">
              <a16:creationId xmlns:a16="http://schemas.microsoft.com/office/drawing/2014/main" id="{9348A5A1-7582-4CA6-B97A-25DEB0AE9294}"/>
            </a:ext>
          </a:extLst>
        </xdr:cNvPr>
        <xdr:cNvSpPr/>
      </xdr:nvSpPr>
      <xdr:spPr>
        <a:xfrm>
          <a:off x="11487150" y="939972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62049</xdr:rowOff>
    </xdr:from>
    <xdr:to>
      <xdr:col>71</xdr:col>
      <xdr:colOff>177800</xdr:colOff>
      <xdr:row>58</xdr:row>
      <xdr:rowOff>62049</xdr:rowOff>
    </xdr:to>
    <xdr:cxnSp macro="">
      <xdr:nvCxnSpPr>
        <xdr:cNvPr id="664" name="直線コネクタ 663">
          <a:extLst>
            <a:ext uri="{FF2B5EF4-FFF2-40B4-BE49-F238E27FC236}">
              <a16:creationId xmlns:a16="http://schemas.microsoft.com/office/drawing/2014/main" id="{7CA9099E-B528-44F7-9032-7484AF0E27C1}"/>
            </a:ext>
          </a:extLst>
        </xdr:cNvPr>
        <xdr:cNvCxnSpPr/>
      </xdr:nvCxnSpPr>
      <xdr:spPr>
        <a:xfrm>
          <a:off x="11534775" y="945687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14268A75-4F45-46F7-BA06-BC3E899D0D7B}"/>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CDECBEDB-ABD4-4FDE-8052-534E35744A74}"/>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8284240F-31CD-4158-BA21-DEB7EC265559}"/>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435FCFAB-3A1B-4331-906B-537C84B93D7C}"/>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10FC53F3-30AE-43F9-B59E-A87CBD789BA4}"/>
            </a:ext>
          </a:extLst>
        </xdr:cNvPr>
        <xdr:cNvSpPr txBox="1"/>
      </xdr:nvSpPr>
      <xdr:spPr>
        <a:xfrm>
          <a:off x="13745219" y="982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266F113E-CCBD-4AB4-A51B-568DA20B2532}"/>
            </a:ext>
          </a:extLst>
        </xdr:cNvPr>
        <xdr:cNvSpPr txBox="1"/>
      </xdr:nvSpPr>
      <xdr:spPr>
        <a:xfrm>
          <a:off x="12964169" y="975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103976</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6956F20B-4EAD-4292-A57B-606656B1B144}"/>
            </a:ext>
          </a:extLst>
        </xdr:cNvPr>
        <xdr:cNvSpPr txBox="1"/>
      </xdr:nvSpPr>
      <xdr:spPr>
        <a:xfrm>
          <a:off x="12164069" y="949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103976</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B3B286FB-90A9-4D7A-8EB2-34B99619CC9E}"/>
            </a:ext>
          </a:extLst>
        </xdr:cNvPr>
        <xdr:cNvSpPr txBox="1"/>
      </xdr:nvSpPr>
      <xdr:spPr>
        <a:xfrm>
          <a:off x="11354444" y="949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92A4056D-0A96-4D39-BE23-4CC8064CE11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42B674E0-9709-4628-9A83-8A3C824A9C24}"/>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FA0CB70C-6113-403F-B83E-A8AC38A097EF}"/>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590D81CB-E3FA-4631-BABA-734668B321A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66EB37D5-C36F-4E47-A653-3E68E55D4B8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57E7DA37-270C-4A3E-AA37-0ED557D99EA8}"/>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8D709AFF-D8AA-43A4-ACEB-AA322B927388}"/>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661FAAA-501D-4CEE-8E13-9E2A1987C50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616F7BDF-A119-45C6-9271-7A4E5E24DB12}"/>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64C054A3-F03B-4C71-B9AF-EFAED657D18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D208BB85-4F0D-47AB-A06D-55F441804B9D}"/>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B84396DB-2F7D-4563-8A75-7DD32CA7375C}"/>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A4710E4-C58F-4629-9660-724566F9AD5D}"/>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11FB3915-D2EE-4135-A260-2E73132E29AF}"/>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8D3BA8E2-92DB-4362-8534-28CDBFF2132C}"/>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BC4DAD5F-22C7-4C77-8926-054407F77195}"/>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7B53858E-7468-432A-B9B0-B68B33E4D162}"/>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C2C77E1E-EC1F-4BF7-87EB-5090B43564B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C39F9CAA-D76E-4DB8-8563-2F703EC1B65C}"/>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F1C05203-2011-4163-94AD-722FBA4F117F}"/>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BEFF056B-020B-414F-BCFD-AFC0D476B2B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2D0B38A-AFCA-4CBD-8408-AFB37677758C}"/>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20978ED3-EFB7-46EF-B85D-648BF5D064AD}"/>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898AFA8E-EE88-45E7-92C6-F4FE72E1C89D}"/>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FBBB8C14-C785-41F5-9773-4E14E9E0E79B}"/>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DA0602B8-71D7-4985-80F0-F48287EAA829}"/>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1E11B007-2563-444F-91A2-1D2833AA9637}"/>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D8AE969F-2511-42BE-9A81-0BFD566BCB43}"/>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85DE475D-7497-46F2-9BD2-A5321ABAC6A0}"/>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1742EAD2-1A4F-4788-B87C-A8AB90C7F92D}"/>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96D9447B-2A92-4E7D-9860-487ED7F26C6E}"/>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DABB69D0-CBAA-4156-B62A-41CB51D78E35}"/>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74579AA7-6B45-4B7D-AC28-B7A319CD3A92}"/>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F9354802-05BA-4039-829A-3DF25C669EDB}"/>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B3DA74A-9863-476C-87D7-BD69960938A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28265D7-E494-41B1-A74F-53533688CC4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A02C93A-3963-4B43-A7EB-03D5B727D96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835B9DEE-B502-49E1-922A-7BB3039A4E4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EBD39EC1-E304-4B66-B576-ED4492F91F8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12" name="楕円 711">
          <a:extLst>
            <a:ext uri="{FF2B5EF4-FFF2-40B4-BE49-F238E27FC236}">
              <a16:creationId xmlns:a16="http://schemas.microsoft.com/office/drawing/2014/main" id="{DECE199C-4714-460F-9570-BC7D55E3F7D0}"/>
            </a:ext>
          </a:extLst>
        </xdr:cNvPr>
        <xdr:cNvSpPr/>
      </xdr:nvSpPr>
      <xdr:spPr>
        <a:xfrm>
          <a:off x="19897725"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BC738096-B5C5-4376-95B7-74ECE96A124A}"/>
            </a:ext>
          </a:extLst>
        </xdr:cNvPr>
        <xdr:cNvSpPr txBox="1"/>
      </xdr:nvSpPr>
      <xdr:spPr>
        <a:xfrm>
          <a:off x="19992975"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14" name="楕円 713">
          <a:extLst>
            <a:ext uri="{FF2B5EF4-FFF2-40B4-BE49-F238E27FC236}">
              <a16:creationId xmlns:a16="http://schemas.microsoft.com/office/drawing/2014/main" id="{672A1EDA-DB9F-4D66-AAAB-6423BD5E3A2F}"/>
            </a:ext>
          </a:extLst>
        </xdr:cNvPr>
        <xdr:cNvSpPr/>
      </xdr:nvSpPr>
      <xdr:spPr>
        <a:xfrm>
          <a:off x="19154775" y="9858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61</xdr:row>
      <xdr:rowOff>19050</xdr:rowOff>
    </xdr:to>
    <xdr:cxnSp macro="">
      <xdr:nvCxnSpPr>
        <xdr:cNvPr id="715" name="直線コネクタ 714">
          <a:extLst>
            <a:ext uri="{FF2B5EF4-FFF2-40B4-BE49-F238E27FC236}">
              <a16:creationId xmlns:a16="http://schemas.microsoft.com/office/drawing/2014/main" id="{4AA4DE76-7E47-453A-B603-31C8ABF3D585}"/>
            </a:ext>
          </a:extLst>
        </xdr:cNvPr>
        <xdr:cNvCxnSpPr/>
      </xdr:nvCxnSpPr>
      <xdr:spPr>
        <a:xfrm flipV="1">
          <a:off x="19202400" y="9829800"/>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16" name="楕円 715">
          <a:extLst>
            <a:ext uri="{FF2B5EF4-FFF2-40B4-BE49-F238E27FC236}">
              <a16:creationId xmlns:a16="http://schemas.microsoft.com/office/drawing/2014/main" id="{F2EA784A-1C0D-4190-97E3-CBC430B82382}"/>
            </a:ext>
          </a:extLst>
        </xdr:cNvPr>
        <xdr:cNvSpPr/>
      </xdr:nvSpPr>
      <xdr:spPr>
        <a:xfrm>
          <a:off x="18345150" y="9858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19050</xdr:rowOff>
    </xdr:to>
    <xdr:cxnSp macro="">
      <xdr:nvCxnSpPr>
        <xdr:cNvPr id="717" name="直線コネクタ 716">
          <a:extLst>
            <a:ext uri="{FF2B5EF4-FFF2-40B4-BE49-F238E27FC236}">
              <a16:creationId xmlns:a16="http://schemas.microsoft.com/office/drawing/2014/main" id="{EF1F9708-BC4C-41E6-87B6-062F8C29291C}"/>
            </a:ext>
          </a:extLst>
        </xdr:cNvPr>
        <xdr:cNvCxnSpPr/>
      </xdr:nvCxnSpPr>
      <xdr:spPr>
        <a:xfrm>
          <a:off x="18392775" y="9896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8" name="楕円 717">
          <a:extLst>
            <a:ext uri="{FF2B5EF4-FFF2-40B4-BE49-F238E27FC236}">
              <a16:creationId xmlns:a16="http://schemas.microsoft.com/office/drawing/2014/main" id="{20219933-BAE9-4BDD-9C7E-8354F5C0AB67}"/>
            </a:ext>
          </a:extLst>
        </xdr:cNvPr>
        <xdr:cNvSpPr/>
      </xdr:nvSpPr>
      <xdr:spPr>
        <a:xfrm>
          <a:off x="17554575" y="9820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61</xdr:row>
      <xdr:rowOff>19050</xdr:rowOff>
    </xdr:to>
    <xdr:cxnSp macro="">
      <xdr:nvCxnSpPr>
        <xdr:cNvPr id="719" name="直線コネクタ 718">
          <a:extLst>
            <a:ext uri="{FF2B5EF4-FFF2-40B4-BE49-F238E27FC236}">
              <a16:creationId xmlns:a16="http://schemas.microsoft.com/office/drawing/2014/main" id="{8E2A8BEA-3407-4B1B-9285-620F0355FCE8}"/>
            </a:ext>
          </a:extLst>
        </xdr:cNvPr>
        <xdr:cNvCxnSpPr/>
      </xdr:nvCxnSpPr>
      <xdr:spPr>
        <a:xfrm>
          <a:off x="17602200" y="98679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20" name="楕円 719">
          <a:extLst>
            <a:ext uri="{FF2B5EF4-FFF2-40B4-BE49-F238E27FC236}">
              <a16:creationId xmlns:a16="http://schemas.microsoft.com/office/drawing/2014/main" id="{4462B7B8-11C0-43EC-B5BF-5BA4144744B2}"/>
            </a:ext>
          </a:extLst>
        </xdr:cNvPr>
        <xdr:cNvSpPr/>
      </xdr:nvSpPr>
      <xdr:spPr>
        <a:xfrm>
          <a:off x="167544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721" name="直線コネクタ 720">
          <a:extLst>
            <a:ext uri="{FF2B5EF4-FFF2-40B4-BE49-F238E27FC236}">
              <a16:creationId xmlns:a16="http://schemas.microsoft.com/office/drawing/2014/main" id="{E4D47C36-0C57-4E92-9332-ADAF6AE5B713}"/>
            </a:ext>
          </a:extLst>
        </xdr:cNvPr>
        <xdr:cNvCxnSpPr/>
      </xdr:nvCxnSpPr>
      <xdr:spPr>
        <a:xfrm>
          <a:off x="16802100" y="986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2" name="n_1aveValue【保健センター・保健所】&#10;一人当たり面積">
          <a:extLst>
            <a:ext uri="{FF2B5EF4-FFF2-40B4-BE49-F238E27FC236}">
              <a16:creationId xmlns:a16="http://schemas.microsoft.com/office/drawing/2014/main" id="{2503E295-0024-4B8F-8ED7-DE0D511B02AB}"/>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3" name="n_2aveValue【保健センター・保健所】&#10;一人当たり面積">
          <a:extLst>
            <a:ext uri="{FF2B5EF4-FFF2-40B4-BE49-F238E27FC236}">
              <a16:creationId xmlns:a16="http://schemas.microsoft.com/office/drawing/2014/main" id="{DA74804A-FCAC-4D9C-96E1-F4E2593FCFFB}"/>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4" name="n_3aveValue【保健センター・保健所】&#10;一人当たり面積">
          <a:extLst>
            <a:ext uri="{FF2B5EF4-FFF2-40B4-BE49-F238E27FC236}">
              <a16:creationId xmlns:a16="http://schemas.microsoft.com/office/drawing/2014/main" id="{BBC54A58-223D-4061-A67D-926C2C4E6F7F}"/>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5" name="n_4aveValue【保健センター・保健所】&#10;一人当たり面積">
          <a:extLst>
            <a:ext uri="{FF2B5EF4-FFF2-40B4-BE49-F238E27FC236}">
              <a16:creationId xmlns:a16="http://schemas.microsoft.com/office/drawing/2014/main" id="{E9F5FE04-E75B-4594-B640-179E7E833C6D}"/>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26" name="n_1mainValue【保健センター・保健所】&#10;一人当たり面積">
          <a:extLst>
            <a:ext uri="{FF2B5EF4-FFF2-40B4-BE49-F238E27FC236}">
              <a16:creationId xmlns:a16="http://schemas.microsoft.com/office/drawing/2014/main" id="{1126D121-0912-454C-8DF3-57AC87F1C5DE}"/>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7" name="n_2mainValue【保健センター・保健所】&#10;一人当たり面積">
          <a:extLst>
            <a:ext uri="{FF2B5EF4-FFF2-40B4-BE49-F238E27FC236}">
              <a16:creationId xmlns:a16="http://schemas.microsoft.com/office/drawing/2014/main" id="{3F939830-6E11-440C-BA6F-D07B8CE4FC00}"/>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8" name="n_3mainValue【保健センター・保健所】&#10;一人当たり面積">
          <a:extLst>
            <a:ext uri="{FF2B5EF4-FFF2-40B4-BE49-F238E27FC236}">
              <a16:creationId xmlns:a16="http://schemas.microsoft.com/office/drawing/2014/main" id="{D16DCE45-6F22-429C-945C-AE0F9897F636}"/>
            </a:ext>
          </a:extLst>
        </xdr:cNvPr>
        <xdr:cNvSpPr txBox="1"/>
      </xdr:nvSpPr>
      <xdr:spPr>
        <a:xfrm>
          <a:off x="173832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9" name="n_4mainValue【保健センター・保健所】&#10;一人当たり面積">
          <a:extLst>
            <a:ext uri="{FF2B5EF4-FFF2-40B4-BE49-F238E27FC236}">
              <a16:creationId xmlns:a16="http://schemas.microsoft.com/office/drawing/2014/main" id="{1D60905D-4AEC-4496-9638-7D56BB9C546C}"/>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9E26F793-BFDC-4F1A-82D5-52AD08FF7E3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1C3B8DB1-A1CB-4322-A865-44B3F6B0C250}"/>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2986B016-C1C3-48DD-A607-61604E68058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566B4A3E-72C5-4665-BF98-D4C91D7050B1}"/>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28A5138F-AC85-4CCB-9B94-DDC2FD69B8F5}"/>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1DF0753B-4D6F-4E76-AEF4-0B38DB531C8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4D946B99-7753-4775-A873-65CBA36D1A2B}"/>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FDDEBAE3-2048-4839-B22A-ECD703D26823}"/>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5F845760-9363-448E-AF48-C76C787AB05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96FB21A7-622C-4EE4-9C92-55A2C260DAE8}"/>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7D17F770-3D8E-495D-AD34-9AE477C2FD5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18B1EA2A-223B-48E9-B1FB-D1B0A57E5594}"/>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a:extLst>
            <a:ext uri="{FF2B5EF4-FFF2-40B4-BE49-F238E27FC236}">
              <a16:creationId xmlns:a16="http://schemas.microsoft.com/office/drawing/2014/main" id="{C86C216F-9448-4A12-A350-759F90AE3D9C}"/>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2F5D2C2A-267B-4FFA-91E3-6B3377E631D9}"/>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DD7F9AAD-7EEC-405D-AAF6-A1518FE8283F}"/>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70515185-8B47-442B-8960-57FE6D5A53C8}"/>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1FA381D5-A345-4224-A84A-7028ADB076C1}"/>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76E44A1-3791-4720-8632-0DAB804914E8}"/>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F83ADF1A-F54E-4986-AA08-9C67089A8D16}"/>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F3E7BF80-6AC6-4491-8A17-608690B8814F}"/>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8CB806E1-CE76-4981-A472-006D5BEC2B2C}"/>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30BCC547-09CD-4480-8C37-5D4AB61AB66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a:extLst>
            <a:ext uri="{FF2B5EF4-FFF2-40B4-BE49-F238E27FC236}">
              <a16:creationId xmlns:a16="http://schemas.microsoft.com/office/drawing/2014/main" id="{4B6165AE-E1D2-4879-99F2-F70E55A43D48}"/>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F6DFC4E0-46A5-4BD4-91CE-BCCE4EC47CF4}"/>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a:extLst>
            <a:ext uri="{FF2B5EF4-FFF2-40B4-BE49-F238E27FC236}">
              <a16:creationId xmlns:a16="http://schemas.microsoft.com/office/drawing/2014/main" id="{D7E91030-A69D-40AF-8931-7B21DE2A181C}"/>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A9C20676-6DB5-4D0D-B5C4-9AC6FD4504C7}"/>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a:extLst>
            <a:ext uri="{FF2B5EF4-FFF2-40B4-BE49-F238E27FC236}">
              <a16:creationId xmlns:a16="http://schemas.microsoft.com/office/drawing/2014/main" id="{1F009631-2F4C-4473-82DD-EC32272CBEE2}"/>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D9FBE2E0-B882-4303-8CFF-450421BBA6C8}"/>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a:extLst>
            <a:ext uri="{FF2B5EF4-FFF2-40B4-BE49-F238E27FC236}">
              <a16:creationId xmlns:a16="http://schemas.microsoft.com/office/drawing/2014/main" id="{AC7D0520-63E2-432B-B697-18EE339BB9EF}"/>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a:extLst>
            <a:ext uri="{FF2B5EF4-FFF2-40B4-BE49-F238E27FC236}">
              <a16:creationId xmlns:a16="http://schemas.microsoft.com/office/drawing/2014/main" id="{780E1D7B-8FAB-425F-B407-16725645BEA2}"/>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a:extLst>
            <a:ext uri="{FF2B5EF4-FFF2-40B4-BE49-F238E27FC236}">
              <a16:creationId xmlns:a16="http://schemas.microsoft.com/office/drawing/2014/main" id="{EBD16B86-01E7-49C6-8071-7C13F6A7C2E1}"/>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a:extLst>
            <a:ext uri="{FF2B5EF4-FFF2-40B4-BE49-F238E27FC236}">
              <a16:creationId xmlns:a16="http://schemas.microsoft.com/office/drawing/2014/main" id="{1E29D13C-FC1D-486A-B445-8756C805E1F5}"/>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a:extLst>
            <a:ext uri="{FF2B5EF4-FFF2-40B4-BE49-F238E27FC236}">
              <a16:creationId xmlns:a16="http://schemas.microsoft.com/office/drawing/2014/main" id="{5E0F0375-CD49-4A5E-A7FD-0DEA5B764206}"/>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5B6D99B-34BB-4861-A804-F5B6F281E70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14201A1-1D9A-4C2B-B10D-F380D6A959F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0EE4DF7-E0B1-4456-94C9-B7D8CBF3A1E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506CA896-46B2-4FBB-88F2-F710D9568F4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6C2EBBCF-675C-45A4-A7E6-9385A4946C5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26163</xdr:rowOff>
    </xdr:from>
    <xdr:to>
      <xdr:col>85</xdr:col>
      <xdr:colOff>177800</xdr:colOff>
      <xdr:row>83</xdr:row>
      <xdr:rowOff>127763</xdr:rowOff>
    </xdr:to>
    <xdr:sp macro="" textlink="">
      <xdr:nvSpPr>
        <xdr:cNvPr id="768" name="楕円 767">
          <a:extLst>
            <a:ext uri="{FF2B5EF4-FFF2-40B4-BE49-F238E27FC236}">
              <a16:creationId xmlns:a16="http://schemas.microsoft.com/office/drawing/2014/main" id="{B29118BB-FED5-4C5D-91B9-E8B888905428}"/>
            </a:ext>
          </a:extLst>
        </xdr:cNvPr>
        <xdr:cNvSpPr/>
      </xdr:nvSpPr>
      <xdr:spPr>
        <a:xfrm>
          <a:off x="14649450" y="134691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4590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C71F6593-8BD7-4EA6-8880-00FA4DD211C1}"/>
            </a:ext>
          </a:extLst>
        </xdr:cNvPr>
        <xdr:cNvSpPr txBox="1"/>
      </xdr:nvSpPr>
      <xdr:spPr>
        <a:xfrm>
          <a:off x="14735175" y="1344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51308</xdr:rowOff>
    </xdr:from>
    <xdr:to>
      <xdr:col>81</xdr:col>
      <xdr:colOff>101600</xdr:colOff>
      <xdr:row>82</xdr:row>
      <xdr:rowOff>152908</xdr:rowOff>
    </xdr:to>
    <xdr:sp macro="" textlink="">
      <xdr:nvSpPr>
        <xdr:cNvPr id="770" name="楕円 769">
          <a:extLst>
            <a:ext uri="{FF2B5EF4-FFF2-40B4-BE49-F238E27FC236}">
              <a16:creationId xmlns:a16="http://schemas.microsoft.com/office/drawing/2014/main" id="{6CBD0069-DE00-4DFE-99AB-D3291EB84341}"/>
            </a:ext>
          </a:extLst>
        </xdr:cNvPr>
        <xdr:cNvSpPr/>
      </xdr:nvSpPr>
      <xdr:spPr>
        <a:xfrm>
          <a:off x="13887450" y="133259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102108</xdr:rowOff>
    </xdr:from>
    <xdr:to>
      <xdr:col>85</xdr:col>
      <xdr:colOff>127000</xdr:colOff>
      <xdr:row>83</xdr:row>
      <xdr:rowOff>76963</xdr:rowOff>
    </xdr:to>
    <xdr:cxnSp macro="">
      <xdr:nvCxnSpPr>
        <xdr:cNvPr id="771" name="直線コネクタ 770">
          <a:extLst>
            <a:ext uri="{FF2B5EF4-FFF2-40B4-BE49-F238E27FC236}">
              <a16:creationId xmlns:a16="http://schemas.microsoft.com/office/drawing/2014/main" id="{37BFD0C1-D57B-470F-AC19-00D0E49728BD}"/>
            </a:ext>
          </a:extLst>
        </xdr:cNvPr>
        <xdr:cNvCxnSpPr/>
      </xdr:nvCxnSpPr>
      <xdr:spPr>
        <a:xfrm>
          <a:off x="13935075" y="13383133"/>
          <a:ext cx="762000" cy="1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26163</xdr:rowOff>
    </xdr:from>
    <xdr:to>
      <xdr:col>76</xdr:col>
      <xdr:colOff>165100</xdr:colOff>
      <xdr:row>81</xdr:row>
      <xdr:rowOff>127763</xdr:rowOff>
    </xdr:to>
    <xdr:sp macro="" textlink="">
      <xdr:nvSpPr>
        <xdr:cNvPr id="772" name="楕円 771">
          <a:extLst>
            <a:ext uri="{FF2B5EF4-FFF2-40B4-BE49-F238E27FC236}">
              <a16:creationId xmlns:a16="http://schemas.microsoft.com/office/drawing/2014/main" id="{2BEC502F-A11C-4C40-89BF-1AEE41022103}"/>
            </a:ext>
          </a:extLst>
        </xdr:cNvPr>
        <xdr:cNvSpPr/>
      </xdr:nvSpPr>
      <xdr:spPr>
        <a:xfrm>
          <a:off x="13096875" y="131452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76963</xdr:rowOff>
    </xdr:from>
    <xdr:to>
      <xdr:col>81</xdr:col>
      <xdr:colOff>50800</xdr:colOff>
      <xdr:row>82</xdr:row>
      <xdr:rowOff>102108</xdr:rowOff>
    </xdr:to>
    <xdr:cxnSp macro="">
      <xdr:nvCxnSpPr>
        <xdr:cNvPr id="773" name="直線コネクタ 772">
          <a:extLst>
            <a:ext uri="{FF2B5EF4-FFF2-40B4-BE49-F238E27FC236}">
              <a16:creationId xmlns:a16="http://schemas.microsoft.com/office/drawing/2014/main" id="{847AC454-3FEE-4F91-B177-C27C00402983}"/>
            </a:ext>
          </a:extLst>
        </xdr:cNvPr>
        <xdr:cNvCxnSpPr/>
      </xdr:nvCxnSpPr>
      <xdr:spPr>
        <a:xfrm>
          <a:off x="13144500" y="13192888"/>
          <a:ext cx="790575" cy="19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74168</xdr:rowOff>
    </xdr:from>
    <xdr:to>
      <xdr:col>72</xdr:col>
      <xdr:colOff>38100</xdr:colOff>
      <xdr:row>79</xdr:row>
      <xdr:rowOff>4318</xdr:rowOff>
    </xdr:to>
    <xdr:sp macro="" textlink="">
      <xdr:nvSpPr>
        <xdr:cNvPr id="774" name="楕円 773">
          <a:extLst>
            <a:ext uri="{FF2B5EF4-FFF2-40B4-BE49-F238E27FC236}">
              <a16:creationId xmlns:a16="http://schemas.microsoft.com/office/drawing/2014/main" id="{FE516747-6ACF-4E1F-B296-EFF319058346}"/>
            </a:ext>
          </a:extLst>
        </xdr:cNvPr>
        <xdr:cNvSpPr/>
      </xdr:nvSpPr>
      <xdr:spPr>
        <a:xfrm>
          <a:off x="12296775" y="127043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124968</xdr:rowOff>
    </xdr:from>
    <xdr:to>
      <xdr:col>76</xdr:col>
      <xdr:colOff>114300</xdr:colOff>
      <xdr:row>81</xdr:row>
      <xdr:rowOff>76963</xdr:rowOff>
    </xdr:to>
    <xdr:cxnSp macro="">
      <xdr:nvCxnSpPr>
        <xdr:cNvPr id="775" name="直線コネクタ 774">
          <a:extLst>
            <a:ext uri="{FF2B5EF4-FFF2-40B4-BE49-F238E27FC236}">
              <a16:creationId xmlns:a16="http://schemas.microsoft.com/office/drawing/2014/main" id="{71435837-218C-4041-9637-C034EB1A1B6E}"/>
            </a:ext>
          </a:extLst>
        </xdr:cNvPr>
        <xdr:cNvCxnSpPr/>
      </xdr:nvCxnSpPr>
      <xdr:spPr>
        <a:xfrm>
          <a:off x="12344400" y="12751943"/>
          <a:ext cx="800100" cy="4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74168</xdr:rowOff>
    </xdr:from>
    <xdr:to>
      <xdr:col>67</xdr:col>
      <xdr:colOff>101600</xdr:colOff>
      <xdr:row>79</xdr:row>
      <xdr:rowOff>4318</xdr:rowOff>
    </xdr:to>
    <xdr:sp macro="" textlink="">
      <xdr:nvSpPr>
        <xdr:cNvPr id="776" name="楕円 775">
          <a:extLst>
            <a:ext uri="{FF2B5EF4-FFF2-40B4-BE49-F238E27FC236}">
              <a16:creationId xmlns:a16="http://schemas.microsoft.com/office/drawing/2014/main" id="{E0052519-6F3B-444F-BB11-6A5814ADCA7E}"/>
            </a:ext>
          </a:extLst>
        </xdr:cNvPr>
        <xdr:cNvSpPr/>
      </xdr:nvSpPr>
      <xdr:spPr>
        <a:xfrm>
          <a:off x="11487150" y="12704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124968</xdr:rowOff>
    </xdr:from>
    <xdr:to>
      <xdr:col>71</xdr:col>
      <xdr:colOff>177800</xdr:colOff>
      <xdr:row>78</xdr:row>
      <xdr:rowOff>124968</xdr:rowOff>
    </xdr:to>
    <xdr:cxnSp macro="">
      <xdr:nvCxnSpPr>
        <xdr:cNvPr id="777" name="直線コネクタ 776">
          <a:extLst>
            <a:ext uri="{FF2B5EF4-FFF2-40B4-BE49-F238E27FC236}">
              <a16:creationId xmlns:a16="http://schemas.microsoft.com/office/drawing/2014/main" id="{83D6EDB8-20A8-4FBC-9215-12EA04ADF882}"/>
            </a:ext>
          </a:extLst>
        </xdr:cNvPr>
        <xdr:cNvCxnSpPr/>
      </xdr:nvCxnSpPr>
      <xdr:spPr>
        <a:xfrm>
          <a:off x="11534775" y="127519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8" name="n_1aveValue【消防施設】&#10;有形固定資産減価償却率">
          <a:extLst>
            <a:ext uri="{FF2B5EF4-FFF2-40B4-BE49-F238E27FC236}">
              <a16:creationId xmlns:a16="http://schemas.microsoft.com/office/drawing/2014/main" id="{13159234-1AE0-4DC9-8A37-43E40D65A814}"/>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79" name="n_2aveValue【消防施設】&#10;有形固定資産減価償却率">
          <a:extLst>
            <a:ext uri="{FF2B5EF4-FFF2-40B4-BE49-F238E27FC236}">
              <a16:creationId xmlns:a16="http://schemas.microsoft.com/office/drawing/2014/main" id="{EAD5C74E-60CE-4D23-9E59-657E85729A12}"/>
            </a:ext>
          </a:extLst>
        </xdr:cNvPr>
        <xdr:cNvSpPr txBox="1"/>
      </xdr:nvSpPr>
      <xdr:spPr>
        <a:xfrm>
          <a:off x="1296416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80" name="n_3aveValue【消防施設】&#10;有形固定資産減価償却率">
          <a:extLst>
            <a:ext uri="{FF2B5EF4-FFF2-40B4-BE49-F238E27FC236}">
              <a16:creationId xmlns:a16="http://schemas.microsoft.com/office/drawing/2014/main" id="{FF060604-4F8F-474A-8D22-102ED13DEEDB}"/>
            </a:ext>
          </a:extLst>
        </xdr:cNvPr>
        <xdr:cNvSpPr txBox="1"/>
      </xdr:nvSpPr>
      <xdr:spPr>
        <a:xfrm>
          <a:off x="121640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81" name="n_4aveValue【消防施設】&#10;有形固定資産減価償却率">
          <a:extLst>
            <a:ext uri="{FF2B5EF4-FFF2-40B4-BE49-F238E27FC236}">
              <a16:creationId xmlns:a16="http://schemas.microsoft.com/office/drawing/2014/main" id="{8FA92FB4-5A19-40BC-93D2-56D8EDF0ECD4}"/>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144035</xdr:rowOff>
    </xdr:from>
    <xdr:ext cx="405111" cy="259045"/>
    <xdr:sp macro="" textlink="">
      <xdr:nvSpPr>
        <xdr:cNvPr id="782" name="n_1mainValue【消防施設】&#10;有形固定資産減価償却率">
          <a:extLst>
            <a:ext uri="{FF2B5EF4-FFF2-40B4-BE49-F238E27FC236}">
              <a16:creationId xmlns:a16="http://schemas.microsoft.com/office/drawing/2014/main" id="{8FC0855C-C862-4A25-9F89-BFFFD6A2B1AD}"/>
            </a:ext>
          </a:extLst>
        </xdr:cNvPr>
        <xdr:cNvSpPr txBox="1"/>
      </xdr:nvSpPr>
      <xdr:spPr>
        <a:xfrm>
          <a:off x="13745219" y="1341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144290</xdr:rowOff>
    </xdr:from>
    <xdr:ext cx="405111" cy="259045"/>
    <xdr:sp macro="" textlink="">
      <xdr:nvSpPr>
        <xdr:cNvPr id="783" name="n_2mainValue【消防施設】&#10;有形固定資産減価償却率">
          <a:extLst>
            <a:ext uri="{FF2B5EF4-FFF2-40B4-BE49-F238E27FC236}">
              <a16:creationId xmlns:a16="http://schemas.microsoft.com/office/drawing/2014/main" id="{8C2CFC6A-7D59-4059-9CDE-5F83F9D7824F}"/>
            </a:ext>
          </a:extLst>
        </xdr:cNvPr>
        <xdr:cNvSpPr txBox="1"/>
      </xdr:nvSpPr>
      <xdr:spPr>
        <a:xfrm>
          <a:off x="12964169" y="1293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20845</xdr:rowOff>
    </xdr:from>
    <xdr:ext cx="405111" cy="259045"/>
    <xdr:sp macro="" textlink="">
      <xdr:nvSpPr>
        <xdr:cNvPr id="784" name="n_3mainValue【消防施設】&#10;有形固定資産減価償却率">
          <a:extLst>
            <a:ext uri="{FF2B5EF4-FFF2-40B4-BE49-F238E27FC236}">
              <a16:creationId xmlns:a16="http://schemas.microsoft.com/office/drawing/2014/main" id="{786B4CB4-6627-460B-9EC6-CCAC8FCF0BC0}"/>
            </a:ext>
          </a:extLst>
        </xdr:cNvPr>
        <xdr:cNvSpPr txBox="1"/>
      </xdr:nvSpPr>
      <xdr:spPr>
        <a:xfrm>
          <a:off x="12164069" y="1248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20845</xdr:rowOff>
    </xdr:from>
    <xdr:ext cx="405111" cy="259045"/>
    <xdr:sp macro="" textlink="">
      <xdr:nvSpPr>
        <xdr:cNvPr id="785" name="n_4mainValue【消防施設】&#10;有形固定資産減価償却率">
          <a:extLst>
            <a:ext uri="{FF2B5EF4-FFF2-40B4-BE49-F238E27FC236}">
              <a16:creationId xmlns:a16="http://schemas.microsoft.com/office/drawing/2014/main" id="{CEC21896-AC8E-4664-8088-012314525CC9}"/>
            </a:ext>
          </a:extLst>
        </xdr:cNvPr>
        <xdr:cNvSpPr txBox="1"/>
      </xdr:nvSpPr>
      <xdr:spPr>
        <a:xfrm>
          <a:off x="11354444" y="1248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B59FC1AA-33B2-430E-9421-F007FBD4A7B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9381F5F-3AF5-4986-95F3-4D12E68E68E3}"/>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BD8A72E-E9EE-44F4-B845-E445850DBF0C}"/>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304812F-EBA2-4BC7-9827-4385B3E35AE1}"/>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B99C83D9-5A73-464A-9B24-AB2957FD8E0C}"/>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FBB7D33E-9254-45A1-B453-5DAD809B3409}"/>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AA73BCE1-C3B2-4E8F-AA5A-01E8F8907CB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273B2476-1031-4F53-B060-EDA1DB2A9E2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68F9C1E9-AEA9-4303-85DE-826DCF51FC6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5F76D375-6F84-4F0D-85A0-010184BE651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B900C532-5208-4B25-A83F-FB1309271DC3}"/>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6B4C7447-38AA-483D-8CE3-03B23063D5DA}"/>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2E2662EA-799D-490C-93F8-9F1639E2383A}"/>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38129D19-73F0-43A8-B406-28E5C6B652B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DDB4BE46-2B73-4EF6-8D38-B178F339C57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C116CDA4-404E-405E-975C-2B6C2DCC598A}"/>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9A6D58F2-BEE7-43D7-9FE4-0B09E714FE86}"/>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7B6EA488-055A-47F6-A895-5AFC8E44058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64700EB3-F790-4308-9BA5-27CE33F7C96E}"/>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5AC24AB2-936D-47A7-9678-683D8D8460FE}"/>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4DB866E0-7CC6-424E-86F6-A1E3BC7C9DE1}"/>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1E82EB1D-3744-4E8F-A64C-CB24A92735A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6CB38C86-9FC0-461C-B50B-0CAEEBA7E16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A0B0A429-8823-4D01-99FD-A1698C76EAF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5AC860A1-C906-48E9-92CC-9B13E88B6BCF}"/>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D4A0AFE5-8852-48EC-83B9-72434FF601FA}"/>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417AF4F0-8A7A-4B17-B869-18AAA1991C96}"/>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99E8CB43-2610-4947-8CFF-E1F0AFC829DB}"/>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A6481FB4-8BAC-46CD-8B18-F75654142B7B}"/>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5" name="【消防施設】&#10;一人当たり面積平均値テキスト">
          <a:extLst>
            <a:ext uri="{FF2B5EF4-FFF2-40B4-BE49-F238E27FC236}">
              <a16:creationId xmlns:a16="http://schemas.microsoft.com/office/drawing/2014/main" id="{F3DDD468-F227-4287-8D13-E3916808A86D}"/>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2847D0FF-4956-4B86-A0C3-33ADD5510D16}"/>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a:extLst>
            <a:ext uri="{FF2B5EF4-FFF2-40B4-BE49-F238E27FC236}">
              <a16:creationId xmlns:a16="http://schemas.microsoft.com/office/drawing/2014/main" id="{53E5CAF9-0D94-40AE-83E6-4230A981CC7D}"/>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42484B07-85F3-4EA6-B822-D1791A791B1B}"/>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a:extLst>
            <a:ext uri="{FF2B5EF4-FFF2-40B4-BE49-F238E27FC236}">
              <a16:creationId xmlns:a16="http://schemas.microsoft.com/office/drawing/2014/main" id="{9ACC1CAA-063A-49C9-9F78-2EA5CA7E7000}"/>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a:extLst>
            <a:ext uri="{FF2B5EF4-FFF2-40B4-BE49-F238E27FC236}">
              <a16:creationId xmlns:a16="http://schemas.microsoft.com/office/drawing/2014/main" id="{CCC13744-598C-4AAA-90B8-96261338D712}"/>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5798596-55F0-44CE-B269-489AD43ACD99}"/>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EBE1883-0CC0-419C-82FF-E8F4DAEEF39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9CB1F448-9E53-4DDB-8CBB-28B0BB47EF5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C5592CFF-3F09-4DBE-AA1B-6FBD3ADF06D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AA422332-BA21-4373-83A6-80E689A9301E}"/>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826" name="楕円 825">
          <a:extLst>
            <a:ext uri="{FF2B5EF4-FFF2-40B4-BE49-F238E27FC236}">
              <a16:creationId xmlns:a16="http://schemas.microsoft.com/office/drawing/2014/main" id="{7AB494C9-1D15-4C05-938A-F02DF94DE09D}"/>
            </a:ext>
          </a:extLst>
        </xdr:cNvPr>
        <xdr:cNvSpPr/>
      </xdr:nvSpPr>
      <xdr:spPr>
        <a:xfrm>
          <a:off x="19897725" y="12696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86377</xdr:rowOff>
    </xdr:from>
    <xdr:ext cx="469744" cy="259045"/>
    <xdr:sp macro="" textlink="">
      <xdr:nvSpPr>
        <xdr:cNvPr id="827" name="【消防施設】&#10;一人当たり面積該当値テキスト">
          <a:extLst>
            <a:ext uri="{FF2B5EF4-FFF2-40B4-BE49-F238E27FC236}">
              <a16:creationId xmlns:a16="http://schemas.microsoft.com/office/drawing/2014/main" id="{0DC2A74D-644D-4CE7-A58D-DA20864071F3}"/>
            </a:ext>
          </a:extLst>
        </xdr:cNvPr>
        <xdr:cNvSpPr txBox="1"/>
      </xdr:nvSpPr>
      <xdr:spPr>
        <a:xfrm>
          <a:off x="19992975"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8" name="楕円 827">
          <a:extLst>
            <a:ext uri="{FF2B5EF4-FFF2-40B4-BE49-F238E27FC236}">
              <a16:creationId xmlns:a16="http://schemas.microsoft.com/office/drawing/2014/main" id="{1CAF7EEB-853B-4D73-B79E-0C1AFAEDC72C}"/>
            </a:ext>
          </a:extLst>
        </xdr:cNvPr>
        <xdr:cNvSpPr/>
      </xdr:nvSpPr>
      <xdr:spPr>
        <a:xfrm>
          <a:off x="191547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829" name="直線コネクタ 828">
          <a:extLst>
            <a:ext uri="{FF2B5EF4-FFF2-40B4-BE49-F238E27FC236}">
              <a16:creationId xmlns:a16="http://schemas.microsoft.com/office/drawing/2014/main" id="{F67450B7-DC4D-446C-AA85-469D815E7F5B}"/>
            </a:ext>
          </a:extLst>
        </xdr:cNvPr>
        <xdr:cNvCxnSpPr/>
      </xdr:nvCxnSpPr>
      <xdr:spPr>
        <a:xfrm flipV="1">
          <a:off x="19202400" y="127444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830" name="楕円 829">
          <a:extLst>
            <a:ext uri="{FF2B5EF4-FFF2-40B4-BE49-F238E27FC236}">
              <a16:creationId xmlns:a16="http://schemas.microsoft.com/office/drawing/2014/main" id="{C5EF7FD8-9D67-4809-9AEF-0E05F3A566C7}"/>
            </a:ext>
          </a:extLst>
        </xdr:cNvPr>
        <xdr:cNvSpPr/>
      </xdr:nvSpPr>
      <xdr:spPr>
        <a:xfrm>
          <a:off x="18345150" y="12734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78</xdr:row>
      <xdr:rowOff>152400</xdr:rowOff>
    </xdr:to>
    <xdr:cxnSp macro="">
      <xdr:nvCxnSpPr>
        <xdr:cNvPr id="831" name="直線コネクタ 830">
          <a:extLst>
            <a:ext uri="{FF2B5EF4-FFF2-40B4-BE49-F238E27FC236}">
              <a16:creationId xmlns:a16="http://schemas.microsoft.com/office/drawing/2014/main" id="{BF1DBF21-FF97-4DED-B3CC-47E7655841E9}"/>
            </a:ext>
          </a:extLst>
        </xdr:cNvPr>
        <xdr:cNvCxnSpPr/>
      </xdr:nvCxnSpPr>
      <xdr:spPr>
        <a:xfrm>
          <a:off x="18392775" y="12782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832" name="楕円 831">
          <a:extLst>
            <a:ext uri="{FF2B5EF4-FFF2-40B4-BE49-F238E27FC236}">
              <a16:creationId xmlns:a16="http://schemas.microsoft.com/office/drawing/2014/main" id="{A660116F-9010-499B-BDA0-D161C3AC568E}"/>
            </a:ext>
          </a:extLst>
        </xdr:cNvPr>
        <xdr:cNvSpPr/>
      </xdr:nvSpPr>
      <xdr:spPr>
        <a:xfrm>
          <a:off x="17554575" y="12734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78</xdr:row>
      <xdr:rowOff>152400</xdr:rowOff>
    </xdr:to>
    <xdr:cxnSp macro="">
      <xdr:nvCxnSpPr>
        <xdr:cNvPr id="833" name="直線コネクタ 832">
          <a:extLst>
            <a:ext uri="{FF2B5EF4-FFF2-40B4-BE49-F238E27FC236}">
              <a16:creationId xmlns:a16="http://schemas.microsoft.com/office/drawing/2014/main" id="{AAB826F9-29C5-4026-A670-684A79FC98EA}"/>
            </a:ext>
          </a:extLst>
        </xdr:cNvPr>
        <xdr:cNvCxnSpPr/>
      </xdr:nvCxnSpPr>
      <xdr:spPr>
        <a:xfrm>
          <a:off x="17602200" y="12782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139700</xdr:rowOff>
    </xdr:from>
    <xdr:to>
      <xdr:col>98</xdr:col>
      <xdr:colOff>38100</xdr:colOff>
      <xdr:row>79</xdr:row>
      <xdr:rowOff>69850</xdr:rowOff>
    </xdr:to>
    <xdr:sp macro="" textlink="">
      <xdr:nvSpPr>
        <xdr:cNvPr id="834" name="楕円 833">
          <a:extLst>
            <a:ext uri="{FF2B5EF4-FFF2-40B4-BE49-F238E27FC236}">
              <a16:creationId xmlns:a16="http://schemas.microsoft.com/office/drawing/2014/main" id="{A7115BD7-AD37-403B-AB61-1C759AD7B41A}"/>
            </a:ext>
          </a:extLst>
        </xdr:cNvPr>
        <xdr:cNvSpPr/>
      </xdr:nvSpPr>
      <xdr:spPr>
        <a:xfrm>
          <a:off x="16754475" y="127730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19050</xdr:rowOff>
    </xdr:to>
    <xdr:cxnSp macro="">
      <xdr:nvCxnSpPr>
        <xdr:cNvPr id="835" name="直線コネクタ 834">
          <a:extLst>
            <a:ext uri="{FF2B5EF4-FFF2-40B4-BE49-F238E27FC236}">
              <a16:creationId xmlns:a16="http://schemas.microsoft.com/office/drawing/2014/main" id="{D742695E-CB83-46A0-B996-DCB66191123D}"/>
            </a:ext>
          </a:extLst>
        </xdr:cNvPr>
        <xdr:cNvCxnSpPr/>
      </xdr:nvCxnSpPr>
      <xdr:spPr>
        <a:xfrm flipV="1">
          <a:off x="16802100" y="1278255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6" name="n_1aveValue【消防施設】&#10;一人当たり面積">
          <a:extLst>
            <a:ext uri="{FF2B5EF4-FFF2-40B4-BE49-F238E27FC236}">
              <a16:creationId xmlns:a16="http://schemas.microsoft.com/office/drawing/2014/main" id="{D4E6DFE3-9460-43C4-8E55-228770BB5F0B}"/>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7" name="n_2aveValue【消防施設】&#10;一人当たり面積">
          <a:extLst>
            <a:ext uri="{FF2B5EF4-FFF2-40B4-BE49-F238E27FC236}">
              <a16:creationId xmlns:a16="http://schemas.microsoft.com/office/drawing/2014/main" id="{52B0DC73-95B4-4D4A-B447-EA0BAE4343B2}"/>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8" name="n_3aveValue【消防施設】&#10;一人当たり面積">
          <a:extLst>
            <a:ext uri="{FF2B5EF4-FFF2-40B4-BE49-F238E27FC236}">
              <a16:creationId xmlns:a16="http://schemas.microsoft.com/office/drawing/2014/main" id="{CFBE2AFC-ED3B-4412-882A-607DCD73CC4F}"/>
            </a:ext>
          </a:extLst>
        </xdr:cNvPr>
        <xdr:cNvSpPr txBox="1"/>
      </xdr:nvSpPr>
      <xdr:spPr>
        <a:xfrm>
          <a:off x="173832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9" name="n_4aveValue【消防施設】&#10;一人当たり面積">
          <a:extLst>
            <a:ext uri="{FF2B5EF4-FFF2-40B4-BE49-F238E27FC236}">
              <a16:creationId xmlns:a16="http://schemas.microsoft.com/office/drawing/2014/main" id="{EE7437C0-1A56-4B98-AA48-14F05E73E44E}"/>
            </a:ext>
          </a:extLst>
        </xdr:cNvPr>
        <xdr:cNvSpPr txBox="1"/>
      </xdr:nvSpPr>
      <xdr:spPr>
        <a:xfrm>
          <a:off x="16592627"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40" name="n_1mainValue【消防施設】&#10;一人当たり面積">
          <a:extLst>
            <a:ext uri="{FF2B5EF4-FFF2-40B4-BE49-F238E27FC236}">
              <a16:creationId xmlns:a16="http://schemas.microsoft.com/office/drawing/2014/main" id="{BE54C68F-20C1-459C-9CDB-3BED6681BDD8}"/>
            </a:ext>
          </a:extLst>
        </xdr:cNvPr>
        <xdr:cNvSpPr txBox="1"/>
      </xdr:nvSpPr>
      <xdr:spPr>
        <a:xfrm>
          <a:off x="189834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841" name="n_2mainValue【消防施設】&#10;一人当たり面積">
          <a:extLst>
            <a:ext uri="{FF2B5EF4-FFF2-40B4-BE49-F238E27FC236}">
              <a16:creationId xmlns:a16="http://schemas.microsoft.com/office/drawing/2014/main" id="{8BEA2898-220E-4ACD-8EAB-9C0BACFFBD29}"/>
            </a:ext>
          </a:extLst>
        </xdr:cNvPr>
        <xdr:cNvSpPr txBox="1"/>
      </xdr:nvSpPr>
      <xdr:spPr>
        <a:xfrm>
          <a:off x="181833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842" name="n_3mainValue【消防施設】&#10;一人当たり面積">
          <a:extLst>
            <a:ext uri="{FF2B5EF4-FFF2-40B4-BE49-F238E27FC236}">
              <a16:creationId xmlns:a16="http://schemas.microsoft.com/office/drawing/2014/main" id="{099BC61C-6F57-425E-9B88-66710E8B8B09}"/>
            </a:ext>
          </a:extLst>
        </xdr:cNvPr>
        <xdr:cNvSpPr txBox="1"/>
      </xdr:nvSpPr>
      <xdr:spPr>
        <a:xfrm>
          <a:off x="173832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86377</xdr:rowOff>
    </xdr:from>
    <xdr:ext cx="469744" cy="259045"/>
    <xdr:sp macro="" textlink="">
      <xdr:nvSpPr>
        <xdr:cNvPr id="843" name="n_4mainValue【消防施設】&#10;一人当たり面積">
          <a:extLst>
            <a:ext uri="{FF2B5EF4-FFF2-40B4-BE49-F238E27FC236}">
              <a16:creationId xmlns:a16="http://schemas.microsoft.com/office/drawing/2014/main" id="{752DB95A-5D7D-418B-8CA6-26951A22DB54}"/>
            </a:ext>
          </a:extLst>
        </xdr:cNvPr>
        <xdr:cNvSpPr txBox="1"/>
      </xdr:nvSpPr>
      <xdr:spPr>
        <a:xfrm>
          <a:off x="16592627"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DDE3990B-550F-4F13-A151-65DE3E63316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4781BC66-6C75-41A5-84AE-441F2339594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A1658C8D-30C1-40AE-B2EB-659C026FA8F9}"/>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C50B7E56-DF5F-4698-B19F-8C56227C659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6484409F-D913-4FF3-86DC-393C3178896E}"/>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AB8ACFD6-7CA5-47B6-8E1F-46C04F4ABC79}"/>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A0F82CA1-66A7-480B-A833-614E18D94422}"/>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7795FEEE-E01C-4A00-8BBB-562FE609969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EFDC67EB-4664-4F12-9F3D-B115B181C33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BC8C25D7-FA57-4E3F-B4E9-A0E46C286C7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B8052C7C-40F3-4BD4-9540-39A092F58101}"/>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952DFB80-BA6E-4155-AA66-9D13F7387625}"/>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a:extLst>
            <a:ext uri="{FF2B5EF4-FFF2-40B4-BE49-F238E27FC236}">
              <a16:creationId xmlns:a16="http://schemas.microsoft.com/office/drawing/2014/main" id="{8A8B6AF5-2541-44E1-8931-6688077242AC}"/>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F8936BFE-FA70-47D0-8B17-0642FC7E88DC}"/>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AE1B0874-0E7B-4C30-BD82-9FB8C6B1BA67}"/>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EDF4AA9C-725B-4A8D-9783-558D58A22139}"/>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CEF56F09-39B0-4942-91D5-5F1F44F4A6AD}"/>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CC0785A3-58B4-46BE-9BD7-9191999C9318}"/>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2E2F20E6-14DD-4691-9C80-976E91A8F75B}"/>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FEE5AB5C-A02E-4FAF-B1C0-F020D8B27F73}"/>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CE355702-53CC-4E3B-8C7E-7886D83CB1A2}"/>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CCEFCA8D-9CAE-4F7C-8D10-21C17D2B4432}"/>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a:extLst>
            <a:ext uri="{FF2B5EF4-FFF2-40B4-BE49-F238E27FC236}">
              <a16:creationId xmlns:a16="http://schemas.microsoft.com/office/drawing/2014/main" id="{B31FB9CA-BA95-40FA-8756-F07F6AA819A2}"/>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731C1E2F-CBDB-4798-B4B9-4CED456B5FDF}"/>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BA242A74-0FEC-40DB-AC62-2E0269BF8486}"/>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5D6FB23A-57F5-4D95-84EC-3903D4FEEA82}"/>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a:extLst>
            <a:ext uri="{FF2B5EF4-FFF2-40B4-BE49-F238E27FC236}">
              <a16:creationId xmlns:a16="http://schemas.microsoft.com/office/drawing/2014/main" id="{608B9DE2-1252-41C1-ABDF-6FEA04866C77}"/>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a:extLst>
            <a:ext uri="{FF2B5EF4-FFF2-40B4-BE49-F238E27FC236}">
              <a16:creationId xmlns:a16="http://schemas.microsoft.com/office/drawing/2014/main" id="{6888EFAA-D067-42BD-A29E-14E2593D3147}"/>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a:extLst>
            <a:ext uri="{FF2B5EF4-FFF2-40B4-BE49-F238E27FC236}">
              <a16:creationId xmlns:a16="http://schemas.microsoft.com/office/drawing/2014/main" id="{208A26BE-99CC-4BE2-9D95-20B5453DA1B2}"/>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a:extLst>
            <a:ext uri="{FF2B5EF4-FFF2-40B4-BE49-F238E27FC236}">
              <a16:creationId xmlns:a16="http://schemas.microsoft.com/office/drawing/2014/main" id="{6E5B1FAE-40B3-4719-80F1-1AFFAA3B4D65}"/>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a:extLst>
            <a:ext uri="{FF2B5EF4-FFF2-40B4-BE49-F238E27FC236}">
              <a16:creationId xmlns:a16="http://schemas.microsoft.com/office/drawing/2014/main" id="{B623AF4D-5D67-4201-ADA9-252C07118E41}"/>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5" name="【庁舎】&#10;有形固定資産減価償却率平均値テキスト">
          <a:extLst>
            <a:ext uri="{FF2B5EF4-FFF2-40B4-BE49-F238E27FC236}">
              <a16:creationId xmlns:a16="http://schemas.microsoft.com/office/drawing/2014/main" id="{F5E0748E-7E23-47F2-9C47-C0A70AAB9862}"/>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a:extLst>
            <a:ext uri="{FF2B5EF4-FFF2-40B4-BE49-F238E27FC236}">
              <a16:creationId xmlns:a16="http://schemas.microsoft.com/office/drawing/2014/main" id="{0FBB488C-6B8E-41A3-8B8C-31EBE2379076}"/>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a:extLst>
            <a:ext uri="{FF2B5EF4-FFF2-40B4-BE49-F238E27FC236}">
              <a16:creationId xmlns:a16="http://schemas.microsoft.com/office/drawing/2014/main" id="{A211EC39-8815-46FD-BAC1-5F92A5DA6EFA}"/>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a:extLst>
            <a:ext uri="{FF2B5EF4-FFF2-40B4-BE49-F238E27FC236}">
              <a16:creationId xmlns:a16="http://schemas.microsoft.com/office/drawing/2014/main" id="{D8216901-BF19-48A6-B67B-300F7CDAF1C1}"/>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a:extLst>
            <a:ext uri="{FF2B5EF4-FFF2-40B4-BE49-F238E27FC236}">
              <a16:creationId xmlns:a16="http://schemas.microsoft.com/office/drawing/2014/main" id="{021D03A5-BF53-4F2F-92C7-A215B89B344B}"/>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a:extLst>
            <a:ext uri="{FF2B5EF4-FFF2-40B4-BE49-F238E27FC236}">
              <a16:creationId xmlns:a16="http://schemas.microsoft.com/office/drawing/2014/main" id="{8DE5124C-B233-450C-AF59-0941A7D86B7E}"/>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EC07129-004D-433B-8D3D-34628D41E41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4687720-7313-4A62-9AF6-7A5F2F79CA30}"/>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D7CA38B-0B7C-4799-95DB-4689C86D564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6D55E435-D746-42BC-AB08-F9765D72EADD}"/>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E27A200-BA25-4AA8-9E12-4BAF0C52B85E}"/>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886" name="楕円 885">
          <a:extLst>
            <a:ext uri="{FF2B5EF4-FFF2-40B4-BE49-F238E27FC236}">
              <a16:creationId xmlns:a16="http://schemas.microsoft.com/office/drawing/2014/main" id="{95C3C570-D13B-418B-807D-1E70B325666C}"/>
            </a:ext>
          </a:extLst>
        </xdr:cNvPr>
        <xdr:cNvSpPr/>
      </xdr:nvSpPr>
      <xdr:spPr>
        <a:xfrm>
          <a:off x="14649450" y="17251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887" name="【庁舎】&#10;有形固定資産減価償却率該当値テキスト">
          <a:extLst>
            <a:ext uri="{FF2B5EF4-FFF2-40B4-BE49-F238E27FC236}">
              <a16:creationId xmlns:a16="http://schemas.microsoft.com/office/drawing/2014/main" id="{79045B34-79C3-4000-BC34-1BF311D45348}"/>
            </a:ext>
          </a:extLst>
        </xdr:cNvPr>
        <xdr:cNvSpPr txBox="1"/>
      </xdr:nvSpPr>
      <xdr:spPr>
        <a:xfrm>
          <a:off x="14735175" y="1723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888" name="楕円 887">
          <a:extLst>
            <a:ext uri="{FF2B5EF4-FFF2-40B4-BE49-F238E27FC236}">
              <a16:creationId xmlns:a16="http://schemas.microsoft.com/office/drawing/2014/main" id="{3F30E7AE-0893-441E-846B-3C56C4A0E6A6}"/>
            </a:ext>
          </a:extLst>
        </xdr:cNvPr>
        <xdr:cNvSpPr/>
      </xdr:nvSpPr>
      <xdr:spPr>
        <a:xfrm>
          <a:off x="13887450" y="1717647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141514</xdr:rowOff>
    </xdr:to>
    <xdr:cxnSp macro="">
      <xdr:nvCxnSpPr>
        <xdr:cNvPr id="889" name="直線コネクタ 888">
          <a:extLst>
            <a:ext uri="{FF2B5EF4-FFF2-40B4-BE49-F238E27FC236}">
              <a16:creationId xmlns:a16="http://schemas.microsoft.com/office/drawing/2014/main" id="{DD951684-0015-4520-8349-C408D1D166FE}"/>
            </a:ext>
          </a:extLst>
        </xdr:cNvPr>
        <xdr:cNvCxnSpPr/>
      </xdr:nvCxnSpPr>
      <xdr:spPr>
        <a:xfrm>
          <a:off x="13935075" y="17233627"/>
          <a:ext cx="762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890" name="楕円 889">
          <a:extLst>
            <a:ext uri="{FF2B5EF4-FFF2-40B4-BE49-F238E27FC236}">
              <a16:creationId xmlns:a16="http://schemas.microsoft.com/office/drawing/2014/main" id="{5B0FA780-9408-4D93-9A5E-2AEDEBF926FD}"/>
            </a:ext>
          </a:extLst>
        </xdr:cNvPr>
        <xdr:cNvSpPr/>
      </xdr:nvSpPr>
      <xdr:spPr>
        <a:xfrm>
          <a:off x="13096875" y="171237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66402</xdr:rowOff>
    </xdr:to>
    <xdr:cxnSp macro="">
      <xdr:nvCxnSpPr>
        <xdr:cNvPr id="891" name="直線コネクタ 890">
          <a:extLst>
            <a:ext uri="{FF2B5EF4-FFF2-40B4-BE49-F238E27FC236}">
              <a16:creationId xmlns:a16="http://schemas.microsoft.com/office/drawing/2014/main" id="{A4153A3E-1542-4749-9AEE-13198636FE95}"/>
            </a:ext>
          </a:extLst>
        </xdr:cNvPr>
        <xdr:cNvCxnSpPr/>
      </xdr:nvCxnSpPr>
      <xdr:spPr>
        <a:xfrm>
          <a:off x="13144500" y="17161873"/>
          <a:ext cx="790575" cy="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892" name="楕円 891">
          <a:extLst>
            <a:ext uri="{FF2B5EF4-FFF2-40B4-BE49-F238E27FC236}">
              <a16:creationId xmlns:a16="http://schemas.microsoft.com/office/drawing/2014/main" id="{E3AD8B7F-D8D9-47AE-94B1-8760D08B9909}"/>
            </a:ext>
          </a:extLst>
        </xdr:cNvPr>
        <xdr:cNvSpPr/>
      </xdr:nvSpPr>
      <xdr:spPr>
        <a:xfrm>
          <a:off x="12296775" y="168982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108857</xdr:rowOff>
    </xdr:from>
    <xdr:to>
      <xdr:col>76</xdr:col>
      <xdr:colOff>114300</xdr:colOff>
      <xdr:row>105</xdr:row>
      <xdr:rowOff>169273</xdr:rowOff>
    </xdr:to>
    <xdr:cxnSp macro="">
      <xdr:nvCxnSpPr>
        <xdr:cNvPr id="893" name="直線コネクタ 892">
          <a:extLst>
            <a:ext uri="{FF2B5EF4-FFF2-40B4-BE49-F238E27FC236}">
              <a16:creationId xmlns:a16="http://schemas.microsoft.com/office/drawing/2014/main" id="{2C716CE0-24B6-43F4-977C-2376337A5D82}"/>
            </a:ext>
          </a:extLst>
        </xdr:cNvPr>
        <xdr:cNvCxnSpPr/>
      </xdr:nvCxnSpPr>
      <xdr:spPr>
        <a:xfrm>
          <a:off x="12344400" y="16945882"/>
          <a:ext cx="800100" cy="2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894" name="楕円 893">
          <a:extLst>
            <a:ext uri="{FF2B5EF4-FFF2-40B4-BE49-F238E27FC236}">
              <a16:creationId xmlns:a16="http://schemas.microsoft.com/office/drawing/2014/main" id="{0207F704-CAA9-407F-BB9B-CAC7E271B7E9}"/>
            </a:ext>
          </a:extLst>
        </xdr:cNvPr>
        <xdr:cNvSpPr/>
      </xdr:nvSpPr>
      <xdr:spPr>
        <a:xfrm>
          <a:off x="11487150" y="168982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104</xdr:row>
      <xdr:rowOff>108857</xdr:rowOff>
    </xdr:to>
    <xdr:cxnSp macro="">
      <xdr:nvCxnSpPr>
        <xdr:cNvPr id="895" name="直線コネクタ 894">
          <a:extLst>
            <a:ext uri="{FF2B5EF4-FFF2-40B4-BE49-F238E27FC236}">
              <a16:creationId xmlns:a16="http://schemas.microsoft.com/office/drawing/2014/main" id="{5AE16AF2-5AFD-44EC-BBF1-A79040ED029E}"/>
            </a:ext>
          </a:extLst>
        </xdr:cNvPr>
        <xdr:cNvCxnSpPr/>
      </xdr:nvCxnSpPr>
      <xdr:spPr>
        <a:xfrm>
          <a:off x="11534775" y="169458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6" name="n_1aveValue【庁舎】&#10;有形固定資産減価償却率">
          <a:extLst>
            <a:ext uri="{FF2B5EF4-FFF2-40B4-BE49-F238E27FC236}">
              <a16:creationId xmlns:a16="http://schemas.microsoft.com/office/drawing/2014/main" id="{A4EC28C3-3BB0-4EA3-A08D-7FA3942E4E66}"/>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7" name="n_2aveValue【庁舎】&#10;有形固定資産減価償却率">
          <a:extLst>
            <a:ext uri="{FF2B5EF4-FFF2-40B4-BE49-F238E27FC236}">
              <a16:creationId xmlns:a16="http://schemas.microsoft.com/office/drawing/2014/main" id="{B3523F5E-B107-4409-B811-791C87700F2E}"/>
            </a:ext>
          </a:extLst>
        </xdr:cNvPr>
        <xdr:cNvSpPr txBox="1"/>
      </xdr:nvSpPr>
      <xdr:spPr>
        <a:xfrm>
          <a:off x="129641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8" name="n_3aveValue【庁舎】&#10;有形固定資産減価償却率">
          <a:extLst>
            <a:ext uri="{FF2B5EF4-FFF2-40B4-BE49-F238E27FC236}">
              <a16:creationId xmlns:a16="http://schemas.microsoft.com/office/drawing/2014/main" id="{AB548640-B33C-4DB3-B4C5-E9A6B9C9A38E}"/>
            </a:ext>
          </a:extLst>
        </xdr:cNvPr>
        <xdr:cNvSpPr txBox="1"/>
      </xdr:nvSpPr>
      <xdr:spPr>
        <a:xfrm>
          <a:off x="12164069"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9" name="n_4aveValue【庁舎】&#10;有形固定資産減価償却率">
          <a:extLst>
            <a:ext uri="{FF2B5EF4-FFF2-40B4-BE49-F238E27FC236}">
              <a16:creationId xmlns:a16="http://schemas.microsoft.com/office/drawing/2014/main" id="{EE5BB699-7925-42BC-8A86-F48B81BD6A7C}"/>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900" name="n_1mainValue【庁舎】&#10;有形固定資産減価償却率">
          <a:extLst>
            <a:ext uri="{FF2B5EF4-FFF2-40B4-BE49-F238E27FC236}">
              <a16:creationId xmlns:a16="http://schemas.microsoft.com/office/drawing/2014/main" id="{5BF37B57-6295-4349-825B-D7FB84A2D36B}"/>
            </a:ext>
          </a:extLst>
        </xdr:cNvPr>
        <xdr:cNvSpPr txBox="1"/>
      </xdr:nvSpPr>
      <xdr:spPr>
        <a:xfrm>
          <a:off x="13745219" y="1726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901" name="n_2mainValue【庁舎】&#10;有形固定資産減価償却率">
          <a:extLst>
            <a:ext uri="{FF2B5EF4-FFF2-40B4-BE49-F238E27FC236}">
              <a16:creationId xmlns:a16="http://schemas.microsoft.com/office/drawing/2014/main" id="{E1C140A3-C7F9-4878-9527-0ACA48D743C9}"/>
            </a:ext>
          </a:extLst>
        </xdr:cNvPr>
        <xdr:cNvSpPr txBox="1"/>
      </xdr:nvSpPr>
      <xdr:spPr>
        <a:xfrm>
          <a:off x="12964169" y="1690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902" name="n_3mainValue【庁舎】&#10;有形固定資産減価償却率">
          <a:extLst>
            <a:ext uri="{FF2B5EF4-FFF2-40B4-BE49-F238E27FC236}">
              <a16:creationId xmlns:a16="http://schemas.microsoft.com/office/drawing/2014/main" id="{A3BA37D7-E783-4DB7-A072-CE756B9B1738}"/>
            </a:ext>
          </a:extLst>
        </xdr:cNvPr>
        <xdr:cNvSpPr txBox="1"/>
      </xdr:nvSpPr>
      <xdr:spPr>
        <a:xfrm>
          <a:off x="12164069" y="1668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4734</xdr:rowOff>
    </xdr:from>
    <xdr:ext cx="405111" cy="259045"/>
    <xdr:sp macro="" textlink="">
      <xdr:nvSpPr>
        <xdr:cNvPr id="903" name="n_4mainValue【庁舎】&#10;有形固定資産減価償却率">
          <a:extLst>
            <a:ext uri="{FF2B5EF4-FFF2-40B4-BE49-F238E27FC236}">
              <a16:creationId xmlns:a16="http://schemas.microsoft.com/office/drawing/2014/main" id="{EB160AA8-FD75-4C73-B231-73870396DA48}"/>
            </a:ext>
          </a:extLst>
        </xdr:cNvPr>
        <xdr:cNvSpPr txBox="1"/>
      </xdr:nvSpPr>
      <xdr:spPr>
        <a:xfrm>
          <a:off x="11354444" y="1668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E3B7593-C39A-431C-ABBE-3CD9FBF92D01}"/>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6902F705-E738-4734-A6B2-A147142E0698}"/>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64D0A1D7-6AA4-4C1B-829B-0C10FB59658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549050D1-8B8B-4E14-A786-9D4605A27978}"/>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1346B0BA-4E69-4F47-B403-399F57EF5F6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67954AD8-5906-4964-A6D0-5415F613D040}"/>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EAE4C018-9B11-467F-95FA-1A9929F9F83A}"/>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2FFFC9D5-3334-4338-B321-857110044C5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3DF7E8C0-5A9C-4BB8-B690-D9C27923652A}"/>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9B2234DF-342B-4BC1-8B4F-335C9020721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D2BD9C88-1261-48D6-8D1E-B488D397667B}"/>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205468ED-2905-4235-A44A-F6F0DE8141A8}"/>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F91A5DB6-CEE0-4938-926B-9A94B30B5920}"/>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DF3A0AE8-E25C-4D6C-8E84-FCC09346DB98}"/>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F504028C-E3CC-46D7-841B-3DCD3C36E518}"/>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1C3CF78F-1CFB-49AA-9D94-D6081490236A}"/>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6708D439-DEF6-40AE-B123-7813D8F16252}"/>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685CFAA7-F890-471A-BE68-E87E68DA5242}"/>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5325759C-F848-49BF-8B9D-8E357A729F67}"/>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536B921A-FE53-4224-95A8-3D51ADF20699}"/>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a:extLst>
            <a:ext uri="{FF2B5EF4-FFF2-40B4-BE49-F238E27FC236}">
              <a16:creationId xmlns:a16="http://schemas.microsoft.com/office/drawing/2014/main" id="{86690969-865C-4D9D-BB70-E6FE87536396}"/>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a:extLst>
            <a:ext uri="{FF2B5EF4-FFF2-40B4-BE49-F238E27FC236}">
              <a16:creationId xmlns:a16="http://schemas.microsoft.com/office/drawing/2014/main" id="{39F15E80-CBF5-40CC-BAE2-190ABE4AE268}"/>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a:extLst>
            <a:ext uri="{FF2B5EF4-FFF2-40B4-BE49-F238E27FC236}">
              <a16:creationId xmlns:a16="http://schemas.microsoft.com/office/drawing/2014/main" id="{957FF7EB-06D9-4E25-9DD0-1455260369FB}"/>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a:extLst>
            <a:ext uri="{FF2B5EF4-FFF2-40B4-BE49-F238E27FC236}">
              <a16:creationId xmlns:a16="http://schemas.microsoft.com/office/drawing/2014/main" id="{33D5D488-1E89-48BE-9221-1EF93D47C79D}"/>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a:extLst>
            <a:ext uri="{FF2B5EF4-FFF2-40B4-BE49-F238E27FC236}">
              <a16:creationId xmlns:a16="http://schemas.microsoft.com/office/drawing/2014/main" id="{C3B620EC-621C-4130-BEA3-5989AA632F29}"/>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9" name="【庁舎】&#10;一人当たり面積平均値テキスト">
          <a:extLst>
            <a:ext uri="{FF2B5EF4-FFF2-40B4-BE49-F238E27FC236}">
              <a16:creationId xmlns:a16="http://schemas.microsoft.com/office/drawing/2014/main" id="{090BE02D-95AE-42B9-9AA8-3A1E8F6AB751}"/>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a:extLst>
            <a:ext uri="{FF2B5EF4-FFF2-40B4-BE49-F238E27FC236}">
              <a16:creationId xmlns:a16="http://schemas.microsoft.com/office/drawing/2014/main" id="{6BD3266E-351B-4C8C-A449-9F38A6FA0403}"/>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a:extLst>
            <a:ext uri="{FF2B5EF4-FFF2-40B4-BE49-F238E27FC236}">
              <a16:creationId xmlns:a16="http://schemas.microsoft.com/office/drawing/2014/main" id="{9E66DD3C-9B3D-4C50-BED7-2A1F2E86E45F}"/>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a:extLst>
            <a:ext uri="{FF2B5EF4-FFF2-40B4-BE49-F238E27FC236}">
              <a16:creationId xmlns:a16="http://schemas.microsoft.com/office/drawing/2014/main" id="{6FB993E9-25B6-42D2-A95C-11B9551B7786}"/>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a:extLst>
            <a:ext uri="{FF2B5EF4-FFF2-40B4-BE49-F238E27FC236}">
              <a16:creationId xmlns:a16="http://schemas.microsoft.com/office/drawing/2014/main" id="{6F273FF0-4097-438E-9F2F-D3CCCEDA108F}"/>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a:extLst>
            <a:ext uri="{FF2B5EF4-FFF2-40B4-BE49-F238E27FC236}">
              <a16:creationId xmlns:a16="http://schemas.microsoft.com/office/drawing/2014/main" id="{4CE94117-D598-4225-A818-9B0A23C1EE62}"/>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8BCE602-2617-4AB7-A6B2-968CB58B73D8}"/>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46F6856-2D0D-4431-B04A-CC6E0E484CE6}"/>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5845F82-51AF-4627-8B5C-9353DBAB8B56}"/>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C18DF01-BE83-4735-A7CB-CD43989A5078}"/>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76FBCA-7E08-4251-A312-355A0928DA4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940" name="楕円 939">
          <a:extLst>
            <a:ext uri="{FF2B5EF4-FFF2-40B4-BE49-F238E27FC236}">
              <a16:creationId xmlns:a16="http://schemas.microsoft.com/office/drawing/2014/main" id="{0EBF856B-3F3D-470F-8185-E1E0C96846BD}"/>
            </a:ext>
          </a:extLst>
        </xdr:cNvPr>
        <xdr:cNvSpPr/>
      </xdr:nvSpPr>
      <xdr:spPr>
        <a:xfrm>
          <a:off x="19897725" y="17266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941" name="【庁舎】&#10;一人当たり面積該当値テキスト">
          <a:extLst>
            <a:ext uri="{FF2B5EF4-FFF2-40B4-BE49-F238E27FC236}">
              <a16:creationId xmlns:a16="http://schemas.microsoft.com/office/drawing/2014/main" id="{ACD25C6F-AFA9-4C44-AD0D-5726E1874625}"/>
            </a:ext>
          </a:extLst>
        </xdr:cNvPr>
        <xdr:cNvSpPr txBox="1"/>
      </xdr:nvSpPr>
      <xdr:spPr>
        <a:xfrm>
          <a:off x="19992975" y="172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942" name="楕円 941">
          <a:extLst>
            <a:ext uri="{FF2B5EF4-FFF2-40B4-BE49-F238E27FC236}">
              <a16:creationId xmlns:a16="http://schemas.microsoft.com/office/drawing/2014/main" id="{A56E3BAC-EFEC-44D1-B453-2C86876ACA58}"/>
            </a:ext>
          </a:extLst>
        </xdr:cNvPr>
        <xdr:cNvSpPr/>
      </xdr:nvSpPr>
      <xdr:spPr>
        <a:xfrm>
          <a:off x="19154775" y="17275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161925</xdr:rowOff>
    </xdr:to>
    <xdr:cxnSp macro="">
      <xdr:nvCxnSpPr>
        <xdr:cNvPr id="943" name="直線コネクタ 942">
          <a:extLst>
            <a:ext uri="{FF2B5EF4-FFF2-40B4-BE49-F238E27FC236}">
              <a16:creationId xmlns:a16="http://schemas.microsoft.com/office/drawing/2014/main" id="{4F9C3581-759D-4E73-93BE-E0CBEE0BD50E}"/>
            </a:ext>
          </a:extLst>
        </xdr:cNvPr>
        <xdr:cNvCxnSpPr/>
      </xdr:nvCxnSpPr>
      <xdr:spPr>
        <a:xfrm flipV="1">
          <a:off x="19202400" y="173234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111125</xdr:rowOff>
    </xdr:from>
    <xdr:to>
      <xdr:col>107</xdr:col>
      <xdr:colOff>101600</xdr:colOff>
      <xdr:row>107</xdr:row>
      <xdr:rowOff>41275</xdr:rowOff>
    </xdr:to>
    <xdr:sp macro="" textlink="">
      <xdr:nvSpPr>
        <xdr:cNvPr id="944" name="楕円 943">
          <a:extLst>
            <a:ext uri="{FF2B5EF4-FFF2-40B4-BE49-F238E27FC236}">
              <a16:creationId xmlns:a16="http://schemas.microsoft.com/office/drawing/2014/main" id="{E2153765-A53C-42BE-BB2E-E2945CC0A685}"/>
            </a:ext>
          </a:extLst>
        </xdr:cNvPr>
        <xdr:cNvSpPr/>
      </xdr:nvSpPr>
      <xdr:spPr>
        <a:xfrm>
          <a:off x="18345150" y="17275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161925</xdr:rowOff>
    </xdr:from>
    <xdr:to>
      <xdr:col>111</xdr:col>
      <xdr:colOff>177800</xdr:colOff>
      <xdr:row>106</xdr:row>
      <xdr:rowOff>161925</xdr:rowOff>
    </xdr:to>
    <xdr:cxnSp macro="">
      <xdr:nvCxnSpPr>
        <xdr:cNvPr id="945" name="直線コネクタ 944">
          <a:extLst>
            <a:ext uri="{FF2B5EF4-FFF2-40B4-BE49-F238E27FC236}">
              <a16:creationId xmlns:a16="http://schemas.microsoft.com/office/drawing/2014/main" id="{81322956-11D9-46C3-BDB1-A81372CCDBD9}"/>
            </a:ext>
          </a:extLst>
        </xdr:cNvPr>
        <xdr:cNvCxnSpPr/>
      </xdr:nvCxnSpPr>
      <xdr:spPr>
        <a:xfrm>
          <a:off x="18392775" y="17322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46" name="楕円 945">
          <a:extLst>
            <a:ext uri="{FF2B5EF4-FFF2-40B4-BE49-F238E27FC236}">
              <a16:creationId xmlns:a16="http://schemas.microsoft.com/office/drawing/2014/main" id="{5E09CD71-48E7-4A97-A6C1-93C632599E47}"/>
            </a:ext>
          </a:extLst>
        </xdr:cNvPr>
        <xdr:cNvSpPr/>
      </xdr:nvSpPr>
      <xdr:spPr>
        <a:xfrm>
          <a:off x="17554575" y="172669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150495</xdr:rowOff>
    </xdr:from>
    <xdr:to>
      <xdr:col>107</xdr:col>
      <xdr:colOff>50800</xdr:colOff>
      <xdr:row>106</xdr:row>
      <xdr:rowOff>161925</xdr:rowOff>
    </xdr:to>
    <xdr:cxnSp macro="">
      <xdr:nvCxnSpPr>
        <xdr:cNvPr id="947" name="直線コネクタ 946">
          <a:extLst>
            <a:ext uri="{FF2B5EF4-FFF2-40B4-BE49-F238E27FC236}">
              <a16:creationId xmlns:a16="http://schemas.microsoft.com/office/drawing/2014/main" id="{7DE34775-198C-43BD-8985-6433E9342AD3}"/>
            </a:ext>
          </a:extLst>
        </xdr:cNvPr>
        <xdr:cNvCxnSpPr/>
      </xdr:nvCxnSpPr>
      <xdr:spPr>
        <a:xfrm>
          <a:off x="17602200" y="17314545"/>
          <a:ext cx="7905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99695</xdr:rowOff>
    </xdr:from>
    <xdr:to>
      <xdr:col>98</xdr:col>
      <xdr:colOff>38100</xdr:colOff>
      <xdr:row>107</xdr:row>
      <xdr:rowOff>29845</xdr:rowOff>
    </xdr:to>
    <xdr:sp macro="" textlink="">
      <xdr:nvSpPr>
        <xdr:cNvPr id="948" name="楕円 947">
          <a:extLst>
            <a:ext uri="{FF2B5EF4-FFF2-40B4-BE49-F238E27FC236}">
              <a16:creationId xmlns:a16="http://schemas.microsoft.com/office/drawing/2014/main" id="{B77710CA-691F-4712-9D8E-7E52D0A64C5B}"/>
            </a:ext>
          </a:extLst>
        </xdr:cNvPr>
        <xdr:cNvSpPr/>
      </xdr:nvSpPr>
      <xdr:spPr>
        <a:xfrm>
          <a:off x="16754475" y="172669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150495</xdr:rowOff>
    </xdr:from>
    <xdr:to>
      <xdr:col>102</xdr:col>
      <xdr:colOff>114300</xdr:colOff>
      <xdr:row>106</xdr:row>
      <xdr:rowOff>150495</xdr:rowOff>
    </xdr:to>
    <xdr:cxnSp macro="">
      <xdr:nvCxnSpPr>
        <xdr:cNvPr id="949" name="直線コネクタ 948">
          <a:extLst>
            <a:ext uri="{FF2B5EF4-FFF2-40B4-BE49-F238E27FC236}">
              <a16:creationId xmlns:a16="http://schemas.microsoft.com/office/drawing/2014/main" id="{10C3C6D6-F8CF-43D0-9939-B582BF5631A7}"/>
            </a:ext>
          </a:extLst>
        </xdr:cNvPr>
        <xdr:cNvCxnSpPr/>
      </xdr:nvCxnSpPr>
      <xdr:spPr>
        <a:xfrm>
          <a:off x="16802100" y="173145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50" name="n_1aveValue【庁舎】&#10;一人当たり面積">
          <a:extLst>
            <a:ext uri="{FF2B5EF4-FFF2-40B4-BE49-F238E27FC236}">
              <a16:creationId xmlns:a16="http://schemas.microsoft.com/office/drawing/2014/main" id="{B4AB6092-BB64-4A3D-B93D-E91B79F1A049}"/>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1" name="n_2aveValue【庁舎】&#10;一人当たり面積">
          <a:extLst>
            <a:ext uri="{FF2B5EF4-FFF2-40B4-BE49-F238E27FC236}">
              <a16:creationId xmlns:a16="http://schemas.microsoft.com/office/drawing/2014/main" id="{4AAF7DE5-3B72-4675-A644-0DEE3C4E0E5B}"/>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2" name="n_3aveValue【庁舎】&#10;一人当たり面積">
          <a:extLst>
            <a:ext uri="{FF2B5EF4-FFF2-40B4-BE49-F238E27FC236}">
              <a16:creationId xmlns:a16="http://schemas.microsoft.com/office/drawing/2014/main" id="{A4FB2D49-08C4-4711-8A96-2DCBD71B41AC}"/>
            </a:ext>
          </a:extLst>
        </xdr:cNvPr>
        <xdr:cNvSpPr txBox="1"/>
      </xdr:nvSpPr>
      <xdr:spPr>
        <a:xfrm>
          <a:off x="17383202"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3" name="n_4aveValue【庁舎】&#10;一人当たり面積">
          <a:extLst>
            <a:ext uri="{FF2B5EF4-FFF2-40B4-BE49-F238E27FC236}">
              <a16:creationId xmlns:a16="http://schemas.microsoft.com/office/drawing/2014/main" id="{6C900A61-6473-4688-83B7-A5828C0CE34C}"/>
            </a:ext>
          </a:extLst>
        </xdr:cNvPr>
        <xdr:cNvSpPr txBox="1"/>
      </xdr:nvSpPr>
      <xdr:spPr>
        <a:xfrm>
          <a:off x="165926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32402</xdr:rowOff>
    </xdr:from>
    <xdr:ext cx="469744" cy="259045"/>
    <xdr:sp macro="" textlink="">
      <xdr:nvSpPr>
        <xdr:cNvPr id="954" name="n_1mainValue【庁舎】&#10;一人当たり面積">
          <a:extLst>
            <a:ext uri="{FF2B5EF4-FFF2-40B4-BE49-F238E27FC236}">
              <a16:creationId xmlns:a16="http://schemas.microsoft.com/office/drawing/2014/main" id="{C3911F01-85DF-4161-8CC8-A212643F64C5}"/>
            </a:ext>
          </a:extLst>
        </xdr:cNvPr>
        <xdr:cNvSpPr txBox="1"/>
      </xdr:nvSpPr>
      <xdr:spPr>
        <a:xfrm>
          <a:off x="18983402" y="173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32402</xdr:rowOff>
    </xdr:from>
    <xdr:ext cx="469744" cy="259045"/>
    <xdr:sp macro="" textlink="">
      <xdr:nvSpPr>
        <xdr:cNvPr id="955" name="n_2mainValue【庁舎】&#10;一人当たり面積">
          <a:extLst>
            <a:ext uri="{FF2B5EF4-FFF2-40B4-BE49-F238E27FC236}">
              <a16:creationId xmlns:a16="http://schemas.microsoft.com/office/drawing/2014/main" id="{49D6ADFE-A31C-4F8A-A0EF-715FCD6F9793}"/>
            </a:ext>
          </a:extLst>
        </xdr:cNvPr>
        <xdr:cNvSpPr txBox="1"/>
      </xdr:nvSpPr>
      <xdr:spPr>
        <a:xfrm>
          <a:off x="18183302" y="173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6" name="n_3mainValue【庁舎】&#10;一人当たり面積">
          <a:extLst>
            <a:ext uri="{FF2B5EF4-FFF2-40B4-BE49-F238E27FC236}">
              <a16:creationId xmlns:a16="http://schemas.microsoft.com/office/drawing/2014/main" id="{22837CB1-8D3E-4703-86C1-95C6E8225C53}"/>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46372</xdr:rowOff>
    </xdr:from>
    <xdr:ext cx="469744" cy="259045"/>
    <xdr:sp macro="" textlink="">
      <xdr:nvSpPr>
        <xdr:cNvPr id="957" name="n_4mainValue【庁舎】&#10;一人当たり面積">
          <a:extLst>
            <a:ext uri="{FF2B5EF4-FFF2-40B4-BE49-F238E27FC236}">
              <a16:creationId xmlns:a16="http://schemas.microsoft.com/office/drawing/2014/main" id="{9DA7FEA0-1FF7-4B6B-B67B-22B391A09099}"/>
            </a:ext>
          </a:extLst>
        </xdr:cNvPr>
        <xdr:cNvSpPr txBox="1"/>
      </xdr:nvSpPr>
      <xdr:spPr>
        <a:xfrm>
          <a:off x="16592627"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1A0CBCA6-A9F3-4BF3-8F19-70BE090DB67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30E97C92-BD16-47AF-83D9-7CDCFBE47FA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37BA2FA0-93B6-4B7E-81D8-3FBCC0D2727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保健センター・保健所、福祉施設及び市民会館であり、特に低くなっている施設は体育館・プールである。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浜松市公共建築物長寿命化指針に基づく建築物の長寿命化の取り組みを行っているものの、市民会館の有形固定資産減価償却率は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％及び静岡県平均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％のいずれも上回っている。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同様に、保健センター・保健所の有形固定資産減価償却率は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％及び静岡県平均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％をいずれも上回っている。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市民会館、保健センター・保健所の面積は前年度と同水準で推移しており、市の人口も前年度比約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人減）にとどまっていることから、一人当たり面積は横ばいで推移している。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類似団体内では中位に位置。景気低迷に伴う市税の減等により平成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年度をピークに悪化していたが、平成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年度にかけて法人市民税の税収の増などにより基準財政収入額が増加し、改善傾向となる。令和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幼児教育・保育の無償化や法人市民税の一部国税化（交付税原資化）などによる基準財政需要額の増はあるものの増減なし。今後も行財政改革により歳出の削減に努めるとともに歳入の確保に努め、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年度以降、市税などの増に伴う経常一般財源の増加により、改善傾向となった。令和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年度は、新型コロナウイルス感染症の影響に伴い旅費等の経常的な歳出が減少したことにより、前年度より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38805</xdr:rowOff>
    </xdr:from>
    <xdr:to>
      <xdr:col>23</xdr:col>
      <xdr:colOff>133350</xdr:colOff>
      <xdr:row>60</xdr:row>
      <xdr:rowOff>65617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258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19755</xdr:rowOff>
    </xdr:from>
    <xdr:to>
      <xdr:col>19</xdr:col>
      <xdr:colOff>133350</xdr:colOff>
      <xdr:row>60</xdr:row>
      <xdr:rowOff>65617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9963855"/>
          <a:ext cx="889000" cy="3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19755</xdr:rowOff>
    </xdr:from>
    <xdr:to>
      <xdr:col>15</xdr:col>
      <xdr:colOff>82550</xdr:colOff>
      <xdr:row>59</xdr:row>
      <xdr:rowOff>89605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99638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123066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89605</xdr:rowOff>
    </xdr:from>
    <xdr:to>
      <xdr:col>11</xdr:col>
      <xdr:colOff>31750</xdr:colOff>
      <xdr:row>60</xdr:row>
      <xdr:rowOff>105833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051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159455</xdr:rowOff>
    </xdr:from>
    <xdr:to>
      <xdr:col>23</xdr:col>
      <xdr:colOff>184150</xdr:colOff>
      <xdr:row>60</xdr:row>
      <xdr:rowOff>89605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4532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2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140405</xdr:rowOff>
    </xdr:from>
    <xdr:to>
      <xdr:col>15</xdr:col>
      <xdr:colOff>133350</xdr:colOff>
      <xdr:row>58</xdr:row>
      <xdr:rowOff>70555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80732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38805</xdr:rowOff>
    </xdr:from>
    <xdr:to>
      <xdr:col>11</xdr:col>
      <xdr:colOff>82550</xdr:colOff>
      <xdr:row>59</xdr:row>
      <xdr:rowOff>140405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150582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年度は、会計年度任用職員制度導入に伴い、物件費である賃金が人件費に移行したことなどにより、人件費が前年度比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億円の増となり、全国平均を上回った。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年間で職員定数</a:t>
          </a:r>
          <a:r>
            <a:rPr kumimoji="1" lang="en-US" altLang="ja-JP" sz="1300">
              <a:solidFill>
                <a:schemeClr val="tx1"/>
              </a:solidFill>
              <a:latin typeface="ＭＳ Ｐゴシック" panose="020B0600070205080204" pitchFamily="50" charset="-128"/>
              <a:ea typeface="ＭＳ Ｐゴシック" panose="020B0600070205080204" pitchFamily="50" charset="-128"/>
            </a:rPr>
            <a:t>330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36714</xdr:rowOff>
    </xdr:from>
    <xdr:to>
      <xdr:col>23</xdr:col>
      <xdr:colOff>133350</xdr:colOff>
      <xdr:row>85</xdr:row>
      <xdr:rowOff>143661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09964"/>
          <a:ext cx="8382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3139</xdr:rowOff>
    </xdr:from>
    <xdr:to>
      <xdr:col>19</xdr:col>
      <xdr:colOff>133350</xdr:colOff>
      <xdr:row>85</xdr:row>
      <xdr:rowOff>36714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76389"/>
          <a:ext cx="889000" cy="3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3139</xdr:rowOff>
    </xdr:from>
    <xdr:to>
      <xdr:col>15</xdr:col>
      <xdr:colOff>82550</xdr:colOff>
      <xdr:row>85</xdr:row>
      <xdr:rowOff>13359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576389"/>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33085</xdr:rowOff>
    </xdr:from>
    <xdr:to>
      <xdr:col>11</xdr:col>
      <xdr:colOff>31750</xdr:colOff>
      <xdr:row>85</xdr:row>
      <xdr:rowOff>13359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20535"/>
          <a:ext cx="889000" cy="6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92861</xdr:rowOff>
    </xdr:from>
    <xdr:to>
      <xdr:col>23</xdr:col>
      <xdr:colOff>184150</xdr:colOff>
      <xdr:row>86</xdr:row>
      <xdr:rowOff>23011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109388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1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157364</xdr:rowOff>
    </xdr:from>
    <xdr:to>
      <xdr:col>19</xdr:col>
      <xdr:colOff>184150</xdr:colOff>
      <xdr:row>85</xdr:row>
      <xdr:rowOff>87514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97691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2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123789</xdr:rowOff>
    </xdr:from>
    <xdr:to>
      <xdr:col>15</xdr:col>
      <xdr:colOff>133350</xdr:colOff>
      <xdr:row>85</xdr:row>
      <xdr:rowOff>53939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64116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134009</xdr:rowOff>
    </xdr:from>
    <xdr:to>
      <xdr:col>11</xdr:col>
      <xdr:colOff>82550</xdr:colOff>
      <xdr:row>85</xdr:row>
      <xdr:rowOff>64159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74336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153735</xdr:rowOff>
    </xdr:from>
    <xdr:to>
      <xdr:col>7</xdr:col>
      <xdr:colOff>31750</xdr:colOff>
      <xdr:row>81</xdr:row>
      <xdr:rowOff>83885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94062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149861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3,426</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人の増となった。令和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年度は、人口千人当たり職員数は前年度比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0.45</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10.83</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月に策定した新定員適正化計画に基づき、適切な人員管理に努める。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138938</xdr:rowOff>
    </xdr:from>
    <xdr:to>
      <xdr:col>81</xdr:col>
      <xdr:colOff>44450</xdr:colOff>
      <xdr:row>61</xdr:row>
      <xdr:rowOff>13208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5448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59</xdr:row>
      <xdr:rowOff>138938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496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148590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9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148590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133858</xdr:rowOff>
    </xdr:from>
    <xdr:to>
      <xdr:col>81</xdr:col>
      <xdr:colOff>95250</xdr:colOff>
      <xdr:row>61</xdr:row>
      <xdr:rowOff>64008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150385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88138</xdr:rowOff>
    </xdr:from>
    <xdr:to>
      <xdr:col>77</xdr:col>
      <xdr:colOff>95250</xdr:colOff>
      <xdr:row>60</xdr:row>
      <xdr:rowOff>18288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28465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23639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類似団体内では上位に位置する。実質公債費比率は標準財政規模の増や市債残高の削減などにより、前年度比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ポイント改善した。単年度数値（</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％）では、令和元年度（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％）に対し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142422</xdr:rowOff>
    </xdr:from>
    <xdr:to>
      <xdr:col>81</xdr:col>
      <xdr:colOff>44450</xdr:colOff>
      <xdr:row>39</xdr:row>
      <xdr:rowOff>39915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5752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39915</xdr:rowOff>
    </xdr:from>
    <xdr:to>
      <xdr:col>77</xdr:col>
      <xdr:colOff>44450</xdr:colOff>
      <xdr:row>40</xdr:row>
      <xdr:rowOff>40822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264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40822</xdr:rowOff>
    </xdr:from>
    <xdr:to>
      <xdr:col>72</xdr:col>
      <xdr:colOff>203200</xdr:colOff>
      <xdr:row>41</xdr:row>
      <xdr:rowOff>24493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9882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42</xdr:row>
      <xdr:rowOff>25400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5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91622</xdr:rowOff>
    </xdr:from>
    <xdr:to>
      <xdr:col>81</xdr:col>
      <xdr:colOff>95250</xdr:colOff>
      <xdr:row>39</xdr:row>
      <xdr:rowOff>21772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108149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160565</xdr:rowOff>
    </xdr:from>
    <xdr:to>
      <xdr:col>77</xdr:col>
      <xdr:colOff>95250</xdr:colOff>
      <xdr:row>39</xdr:row>
      <xdr:rowOff>90715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100892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161472</xdr:rowOff>
    </xdr:from>
    <xdr:to>
      <xdr:col>73</xdr:col>
      <xdr:colOff>44450</xdr:colOff>
      <xdr:row>40</xdr:row>
      <xdr:rowOff>91622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101799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年度の将来負担額は、市債残高の減や職員の新陳代謝などにより、前年度比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億円の減。充当可能財源等は、基準財政需要額算入見込額が臨時財政対策債や減収補填債の増などにより前年度比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82</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200">
              <a:solidFill>
                <a:schemeClr val="tx1"/>
              </a:solidFill>
              <a:latin typeface="ＭＳ Ｐゴシック" panose="020B0600070205080204" pitchFamily="50" charset="-128"/>
              <a:ea typeface="ＭＳ Ｐゴシック" panose="020B0600070205080204" pitchFamily="50" charset="-128"/>
            </a:rPr>
            <a:t>0%</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18796</xdr:rowOff>
    </xdr:from>
    <xdr:to>
      <xdr:col>73</xdr:col>
      <xdr:colOff>44450</xdr:colOff>
      <xdr:row>18</xdr:row>
      <xdr:rowOff>120396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経常経費充当一般財源（分子）は</a:t>
          </a:r>
          <a:r>
            <a:rPr kumimoji="1" lang="en-US" altLang="ja-JP" sz="1200">
              <a:solidFill>
                <a:schemeClr val="tx1"/>
              </a:solidFill>
              <a:latin typeface="ＭＳ Ｐゴシック" panose="020B0600070205080204" pitchFamily="50" charset="-128"/>
              <a:ea typeface="ＭＳ Ｐゴシック" panose="020B0600070205080204" pitchFamily="50" charset="-128"/>
            </a:rPr>
            <a:t>13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a:t>
          </a:r>
          <a:r>
            <a:rPr kumimoji="1" lang="en-US" altLang="ja-JP" sz="1200">
              <a:solidFill>
                <a:schemeClr val="tx1"/>
              </a:solidFill>
              <a:latin typeface="ＭＳ Ｐゴシック" panose="020B0600070205080204" pitchFamily="50" charset="-128"/>
              <a:ea typeface="ＭＳ Ｐゴシック" panose="020B0600070205080204" pitchFamily="50" charset="-128"/>
            </a:rPr>
            <a:t>R1</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673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a:t>
          </a:r>
          <a:r>
            <a:rPr kumimoji="1" lang="en-US" altLang="ja-JP" sz="1200">
              <a:solidFill>
                <a:schemeClr val="tx1"/>
              </a:solidFill>
              <a:latin typeface="ＭＳ Ｐゴシック" panose="020B0600070205080204" pitchFamily="50" charset="-128"/>
              <a:ea typeface="ＭＳ Ｐゴシック" panose="020B0600070205080204" pitchFamily="50" charset="-128"/>
            </a:rPr>
            <a:t>→R2</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686</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億円）となるとともに、経常一般財源（分母）が地方消費税交付金の増や法人事業税交付金及び猶予特例債の皆増などにより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a:t>
          </a:r>
          <a:r>
            <a:rPr kumimoji="1" lang="en-US" altLang="ja-JP" sz="1200">
              <a:solidFill>
                <a:schemeClr val="tx1"/>
              </a:solidFill>
              <a:latin typeface="ＭＳ Ｐゴシック" panose="020B0600070205080204" pitchFamily="50" charset="-128"/>
              <a:ea typeface="ＭＳ Ｐゴシック" panose="020B0600070205080204" pitchFamily="50" charset="-128"/>
            </a:rPr>
            <a:t>R1</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2,132</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a:t>
          </a:r>
          <a:r>
            <a:rPr kumimoji="1" lang="en-US" altLang="ja-JP" sz="1200">
              <a:solidFill>
                <a:schemeClr val="tx1"/>
              </a:solidFill>
              <a:latin typeface="ＭＳ Ｐゴシック" panose="020B0600070205080204" pitchFamily="50" charset="-128"/>
              <a:ea typeface="ＭＳ Ｐゴシック" panose="020B0600070205080204" pitchFamily="50" charset="-128"/>
            </a:rPr>
            <a:t>→R2</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2,159</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億円）となった。これにより、人件費の経常収支比率は前年度比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ポイントの悪化となった。今後は、平成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年間で職員定数</a:t>
          </a:r>
          <a:r>
            <a:rPr kumimoji="1" lang="en-US" altLang="ja-JP" sz="1200">
              <a:solidFill>
                <a:schemeClr val="tx1"/>
              </a:solidFill>
              <a:latin typeface="ＭＳ Ｐゴシック" panose="020B0600070205080204" pitchFamily="50" charset="-128"/>
              <a:ea typeface="ＭＳ Ｐゴシック" panose="020B0600070205080204" pitchFamily="50" charset="-128"/>
            </a:rPr>
            <a:t>330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140607</xdr:rowOff>
    </xdr:from>
    <xdr:to>
      <xdr:col>24</xdr:col>
      <xdr:colOff>25400</xdr:colOff>
      <xdr:row>42</xdr:row>
      <xdr:rowOff>7257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141357"/>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150784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xdr:rowOff>
    </xdr:from>
    <xdr:to>
      <xdr:col>24</xdr:col>
      <xdr:colOff>114300</xdr:colOff>
      <xdr:row>42</xdr:row>
      <xdr:rowOff>7257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55534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140607</xdr:rowOff>
    </xdr:from>
    <xdr:to>
      <xdr:col>24</xdr:col>
      <xdr:colOff>114300</xdr:colOff>
      <xdr:row>35</xdr:row>
      <xdr:rowOff>140607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14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39</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50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67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39</xdr:row>
      <xdr:rowOff>42635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163285</xdr:rowOff>
    </xdr:from>
    <xdr:to>
      <xdr:col>15</xdr:col>
      <xdr:colOff>149225</xdr:colOff>
      <xdr:row>39</xdr:row>
      <xdr:rowOff>93435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91622</xdr:rowOff>
    </xdr:from>
    <xdr:to>
      <xdr:col>11</xdr:col>
      <xdr:colOff>9525</xdr:colOff>
      <xdr:row>39</xdr:row>
      <xdr:rowOff>42635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49472"/>
          <a:ext cx="8890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13607</xdr:rowOff>
    </xdr:from>
    <xdr:to>
      <xdr:col>11</xdr:col>
      <xdr:colOff>60325</xdr:colOff>
      <xdr:row>39</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163285</xdr:rowOff>
    </xdr:from>
    <xdr:to>
      <xdr:col>11</xdr:col>
      <xdr:colOff>60325</xdr:colOff>
      <xdr:row>39</xdr:row>
      <xdr:rowOff>93435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103612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年度の経常経費充当一般財源（分子）は横ばいの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143329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1804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151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78014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115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20</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64114"/>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27214</xdr:rowOff>
    </xdr:from>
    <xdr:to>
      <xdr:col>69</xdr:col>
      <xdr:colOff>142875</xdr:colOff>
      <xdr:row>18</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億円の増となるとともに、幼児教育・保育無償化関連事業に係る私立幼稚園保育料等の公費負担増等により、経常経費充当一般財源（分子）は前年度比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243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億円となったものの、経常収支比率は前年度比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140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127000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年度は、その他の経常収支比率は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ポイント悪化した。今後保有資産の老朽化に伴う維持管理経費が大きな財政負担となることが見込まれており、資産の見直しや活用、運営管理等に関し長期的かつ着実に推進するため、平成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月に定めた公共施設等総合管理計画により、維持管理コストの適正化を図る。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60</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37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年度は、経常経費充当一般財源（分子）は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125</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億円の増となったものの、補助費等の経常収支比率は横ばいの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ポイントとなった。補助金及び負担金については、ガイドラインに基づく</a:t>
          </a:r>
          <a:r>
            <a:rPr kumimoji="1" lang="en-US" altLang="ja-JP" sz="1300">
              <a:solidFill>
                <a:schemeClr val="tx1"/>
              </a:solidFill>
              <a:latin typeface="ＭＳ Ｐゴシック" panose="020B0600070205080204" pitchFamily="50" charset="-128"/>
              <a:ea typeface="ＭＳ Ｐゴシック" panose="020B0600070205080204" pitchFamily="50" charset="-128"/>
            </a:rPr>
            <a:t>PDCA</a:t>
          </a:r>
          <a:r>
            <a:rPr kumimoji="1" lang="ja-JP" altLang="en-US" sz="1300">
              <a:solidFill>
                <a:schemeClr val="tx1"/>
              </a:solidFill>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34</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9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7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146050</xdr:rowOff>
    </xdr:from>
    <xdr:to>
      <xdr:col>73</xdr:col>
      <xdr:colOff>180975</xdr:colOff>
      <xdr:row>34</xdr:row>
      <xdr:rowOff>146050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7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146050</xdr:rowOff>
    </xdr:from>
    <xdr:to>
      <xdr:col>69</xdr:col>
      <xdr:colOff>92075</xdr:colOff>
      <xdr:row>36</xdr:row>
      <xdr:rowOff>50800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7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95250</xdr:rowOff>
    </xdr:from>
    <xdr:to>
      <xdr:col>74</xdr:col>
      <xdr:colOff>31750</xdr:colOff>
      <xdr:row>35</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35577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95250</xdr:rowOff>
    </xdr:from>
    <xdr:to>
      <xdr:col>69</xdr:col>
      <xdr:colOff>142875</xdr:colOff>
      <xdr:row>35</xdr:row>
      <xdr:rowOff>25400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35577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類似団体の中では中位に位置する。経常経費充当一般財源（分子）は、前年度比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200">
              <a:solidFill>
                <a:schemeClr val="tx1"/>
              </a:solidFill>
              <a:latin typeface="ＭＳ Ｐゴシック" panose="020B0600070205080204" pitchFamily="50" charset="-128"/>
              <a:ea typeface="ＭＳ Ｐゴシック" panose="020B0600070205080204" pitchFamily="50" charset="-128"/>
            </a:rPr>
            <a:t>369</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億円となった一方、経常一般財源（分母）が地方消費税交付金の増や法人事業税交付金及び猶予特例債の皆増などにより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一人あたり市債残高は、令和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年度末は</a:t>
          </a:r>
          <a:r>
            <a:rPr kumimoji="1" lang="en-US" altLang="ja-JP" sz="1200">
              <a:solidFill>
                <a:schemeClr val="tx1"/>
              </a:solidFill>
              <a:latin typeface="ＭＳ Ｐゴシック" panose="020B0600070205080204" pitchFamily="50" charset="-128"/>
              <a:ea typeface="ＭＳ Ｐゴシック" panose="020B0600070205080204" pitchFamily="50" charset="-128"/>
            </a:rPr>
            <a:t>557</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人で、中期財政計画（平成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年度まで）における計画値</a:t>
          </a:r>
          <a:r>
            <a:rPr kumimoji="1" lang="en-US" altLang="ja-JP" sz="1200">
              <a:solidFill>
                <a:schemeClr val="tx1"/>
              </a:solidFill>
              <a:latin typeface="ＭＳ Ｐゴシック" panose="020B0600070205080204" pitchFamily="50" charset="-128"/>
              <a:ea typeface="ＭＳ Ｐゴシック" panose="020B0600070205080204" pitchFamily="50" charset="-128"/>
            </a:rPr>
            <a:t>577</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人以下を達成している。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0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107950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80</xdr:row>
      <xdr:rowOff>12700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1381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類似団体の中では上位に位置する。令和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75.4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主な要因は、介護保険事業特別会計に対する繰出金の増や幼児教育・保育の無償化の通年実施などに伴う扶助費の増などであり、今後も更なる経常経費の圧縮に努める。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82550</xdr:rowOff>
    </xdr:from>
    <xdr:to>
      <xdr:col>82</xdr:col>
      <xdr:colOff>107950</xdr:colOff>
      <xdr:row>75</xdr:row>
      <xdr:rowOff>95250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294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120650</xdr:rowOff>
    </xdr:from>
    <xdr:to>
      <xdr:col>78</xdr:col>
      <xdr:colOff>69850</xdr:colOff>
      <xdr:row>75</xdr:row>
      <xdr:rowOff>95250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2636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120650</xdr:rowOff>
    </xdr:from>
    <xdr:to>
      <xdr:col>73</xdr:col>
      <xdr:colOff>180975</xdr:colOff>
      <xdr:row>74</xdr:row>
      <xdr:rowOff>114300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2636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118127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74</xdr:row>
      <xdr:rowOff>114300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585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80027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31750</xdr:rowOff>
    </xdr:from>
    <xdr:to>
      <xdr:col>82</xdr:col>
      <xdr:colOff>158750</xdr:colOff>
      <xdr:row>75</xdr:row>
      <xdr:rowOff>133350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48277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44450</xdr:rowOff>
    </xdr:from>
    <xdr:to>
      <xdr:col>78</xdr:col>
      <xdr:colOff>120650</xdr:colOff>
      <xdr:row>75</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156227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69850</xdr:rowOff>
    </xdr:from>
    <xdr:to>
      <xdr:col>74</xdr:col>
      <xdr:colOff>31750</xdr:colOff>
      <xdr:row>74</xdr:row>
      <xdr:rowOff>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63500</xdr:rowOff>
    </xdr:from>
    <xdr:to>
      <xdr:col>69</xdr:col>
      <xdr:colOff>142875</xdr:colOff>
      <xdr:row>74</xdr:row>
      <xdr:rowOff>165100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112260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52095</xdr:rowOff>
    </xdr:from>
    <xdr:to>
      <xdr:col>29</xdr:col>
      <xdr:colOff>127000</xdr:colOff>
      <xdr:row>14</xdr:row>
      <xdr:rowOff>67812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0020"/>
          <a:ext cx="647700" cy="1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67812</xdr:rowOff>
    </xdr:from>
    <xdr:to>
      <xdr:col>26</xdr:col>
      <xdr:colOff>50800</xdr:colOff>
      <xdr:row>14</xdr:row>
      <xdr:rowOff>76079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15737"/>
          <a:ext cx="6985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75070</xdr:rowOff>
    </xdr:from>
    <xdr:to>
      <xdr:col>22</xdr:col>
      <xdr:colOff>114300</xdr:colOff>
      <xdr:row>14</xdr:row>
      <xdr:rowOff>76079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22995"/>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75070</xdr:rowOff>
    </xdr:from>
    <xdr:to>
      <xdr:col>18</xdr:col>
      <xdr:colOff>177800</xdr:colOff>
      <xdr:row>18</xdr:row>
      <xdr:rowOff>137116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22995"/>
          <a:ext cx="6985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1295</xdr:rowOff>
    </xdr:from>
    <xdr:to>
      <xdr:col>29</xdr:col>
      <xdr:colOff>177800</xdr:colOff>
      <xdr:row>14</xdr:row>
      <xdr:rowOff>102895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144822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17012</xdr:rowOff>
    </xdr:from>
    <xdr:to>
      <xdr:col>26</xdr:col>
      <xdr:colOff>101600</xdr:colOff>
      <xdr:row>14</xdr:row>
      <xdr:rowOff>118612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6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103389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25279</xdr:rowOff>
    </xdr:from>
    <xdr:to>
      <xdr:col>22</xdr:col>
      <xdr:colOff>165100</xdr:colOff>
      <xdr:row>14</xdr:row>
      <xdr:rowOff>126879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111656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24270</xdr:rowOff>
    </xdr:from>
    <xdr:to>
      <xdr:col>19</xdr:col>
      <xdr:colOff>38100</xdr:colOff>
      <xdr:row>14</xdr:row>
      <xdr:rowOff>125870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110647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86315</xdr:rowOff>
    </xdr:from>
    <xdr:to>
      <xdr:col>15</xdr:col>
      <xdr:colOff>101600</xdr:colOff>
      <xdr:row>19</xdr:row>
      <xdr:rowOff>16466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320761</xdr:rowOff>
    </xdr:from>
    <xdr:to>
      <xdr:col>29</xdr:col>
      <xdr:colOff>127000</xdr:colOff>
      <xdr:row>35</xdr:row>
      <xdr:rowOff>327208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31111"/>
          <a:ext cx="647700" cy="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300690</xdr:rowOff>
    </xdr:from>
    <xdr:to>
      <xdr:col>26</xdr:col>
      <xdr:colOff>50800</xdr:colOff>
      <xdr:row>35</xdr:row>
      <xdr:rowOff>320761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1104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231333</xdr:rowOff>
    </xdr:from>
    <xdr:to>
      <xdr:col>22</xdr:col>
      <xdr:colOff>114300</xdr:colOff>
      <xdr:row>35</xdr:row>
      <xdr:rowOff>300690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1683"/>
          <a:ext cx="6985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174275</xdr:rowOff>
    </xdr:from>
    <xdr:to>
      <xdr:col>18</xdr:col>
      <xdr:colOff>177800</xdr:colOff>
      <xdr:row>35</xdr:row>
      <xdr:rowOff>231333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84625"/>
          <a:ext cx="6985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276408</xdr:rowOff>
    </xdr:from>
    <xdr:to>
      <xdr:col>29</xdr:col>
      <xdr:colOff>177800</xdr:colOff>
      <xdr:row>36</xdr:row>
      <xdr:rowOff>35108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248485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269961</xdr:rowOff>
    </xdr:from>
    <xdr:to>
      <xdr:col>26</xdr:col>
      <xdr:colOff>101600</xdr:colOff>
      <xdr:row>36</xdr:row>
      <xdr:rowOff>28661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13438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249890</xdr:rowOff>
    </xdr:from>
    <xdr:to>
      <xdr:col>22</xdr:col>
      <xdr:colOff>165100</xdr:colOff>
      <xdr:row>36</xdr:row>
      <xdr:rowOff>8590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336267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180533</xdr:rowOff>
    </xdr:from>
    <xdr:to>
      <xdr:col>19</xdr:col>
      <xdr:colOff>38100</xdr:colOff>
      <xdr:row>35</xdr:row>
      <xdr:rowOff>282133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266910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123475</xdr:rowOff>
    </xdr:from>
    <xdr:to>
      <xdr:col>15</xdr:col>
      <xdr:colOff>101600</xdr:colOff>
      <xdr:row>35</xdr:row>
      <xdr:rowOff>225075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209852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99009</xdr:rowOff>
    </xdr:from>
    <xdr:to>
      <xdr:col>24</xdr:col>
      <xdr:colOff>63500</xdr:colOff>
      <xdr:row>32</xdr:row>
      <xdr:rowOff>144615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85409"/>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144615</xdr:rowOff>
    </xdr:from>
    <xdr:to>
      <xdr:col>19</xdr:col>
      <xdr:colOff>177800</xdr:colOff>
      <xdr:row>32</xdr:row>
      <xdr:rowOff>161474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31015"/>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161474</xdr:rowOff>
    </xdr:from>
    <xdr:to>
      <xdr:col>15</xdr:col>
      <xdr:colOff>50800</xdr:colOff>
      <xdr:row>32</xdr:row>
      <xdr:rowOff>164503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787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164503</xdr:rowOff>
    </xdr:from>
    <xdr:to>
      <xdr:col>10</xdr:col>
      <xdr:colOff>114300</xdr:colOff>
      <xdr:row>37</xdr:row>
      <xdr:rowOff>129394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50903"/>
          <a:ext cx="8890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48209</xdr:rowOff>
    </xdr:from>
    <xdr:to>
      <xdr:col>24</xdr:col>
      <xdr:colOff>114300</xdr:colOff>
      <xdr:row>32</xdr:row>
      <xdr:rowOff>149809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26636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93815</xdr:rowOff>
    </xdr:from>
    <xdr:to>
      <xdr:col>20</xdr:col>
      <xdr:colOff>38100</xdr:colOff>
      <xdr:row>33</xdr:row>
      <xdr:rowOff>23965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110674</xdr:rowOff>
    </xdr:from>
    <xdr:to>
      <xdr:col>15</xdr:col>
      <xdr:colOff>101600</xdr:colOff>
      <xdr:row>33</xdr:row>
      <xdr:rowOff>40824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31951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113703</xdr:rowOff>
    </xdr:from>
    <xdr:to>
      <xdr:col>10</xdr:col>
      <xdr:colOff>165100</xdr:colOff>
      <xdr:row>33</xdr:row>
      <xdr:rowOff>43853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34980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78594</xdr:rowOff>
    </xdr:from>
    <xdr:to>
      <xdr:col>6</xdr:col>
      <xdr:colOff>38100</xdr:colOff>
      <xdr:row>38</xdr:row>
      <xdr:rowOff>8744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171321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159679</xdr:rowOff>
    </xdr:from>
    <xdr:to>
      <xdr:col>24</xdr:col>
      <xdr:colOff>63500</xdr:colOff>
      <xdr:row>55</xdr:row>
      <xdr:rowOff>166538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17979"/>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166538</xdr:rowOff>
    </xdr:from>
    <xdr:to>
      <xdr:col>19</xdr:col>
      <xdr:colOff>177800</xdr:colOff>
      <xdr:row>56</xdr:row>
      <xdr:rowOff>81498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96288"/>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81498</xdr:rowOff>
    </xdr:from>
    <xdr:to>
      <xdr:col>15</xdr:col>
      <xdr:colOff>50800</xdr:colOff>
      <xdr:row>56</xdr:row>
      <xdr:rowOff>119446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8269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27000</xdr:rowOff>
    </xdr:from>
    <xdr:to>
      <xdr:col>10</xdr:col>
      <xdr:colOff>114300</xdr:colOff>
      <xdr:row>56</xdr:row>
      <xdr:rowOff>119446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28200"/>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108879</xdr:rowOff>
    </xdr:from>
    <xdr:to>
      <xdr:col>24</xdr:col>
      <xdr:colOff>114300</xdr:colOff>
      <xdr:row>55</xdr:row>
      <xdr:rowOff>39029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131756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115738</xdr:rowOff>
    </xdr:from>
    <xdr:to>
      <xdr:col>20</xdr:col>
      <xdr:colOff>38100</xdr:colOff>
      <xdr:row>56</xdr:row>
      <xdr:rowOff>45888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62415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30698</xdr:rowOff>
    </xdr:from>
    <xdr:to>
      <xdr:col>15</xdr:col>
      <xdr:colOff>101600</xdr:colOff>
      <xdr:row>56</xdr:row>
      <xdr:rowOff>132298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148825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68646</xdr:rowOff>
    </xdr:from>
    <xdr:to>
      <xdr:col>10</xdr:col>
      <xdr:colOff>165100</xdr:colOff>
      <xdr:row>56</xdr:row>
      <xdr:rowOff>170246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147650</xdr:rowOff>
    </xdr:from>
    <xdr:to>
      <xdr:col>6</xdr:col>
      <xdr:colOff>38100</xdr:colOff>
      <xdr:row>56</xdr:row>
      <xdr:rowOff>77800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94327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159294</xdr:rowOff>
    </xdr:from>
    <xdr:to>
      <xdr:col>24</xdr:col>
      <xdr:colOff>63500</xdr:colOff>
      <xdr:row>76</xdr:row>
      <xdr:rowOff>363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018044"/>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106281</xdr:rowOff>
    </xdr:from>
    <xdr:to>
      <xdr:col>19</xdr:col>
      <xdr:colOff>177800</xdr:colOff>
      <xdr:row>75</xdr:row>
      <xdr:rowOff>159294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965031"/>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123480</xdr:rowOff>
    </xdr:from>
    <xdr:to>
      <xdr:col>15</xdr:col>
      <xdr:colOff>50800</xdr:colOff>
      <xdr:row>75</xdr:row>
      <xdr:rowOff>106281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810780"/>
          <a:ext cx="889000" cy="1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123480</xdr:rowOff>
    </xdr:from>
    <xdr:to>
      <xdr:col>10</xdr:col>
      <xdr:colOff>114300</xdr:colOff>
      <xdr:row>75</xdr:row>
      <xdr:rowOff>85054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810780"/>
          <a:ext cx="889000" cy="1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121013</xdr:rowOff>
    </xdr:from>
    <xdr:to>
      <xdr:col>24</xdr:col>
      <xdr:colOff>114300</xdr:colOff>
      <xdr:row>76</xdr:row>
      <xdr:rowOff>51163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143890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83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108494</xdr:rowOff>
    </xdr:from>
    <xdr:to>
      <xdr:col>20</xdr:col>
      <xdr:colOff>38100</xdr:colOff>
      <xdr:row>76</xdr:row>
      <xdr:rowOff>38644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55171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7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55481</xdr:rowOff>
    </xdr:from>
    <xdr:to>
      <xdr:col>15</xdr:col>
      <xdr:colOff>101600</xdr:colOff>
      <xdr:row>75</xdr:row>
      <xdr:rowOff>157082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142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72680</xdr:rowOff>
    </xdr:from>
    <xdr:to>
      <xdr:col>10</xdr:col>
      <xdr:colOff>165100</xdr:colOff>
      <xdr:row>75</xdr:row>
      <xdr:rowOff>2830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7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19357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34254</xdr:rowOff>
    </xdr:from>
    <xdr:to>
      <xdr:col>6</xdr:col>
      <xdr:colOff>38100</xdr:colOff>
      <xdr:row>75</xdr:row>
      <xdr:rowOff>135854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8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152381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125016</xdr:rowOff>
    </xdr:from>
    <xdr:to>
      <xdr:col>24</xdr:col>
      <xdr:colOff>62865</xdr:colOff>
      <xdr:row>97</xdr:row>
      <xdr:rowOff>51308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4066"/>
          <a:ext cx="1270" cy="1297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55135</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6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51308</xdr:rowOff>
    </xdr:from>
    <xdr:to>
      <xdr:col>24</xdr:col>
      <xdr:colOff>152400</xdr:colOff>
      <xdr:row>97</xdr:row>
      <xdr:rowOff>51308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68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71693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125016</xdr:rowOff>
    </xdr:from>
    <xdr:to>
      <xdr:col>24</xdr:col>
      <xdr:colOff>152400</xdr:colOff>
      <xdr:row>89</xdr:row>
      <xdr:rowOff>125016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51308</xdr:rowOff>
    </xdr:from>
    <xdr:to>
      <xdr:col>24</xdr:col>
      <xdr:colOff>63500</xdr:colOff>
      <xdr:row>97</xdr:row>
      <xdr:rowOff>126822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81958"/>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14481</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59593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163054</xdr:rowOff>
    </xdr:from>
    <xdr:to>
      <xdr:col>24</xdr:col>
      <xdr:colOff>114300</xdr:colOff>
      <xdr:row>94</xdr:row>
      <xdr:rowOff>93204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1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126822</xdr:rowOff>
    </xdr:from>
    <xdr:to>
      <xdr:col>19</xdr:col>
      <xdr:colOff>177800</xdr:colOff>
      <xdr:row>98</xdr:row>
      <xdr:rowOff>8375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57472"/>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48405</xdr:rowOff>
    </xdr:from>
    <xdr:to>
      <xdr:col>20</xdr:col>
      <xdr:colOff>38100</xdr:colOff>
      <xdr:row>94</xdr:row>
      <xdr:rowOff>150005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16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166532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59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8375</xdr:rowOff>
    </xdr:from>
    <xdr:to>
      <xdr:col>15</xdr:col>
      <xdr:colOff>50800</xdr:colOff>
      <xdr:row>98</xdr:row>
      <xdr:rowOff>14470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1047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111804</xdr:rowOff>
    </xdr:from>
    <xdr:to>
      <xdr:col>15</xdr:col>
      <xdr:colOff>101600</xdr:colOff>
      <xdr:row>95</xdr:row>
      <xdr:rowOff>41954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58481</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0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14470</xdr:rowOff>
    </xdr:from>
    <xdr:to>
      <xdr:col>10</xdr:col>
      <xdr:colOff>114300</xdr:colOff>
      <xdr:row>98</xdr:row>
      <xdr:rowOff>39291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1657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129209</xdr:rowOff>
    </xdr:from>
    <xdr:to>
      <xdr:col>10</xdr:col>
      <xdr:colOff>165100</xdr:colOff>
      <xdr:row>95</xdr:row>
      <xdr:rowOff>59359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75886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156882</xdr:rowOff>
    </xdr:from>
    <xdr:to>
      <xdr:col>6</xdr:col>
      <xdr:colOff>38100</xdr:colOff>
      <xdr:row>95</xdr:row>
      <xdr:rowOff>87032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103559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30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508</xdr:rowOff>
    </xdr:from>
    <xdr:to>
      <xdr:col>24</xdr:col>
      <xdr:colOff>114300</xdr:colOff>
      <xdr:row>97</xdr:row>
      <xdr:rowOff>102108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86885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76022</xdr:rowOff>
    </xdr:from>
    <xdr:to>
      <xdr:col>20</xdr:col>
      <xdr:colOff>38100</xdr:colOff>
      <xdr:row>98</xdr:row>
      <xdr:rowOff>6172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168749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129025</xdr:rowOff>
    </xdr:from>
    <xdr:to>
      <xdr:col>15</xdr:col>
      <xdr:colOff>101600</xdr:colOff>
      <xdr:row>98</xdr:row>
      <xdr:rowOff>59175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50302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135120</xdr:rowOff>
    </xdr:from>
    <xdr:to>
      <xdr:col>10</xdr:col>
      <xdr:colOff>165100</xdr:colOff>
      <xdr:row>98</xdr:row>
      <xdr:rowOff>65270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56397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159941</xdr:rowOff>
    </xdr:from>
    <xdr:to>
      <xdr:col>6</xdr:col>
      <xdr:colOff>38100</xdr:colOff>
      <xdr:row>98</xdr:row>
      <xdr:rowOff>90091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81218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50023</xdr:rowOff>
    </xdr:from>
    <xdr:to>
      <xdr:col>55</xdr:col>
      <xdr:colOff>0</xdr:colOff>
      <xdr:row>39</xdr:row>
      <xdr:rowOff>155942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707873"/>
          <a:ext cx="838200" cy="11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155942</xdr:rowOff>
    </xdr:from>
    <xdr:to>
      <xdr:col>50</xdr:col>
      <xdr:colOff>114300</xdr:colOff>
      <xdr:row>39</xdr:row>
      <xdr:rowOff>168428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842492"/>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168428</xdr:rowOff>
    </xdr:from>
    <xdr:to>
      <xdr:col>45</xdr:col>
      <xdr:colOff>177800</xdr:colOff>
      <xdr:row>40</xdr:row>
      <xdr:rowOff>5893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85497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40</xdr:row>
      <xdr:rowOff>2159</xdr:rowOff>
    </xdr:from>
    <xdr:to>
      <xdr:col>41</xdr:col>
      <xdr:colOff>50800</xdr:colOff>
      <xdr:row>40</xdr:row>
      <xdr:rowOff>5893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860159"/>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170673</xdr:rowOff>
    </xdr:from>
    <xdr:to>
      <xdr:col>55</xdr:col>
      <xdr:colOff>50800</xdr:colOff>
      <xdr:row>33</xdr:row>
      <xdr:rowOff>100823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85600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57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105142</xdr:rowOff>
    </xdr:from>
    <xdr:to>
      <xdr:col>50</xdr:col>
      <xdr:colOff>165100</xdr:colOff>
      <xdr:row>40</xdr:row>
      <xdr:rowOff>35292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26419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8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117628</xdr:rowOff>
    </xdr:from>
    <xdr:to>
      <xdr:col>46</xdr:col>
      <xdr:colOff>38100</xdr:colOff>
      <xdr:row>40</xdr:row>
      <xdr:rowOff>47778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8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38905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8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126543</xdr:rowOff>
    </xdr:from>
    <xdr:to>
      <xdr:col>41</xdr:col>
      <xdr:colOff>101600</xdr:colOff>
      <xdr:row>40</xdr:row>
      <xdr:rowOff>56693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8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47820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9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122809</xdr:rowOff>
    </xdr:from>
    <xdr:to>
      <xdr:col>36</xdr:col>
      <xdr:colOff>165100</xdr:colOff>
      <xdr:row>40</xdr:row>
      <xdr:rowOff>52959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8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44086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90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142933</xdr:rowOff>
    </xdr:from>
    <xdr:to>
      <xdr:col>55</xdr:col>
      <xdr:colOff>0</xdr:colOff>
      <xdr:row>51</xdr:row>
      <xdr:rowOff>145448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888688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142933</xdr:rowOff>
    </xdr:from>
    <xdr:to>
      <xdr:col>50</xdr:col>
      <xdr:colOff>114300</xdr:colOff>
      <xdr:row>55</xdr:row>
      <xdr:rowOff>50154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8886883"/>
          <a:ext cx="889000" cy="59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151914</xdr:rowOff>
    </xdr:from>
    <xdr:to>
      <xdr:col>45</xdr:col>
      <xdr:colOff>177800</xdr:colOff>
      <xdr:row>55</xdr:row>
      <xdr:rowOff>50154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410214"/>
          <a:ext cx="8890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874</xdr:rowOff>
    </xdr:from>
    <xdr:to>
      <xdr:col>41</xdr:col>
      <xdr:colOff>50800</xdr:colOff>
      <xdr:row>54</xdr:row>
      <xdr:rowOff>151914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087724"/>
          <a:ext cx="889000" cy="3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94648</xdr:rowOff>
    </xdr:from>
    <xdr:to>
      <xdr:col>55</xdr:col>
      <xdr:colOff>50800</xdr:colOff>
      <xdr:row>52</xdr:row>
      <xdr:rowOff>24798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88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117525</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869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92133</xdr:rowOff>
    </xdr:from>
    <xdr:to>
      <xdr:col>50</xdr:col>
      <xdr:colOff>165100</xdr:colOff>
      <xdr:row>52</xdr:row>
      <xdr:rowOff>22283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88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38810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6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170804</xdr:rowOff>
    </xdr:from>
    <xdr:to>
      <xdr:col>46</xdr:col>
      <xdr:colOff>38100</xdr:colOff>
      <xdr:row>55</xdr:row>
      <xdr:rowOff>100954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92081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101114</xdr:rowOff>
    </xdr:from>
    <xdr:to>
      <xdr:col>41</xdr:col>
      <xdr:colOff>101600</xdr:colOff>
      <xdr:row>55</xdr:row>
      <xdr:rowOff>31264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47791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121524</xdr:rowOff>
    </xdr:from>
    <xdr:to>
      <xdr:col>36</xdr:col>
      <xdr:colOff>165100</xdr:colOff>
      <xdr:row>53</xdr:row>
      <xdr:rowOff>51674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0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68201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88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109844</xdr:rowOff>
    </xdr:from>
    <xdr:to>
      <xdr:col>55</xdr:col>
      <xdr:colOff>0</xdr:colOff>
      <xdr:row>75</xdr:row>
      <xdr:rowOff>129687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797144"/>
          <a:ext cx="838200" cy="19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129687</xdr:rowOff>
    </xdr:from>
    <xdr:to>
      <xdr:col>50</xdr:col>
      <xdr:colOff>114300</xdr:colOff>
      <xdr:row>76</xdr:row>
      <xdr:rowOff>39345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988437"/>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68376</xdr:rowOff>
    </xdr:from>
    <xdr:to>
      <xdr:col>45</xdr:col>
      <xdr:colOff>177800</xdr:colOff>
      <xdr:row>76</xdr:row>
      <xdr:rowOff>39345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27126"/>
          <a:ext cx="889000" cy="1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68376</xdr:rowOff>
    </xdr:from>
    <xdr:to>
      <xdr:col>41</xdr:col>
      <xdr:colOff>50800</xdr:colOff>
      <xdr:row>75</xdr:row>
      <xdr:rowOff>106050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27126"/>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59044</xdr:rowOff>
    </xdr:from>
    <xdr:to>
      <xdr:col>55</xdr:col>
      <xdr:colOff>50800</xdr:colOff>
      <xdr:row>74</xdr:row>
      <xdr:rowOff>160644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7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37471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78887</xdr:rowOff>
    </xdr:from>
    <xdr:to>
      <xdr:col>50</xdr:col>
      <xdr:colOff>165100</xdr:colOff>
      <xdr:row>76</xdr:row>
      <xdr:rowOff>9038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3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159995</xdr:rowOff>
    </xdr:from>
    <xdr:to>
      <xdr:col>46</xdr:col>
      <xdr:colOff>38100</xdr:colOff>
      <xdr:row>76</xdr:row>
      <xdr:rowOff>90145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81272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11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17576</xdr:rowOff>
    </xdr:from>
    <xdr:to>
      <xdr:col>41</xdr:col>
      <xdr:colOff>101600</xdr:colOff>
      <xdr:row>75</xdr:row>
      <xdr:rowOff>119176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110303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55250</xdr:rowOff>
    </xdr:from>
    <xdr:to>
      <xdr:col>36</xdr:col>
      <xdr:colOff>165100</xdr:colOff>
      <xdr:row>75</xdr:row>
      <xdr:rowOff>156849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14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147976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61976</xdr:rowOff>
    </xdr:from>
    <xdr:to>
      <xdr:col>55</xdr:col>
      <xdr:colOff>0</xdr:colOff>
      <xdr:row>93</xdr:row>
      <xdr:rowOff>48755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835376"/>
          <a:ext cx="838200" cy="1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48755</xdr:rowOff>
    </xdr:from>
    <xdr:to>
      <xdr:col>50</xdr:col>
      <xdr:colOff>114300</xdr:colOff>
      <xdr:row>95</xdr:row>
      <xdr:rowOff>149453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993605"/>
          <a:ext cx="889000" cy="4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97943</xdr:rowOff>
    </xdr:from>
    <xdr:to>
      <xdr:col>45</xdr:col>
      <xdr:colOff>177800</xdr:colOff>
      <xdr:row>95</xdr:row>
      <xdr:rowOff>149453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385693"/>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36221</xdr:rowOff>
    </xdr:from>
    <xdr:to>
      <xdr:col>41</xdr:col>
      <xdr:colOff>50800</xdr:colOff>
      <xdr:row>95</xdr:row>
      <xdr:rowOff>97943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15252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11176</xdr:rowOff>
    </xdr:from>
    <xdr:to>
      <xdr:col>55</xdr:col>
      <xdr:colOff>50800</xdr:colOff>
      <xdr:row>92</xdr:row>
      <xdr:rowOff>112776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7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34053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6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169405</xdr:rowOff>
    </xdr:from>
    <xdr:to>
      <xdr:col>50</xdr:col>
      <xdr:colOff>165100</xdr:colOff>
      <xdr:row>93</xdr:row>
      <xdr:rowOff>99555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9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116082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7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98653</xdr:rowOff>
    </xdr:from>
    <xdr:to>
      <xdr:col>46</xdr:col>
      <xdr:colOff>38100</xdr:colOff>
      <xdr:row>96</xdr:row>
      <xdr:rowOff>28803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45330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1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47143</xdr:rowOff>
    </xdr:from>
    <xdr:to>
      <xdr:col>41</xdr:col>
      <xdr:colOff>101600</xdr:colOff>
      <xdr:row>95</xdr:row>
      <xdr:rowOff>148743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165270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156871</xdr:rowOff>
    </xdr:from>
    <xdr:to>
      <xdr:col>36</xdr:col>
      <xdr:colOff>165100</xdr:colOff>
      <xdr:row>94</xdr:row>
      <xdr:rowOff>87021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103548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8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53022</xdr:rowOff>
    </xdr:from>
    <xdr:to>
      <xdr:col>85</xdr:col>
      <xdr:colOff>127000</xdr:colOff>
      <xdr:row>36</xdr:row>
      <xdr:rowOff>148653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225222"/>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25209</xdr:rowOff>
    </xdr:from>
    <xdr:to>
      <xdr:col>81</xdr:col>
      <xdr:colOff>50800</xdr:colOff>
      <xdr:row>36</xdr:row>
      <xdr:rowOff>148653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025959"/>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25209</xdr:rowOff>
    </xdr:from>
    <xdr:to>
      <xdr:col>76</xdr:col>
      <xdr:colOff>114300</xdr:colOff>
      <xdr:row>37</xdr:row>
      <xdr:rowOff>140081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025959"/>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140081</xdr:rowOff>
    </xdr:from>
    <xdr:to>
      <xdr:col>71</xdr:col>
      <xdr:colOff>177800</xdr:colOff>
      <xdr:row>38</xdr:row>
      <xdr:rowOff>52451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48373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102950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1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103712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2222</xdr:rowOff>
    </xdr:from>
    <xdr:to>
      <xdr:col>85</xdr:col>
      <xdr:colOff>177800</xdr:colOff>
      <xdr:row>36</xdr:row>
      <xdr:rowOff>103822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25099</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0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97853</xdr:rowOff>
    </xdr:from>
    <xdr:to>
      <xdr:col>81</xdr:col>
      <xdr:colOff>101600</xdr:colOff>
      <xdr:row>37</xdr:row>
      <xdr:rowOff>28003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44530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0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145859</xdr:rowOff>
    </xdr:from>
    <xdr:to>
      <xdr:col>76</xdr:col>
      <xdr:colOff>165100</xdr:colOff>
      <xdr:row>35</xdr:row>
      <xdr:rowOff>76009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5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92536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57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89281</xdr:rowOff>
    </xdr:from>
    <xdr:to>
      <xdr:col>72</xdr:col>
      <xdr:colOff>38100</xdr:colOff>
      <xdr:row>38</xdr:row>
      <xdr:rowOff>19431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35958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20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xdr:rowOff>
    </xdr:from>
    <xdr:to>
      <xdr:col>67</xdr:col>
      <xdr:colOff>101600</xdr:colOff>
      <xdr:row>38</xdr:row>
      <xdr:rowOff>103251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119778</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29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58155</xdr:rowOff>
    </xdr:from>
    <xdr:to>
      <xdr:col>85</xdr:col>
      <xdr:colOff>127000</xdr:colOff>
      <xdr:row>76</xdr:row>
      <xdr:rowOff>63773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88355"/>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63773</xdr:rowOff>
    </xdr:from>
    <xdr:to>
      <xdr:col>81</xdr:col>
      <xdr:colOff>50800</xdr:colOff>
      <xdr:row>76</xdr:row>
      <xdr:rowOff>67397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93973"/>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61616</xdr:rowOff>
    </xdr:from>
    <xdr:to>
      <xdr:col>76</xdr:col>
      <xdr:colOff>114300</xdr:colOff>
      <xdr:row>76</xdr:row>
      <xdr:rowOff>67397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9181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61616</xdr:rowOff>
    </xdr:from>
    <xdr:to>
      <xdr:col>71</xdr:col>
      <xdr:colOff>177800</xdr:colOff>
      <xdr:row>76</xdr:row>
      <xdr:rowOff>67365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91816"/>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7355</xdr:rowOff>
    </xdr:from>
    <xdr:to>
      <xdr:col>85</xdr:col>
      <xdr:colOff>177800</xdr:colOff>
      <xdr:row>76</xdr:row>
      <xdr:rowOff>108955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157232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12973</xdr:rowOff>
    </xdr:from>
    <xdr:to>
      <xdr:col>81</xdr:col>
      <xdr:colOff>101600</xdr:colOff>
      <xdr:row>76</xdr:row>
      <xdr:rowOff>114573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105700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16597</xdr:rowOff>
    </xdr:from>
    <xdr:to>
      <xdr:col>76</xdr:col>
      <xdr:colOff>165100</xdr:colOff>
      <xdr:row>76</xdr:row>
      <xdr:rowOff>118197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109324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10816</xdr:rowOff>
    </xdr:from>
    <xdr:to>
      <xdr:col>72</xdr:col>
      <xdr:colOff>38100</xdr:colOff>
      <xdr:row>76</xdr:row>
      <xdr:rowOff>112416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103543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16565</xdr:rowOff>
    </xdr:from>
    <xdr:to>
      <xdr:col>67</xdr:col>
      <xdr:colOff>101600</xdr:colOff>
      <xdr:row>76</xdr:row>
      <xdr:rowOff>118165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109292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158641</xdr:rowOff>
    </xdr:from>
    <xdr:to>
      <xdr:col>85</xdr:col>
      <xdr:colOff>126364</xdr:colOff>
      <xdr:row>99</xdr:row>
      <xdr:rowOff>58928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932041"/>
          <a:ext cx="1269" cy="110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62755</xdr:rowOff>
    </xdr:from>
    <xdr:ext cx="378565"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36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58928</xdr:rowOff>
    </xdr:from>
    <xdr:to>
      <xdr:col>86</xdr:col>
      <xdr:colOff>25400</xdr:colOff>
      <xdr:row>99</xdr:row>
      <xdr:rowOff>58928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3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105318</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7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158641</xdr:rowOff>
    </xdr:from>
    <xdr:to>
      <xdr:col>86</xdr:col>
      <xdr:colOff>25400</xdr:colOff>
      <xdr:row>92</xdr:row>
      <xdr:rowOff>158641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93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35198</xdr:rowOff>
    </xdr:from>
    <xdr:to>
      <xdr:col>85</xdr:col>
      <xdr:colOff>127000</xdr:colOff>
      <xdr:row>93</xdr:row>
      <xdr:rowOff>86251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5637148"/>
          <a:ext cx="838200" cy="39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109890</xdr:rowOff>
    </xdr:from>
    <xdr:ext cx="469744"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569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131463</xdr:rowOff>
    </xdr:from>
    <xdr:to>
      <xdr:col>85</xdr:col>
      <xdr:colOff>177800</xdr:colOff>
      <xdr:row>97</xdr:row>
      <xdr:rowOff>61613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59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35198</xdr:rowOff>
    </xdr:from>
    <xdr:to>
      <xdr:col>81</xdr:col>
      <xdr:colOff>50800</xdr:colOff>
      <xdr:row>92</xdr:row>
      <xdr:rowOff>58276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5637148"/>
          <a:ext cx="889000" cy="19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3121</xdr:rowOff>
    </xdr:from>
    <xdr:to>
      <xdr:col>81</xdr:col>
      <xdr:colOff>101600</xdr:colOff>
      <xdr:row>96</xdr:row>
      <xdr:rowOff>104721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46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95848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5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159077</xdr:rowOff>
    </xdr:from>
    <xdr:to>
      <xdr:col>76</xdr:col>
      <xdr:colOff>114300</xdr:colOff>
      <xdr:row>92</xdr:row>
      <xdr:rowOff>58276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5761027"/>
          <a:ext cx="889000" cy="7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87049</xdr:rowOff>
    </xdr:from>
    <xdr:to>
      <xdr:col>76</xdr:col>
      <xdr:colOff>165100</xdr:colOff>
      <xdr:row>97</xdr:row>
      <xdr:rowOff>17199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54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8326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6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159077</xdr:rowOff>
    </xdr:from>
    <xdr:to>
      <xdr:col>71</xdr:col>
      <xdr:colOff>177800</xdr:colOff>
      <xdr:row>96</xdr:row>
      <xdr:rowOff>64371</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5761027"/>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107187</xdr:rowOff>
    </xdr:from>
    <xdr:to>
      <xdr:col>72</xdr:col>
      <xdr:colOff>38100</xdr:colOff>
      <xdr:row>96</xdr:row>
      <xdr:rowOff>37337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28464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48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132007</xdr:rowOff>
    </xdr:from>
    <xdr:to>
      <xdr:col>67</xdr:col>
      <xdr:colOff>101600</xdr:colOff>
      <xdr:row>97</xdr:row>
      <xdr:rowOff>62157</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59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53284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6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35451</xdr:rowOff>
    </xdr:from>
    <xdr:to>
      <xdr:col>85</xdr:col>
      <xdr:colOff>177800</xdr:colOff>
      <xdr:row>93</xdr:row>
      <xdr:rowOff>137051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59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121828</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589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155848</xdr:rowOff>
    </xdr:from>
    <xdr:to>
      <xdr:col>81</xdr:col>
      <xdr:colOff>101600</xdr:colOff>
      <xdr:row>91</xdr:row>
      <xdr:rowOff>85998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55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102525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53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7476</xdr:rowOff>
    </xdr:from>
    <xdr:to>
      <xdr:col>76</xdr:col>
      <xdr:colOff>165100</xdr:colOff>
      <xdr:row>92</xdr:row>
      <xdr:rowOff>109076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57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125603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55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108277</xdr:rowOff>
    </xdr:from>
    <xdr:to>
      <xdr:col>72</xdr:col>
      <xdr:colOff>38100</xdr:colOff>
      <xdr:row>92</xdr:row>
      <xdr:rowOff>38427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57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54954</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54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13571</xdr:rowOff>
    </xdr:from>
    <xdr:to>
      <xdr:col>67</xdr:col>
      <xdr:colOff>101600</xdr:colOff>
      <xdr:row>96</xdr:row>
      <xdr:rowOff>115171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4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131698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62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88646</xdr:rowOff>
    </xdr:from>
    <xdr:to>
      <xdr:col>116</xdr:col>
      <xdr:colOff>63500</xdr:colOff>
      <xdr:row>36</xdr:row>
      <xdr:rowOff>93599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26084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76835</xdr:rowOff>
    </xdr:from>
    <xdr:to>
      <xdr:col>111</xdr:col>
      <xdr:colOff>177800</xdr:colOff>
      <xdr:row>36</xdr:row>
      <xdr:rowOff>88646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2490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69596</xdr:rowOff>
    </xdr:from>
    <xdr:to>
      <xdr:col>107</xdr:col>
      <xdr:colOff>50800</xdr:colOff>
      <xdr:row>36</xdr:row>
      <xdr:rowOff>76835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2417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60833</xdr:rowOff>
    </xdr:from>
    <xdr:to>
      <xdr:col>102</xdr:col>
      <xdr:colOff>114300</xdr:colOff>
      <xdr:row>36</xdr:row>
      <xdr:rowOff>69596</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23303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42799</xdr:rowOff>
    </xdr:from>
    <xdr:to>
      <xdr:col>116</xdr:col>
      <xdr:colOff>114300</xdr:colOff>
      <xdr:row>36</xdr:row>
      <xdr:rowOff>144399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21226</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1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37846</xdr:rowOff>
    </xdr:from>
    <xdr:to>
      <xdr:col>112</xdr:col>
      <xdr:colOff>38100</xdr:colOff>
      <xdr:row>36</xdr:row>
      <xdr:rowOff>139446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130573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26035</xdr:rowOff>
    </xdr:from>
    <xdr:to>
      <xdr:col>107</xdr:col>
      <xdr:colOff>101600</xdr:colOff>
      <xdr:row>36</xdr:row>
      <xdr:rowOff>127635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118762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18796</xdr:rowOff>
    </xdr:from>
    <xdr:to>
      <xdr:col>102</xdr:col>
      <xdr:colOff>165100</xdr:colOff>
      <xdr:row>36</xdr:row>
      <xdr:rowOff>120396</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111523</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10033</xdr:rowOff>
    </xdr:from>
    <xdr:to>
      <xdr:col>98</xdr:col>
      <xdr:colOff>38100</xdr:colOff>
      <xdr:row>36</xdr:row>
      <xdr:rowOff>111633</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102760</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41677</xdr:rowOff>
    </xdr:from>
    <xdr:to>
      <xdr:col>116</xdr:col>
      <xdr:colOff>63500</xdr:colOff>
      <xdr:row>59</xdr:row>
      <xdr:rowOff>41920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157227"/>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41554</xdr:rowOff>
    </xdr:from>
    <xdr:to>
      <xdr:col>111</xdr:col>
      <xdr:colOff>177800</xdr:colOff>
      <xdr:row>59</xdr:row>
      <xdr:rowOff>41677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157104"/>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41486</xdr:rowOff>
    </xdr:from>
    <xdr:to>
      <xdr:col>107</xdr:col>
      <xdr:colOff>50800</xdr:colOff>
      <xdr:row>59</xdr:row>
      <xdr:rowOff>41554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10157036"/>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41486</xdr:rowOff>
    </xdr:from>
    <xdr:to>
      <xdr:col>102</xdr:col>
      <xdr:colOff>114300</xdr:colOff>
      <xdr:row>59</xdr:row>
      <xdr:rowOff>41646</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1015703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162570</xdr:rowOff>
    </xdr:from>
    <xdr:to>
      <xdr:col>116</xdr:col>
      <xdr:colOff>114300</xdr:colOff>
      <xdr:row>59</xdr:row>
      <xdr:rowOff>92720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77497</xdr:rowOff>
    </xdr:from>
    <xdr:ext cx="378565"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1002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162327</xdr:rowOff>
    </xdr:from>
    <xdr:to>
      <xdr:col>112</xdr:col>
      <xdr:colOff>38100</xdr:colOff>
      <xdr:row>59</xdr:row>
      <xdr:rowOff>92477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1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83604</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4017" y="10199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162204</xdr:rowOff>
    </xdr:from>
    <xdr:to>
      <xdr:col>107</xdr:col>
      <xdr:colOff>101600</xdr:colOff>
      <xdr:row>59</xdr:row>
      <xdr:rowOff>92354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83481</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019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162136</xdr:rowOff>
    </xdr:from>
    <xdr:to>
      <xdr:col>102</xdr:col>
      <xdr:colOff>165100</xdr:colOff>
      <xdr:row>59</xdr:row>
      <xdr:rowOff>92286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1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83413</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56017" y="101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162296</xdr:rowOff>
    </xdr:from>
    <xdr:to>
      <xdr:col>98</xdr:col>
      <xdr:colOff>38100</xdr:colOff>
      <xdr:row>59</xdr:row>
      <xdr:rowOff>92446</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1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83573</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67017" y="1019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150033</xdr:rowOff>
    </xdr:from>
    <xdr:to>
      <xdr:col>116</xdr:col>
      <xdr:colOff>63500</xdr:colOff>
      <xdr:row>76</xdr:row>
      <xdr:rowOff>9947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3008783"/>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9947</xdr:rowOff>
    </xdr:from>
    <xdr:to>
      <xdr:col>111</xdr:col>
      <xdr:colOff>177800</xdr:colOff>
      <xdr:row>76</xdr:row>
      <xdr:rowOff>30840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3040147"/>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30840</xdr:rowOff>
    </xdr:from>
    <xdr:to>
      <xdr:col>107</xdr:col>
      <xdr:colOff>50800</xdr:colOff>
      <xdr:row>76</xdr:row>
      <xdr:rowOff>61930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306104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61930</xdr:rowOff>
    </xdr:from>
    <xdr:to>
      <xdr:col>102</xdr:col>
      <xdr:colOff>114300</xdr:colOff>
      <xdr:row>76</xdr:row>
      <xdr:rowOff>66731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309213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99233</xdr:rowOff>
    </xdr:from>
    <xdr:to>
      <xdr:col>116</xdr:col>
      <xdr:colOff>114300</xdr:colOff>
      <xdr:row>76</xdr:row>
      <xdr:rowOff>29383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9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77660</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130597</xdr:rowOff>
    </xdr:from>
    <xdr:to>
      <xdr:col>112</xdr:col>
      <xdr:colOff>38100</xdr:colOff>
      <xdr:row>76</xdr:row>
      <xdr:rowOff>60747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9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51874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0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151490</xdr:rowOff>
    </xdr:from>
    <xdr:to>
      <xdr:col>107</xdr:col>
      <xdr:colOff>101600</xdr:colOff>
      <xdr:row>76</xdr:row>
      <xdr:rowOff>81640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72767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31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11130</xdr:rowOff>
    </xdr:from>
    <xdr:to>
      <xdr:col>102</xdr:col>
      <xdr:colOff>165100</xdr:colOff>
      <xdr:row>76</xdr:row>
      <xdr:rowOff>112730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103857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15931</xdr:rowOff>
    </xdr:from>
    <xdr:to>
      <xdr:col>98</xdr:col>
      <xdr:colOff>38100</xdr:colOff>
      <xdr:row>76</xdr:row>
      <xdr:rowOff>117531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108658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31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本市は平成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70,574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77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円の減）となった。これは、市民音楽ホール整備や小中学校普通教室への空調整備が増となった一方、企業立地促進助成事業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33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億円減などにより前年度比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億円の減となったことなどによるものである。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95,870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6,973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円の増）となっており、類似団体内では最もコストが低い。前年度比コスト増の要因として、幼児教育・保育の無償化の通年実施などにより、前年度比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128,988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104,230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円の増）となっており、類似団体内では低コストである。前年度比コスト増の要因として、特別定額給付金支給事業の皆増などにより、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833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87449</xdr:rowOff>
    </xdr:from>
    <xdr:to>
      <xdr:col>24</xdr:col>
      <xdr:colOff>63500</xdr:colOff>
      <xdr:row>36</xdr:row>
      <xdr:rowOff>89081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596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87449</xdr:rowOff>
    </xdr:from>
    <xdr:to>
      <xdr:col>19</xdr:col>
      <xdr:colOff>177800</xdr:colOff>
      <xdr:row>36</xdr:row>
      <xdr:rowOff>92347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596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33564</xdr:rowOff>
    </xdr:from>
    <xdr:to>
      <xdr:col>15</xdr:col>
      <xdr:colOff>50800</xdr:colOff>
      <xdr:row>36</xdr:row>
      <xdr:rowOff>92347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576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27033</xdr:rowOff>
    </xdr:from>
    <xdr:to>
      <xdr:col>10</xdr:col>
      <xdr:colOff>114300</xdr:colOff>
      <xdr:row>36</xdr:row>
      <xdr:rowOff>33564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992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38281</xdr:rowOff>
    </xdr:from>
    <xdr:to>
      <xdr:col>24</xdr:col>
      <xdr:colOff>114300</xdr:colOff>
      <xdr:row>36</xdr:row>
      <xdr:rowOff>139881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36649</xdr:rowOff>
    </xdr:from>
    <xdr:to>
      <xdr:col>20</xdr:col>
      <xdr:colOff>38100</xdr:colOff>
      <xdr:row>36</xdr:row>
      <xdr:rowOff>138249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129376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41547</xdr:rowOff>
    </xdr:from>
    <xdr:to>
      <xdr:col>15</xdr:col>
      <xdr:colOff>101600</xdr:colOff>
      <xdr:row>36</xdr:row>
      <xdr:rowOff>143147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134274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154214</xdr:rowOff>
    </xdr:from>
    <xdr:to>
      <xdr:col>10</xdr:col>
      <xdr:colOff>165100</xdr:colOff>
      <xdr:row>36</xdr:row>
      <xdr:rowOff>84364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75491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147683</xdr:rowOff>
    </xdr:from>
    <xdr:to>
      <xdr:col>6</xdr:col>
      <xdr:colOff>38100</xdr:colOff>
      <xdr:row>36</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68960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90640</xdr:rowOff>
    </xdr:from>
    <xdr:to>
      <xdr:col>24</xdr:col>
      <xdr:colOff>63500</xdr:colOff>
      <xdr:row>59</xdr:row>
      <xdr:rowOff>59982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34590"/>
          <a:ext cx="838200" cy="13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81767</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2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59982</xdr:rowOff>
    </xdr:from>
    <xdr:to>
      <xdr:col>19</xdr:col>
      <xdr:colOff>177800</xdr:colOff>
      <xdr:row>59</xdr:row>
      <xdr:rowOff>71895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75532"/>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53569</xdr:rowOff>
    </xdr:from>
    <xdr:to>
      <xdr:col>15</xdr:col>
      <xdr:colOff>50800</xdr:colOff>
      <xdr:row>59</xdr:row>
      <xdr:rowOff>71895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69119"/>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31559</xdr:rowOff>
    </xdr:from>
    <xdr:to>
      <xdr:col>10</xdr:col>
      <xdr:colOff>114300</xdr:colOff>
      <xdr:row>59</xdr:row>
      <xdr:rowOff>53569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47109"/>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39840</xdr:rowOff>
    </xdr:from>
    <xdr:to>
      <xdr:col>24</xdr:col>
      <xdr:colOff>114300</xdr:colOff>
      <xdr:row>51</xdr:row>
      <xdr:rowOff>141440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126217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9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9182</xdr:rowOff>
    </xdr:from>
    <xdr:to>
      <xdr:col>20</xdr:col>
      <xdr:colOff>38100</xdr:colOff>
      <xdr:row>59</xdr:row>
      <xdr:rowOff>110782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101909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21095</xdr:rowOff>
    </xdr:from>
    <xdr:to>
      <xdr:col>15</xdr:col>
      <xdr:colOff>101600</xdr:colOff>
      <xdr:row>59</xdr:row>
      <xdr:rowOff>122695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113822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2769</xdr:rowOff>
    </xdr:from>
    <xdr:to>
      <xdr:col>10</xdr:col>
      <xdr:colOff>165100</xdr:colOff>
      <xdr:row>59</xdr:row>
      <xdr:rowOff>104369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95496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152209</xdr:rowOff>
    </xdr:from>
    <xdr:to>
      <xdr:col>6</xdr:col>
      <xdr:colOff>38100</xdr:colOff>
      <xdr:row>59</xdr:row>
      <xdr:rowOff>82359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98886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34209</xdr:rowOff>
    </xdr:from>
    <xdr:to>
      <xdr:col>24</xdr:col>
      <xdr:colOff>62865</xdr:colOff>
      <xdr:row>77</xdr:row>
      <xdr:rowOff>92929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7159"/>
          <a:ext cx="1270" cy="1087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96756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92929</xdr:rowOff>
    </xdr:from>
    <xdr:to>
      <xdr:col>24</xdr:col>
      <xdr:colOff>152400</xdr:colOff>
      <xdr:row>77</xdr:row>
      <xdr:rowOff>92929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152336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34209</xdr:rowOff>
    </xdr:from>
    <xdr:to>
      <xdr:col>24</xdr:col>
      <xdr:colOff>152400</xdr:colOff>
      <xdr:row>71</xdr:row>
      <xdr:rowOff>34209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92929</xdr:rowOff>
    </xdr:from>
    <xdr:to>
      <xdr:col>24</xdr:col>
      <xdr:colOff>63500</xdr:colOff>
      <xdr:row>77</xdr:row>
      <xdr:rowOff>153614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94579"/>
          <a:ext cx="838200" cy="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115503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313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92626</xdr:rowOff>
    </xdr:from>
    <xdr:to>
      <xdr:col>24</xdr:col>
      <xdr:colOff>114300</xdr:colOff>
      <xdr:row>75</xdr:row>
      <xdr:rowOff>22776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153614</xdr:rowOff>
    </xdr:from>
    <xdr:to>
      <xdr:col>19</xdr:col>
      <xdr:colOff>177800</xdr:colOff>
      <xdr:row>78</xdr:row>
      <xdr:rowOff>25057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55264"/>
          <a:ext cx="889000" cy="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143924</xdr:rowOff>
    </xdr:from>
    <xdr:to>
      <xdr:col>20</xdr:col>
      <xdr:colOff>38100</xdr:colOff>
      <xdr:row>75</xdr:row>
      <xdr:rowOff>74074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3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90601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0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15318</xdr:rowOff>
    </xdr:from>
    <xdr:to>
      <xdr:col>15</xdr:col>
      <xdr:colOff>50800</xdr:colOff>
      <xdr:row>78</xdr:row>
      <xdr:rowOff>25057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88418"/>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17928</xdr:rowOff>
    </xdr:from>
    <xdr:to>
      <xdr:col>15</xdr:col>
      <xdr:colOff>101600</xdr:colOff>
      <xdr:row>75</xdr:row>
      <xdr:rowOff>119528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136055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15318</xdr:rowOff>
    </xdr:from>
    <xdr:to>
      <xdr:col>10</xdr:col>
      <xdr:colOff>114300</xdr:colOff>
      <xdr:row>78</xdr:row>
      <xdr:rowOff>19380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88418"/>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xdr:rowOff>
    </xdr:from>
    <xdr:to>
      <xdr:col>10</xdr:col>
      <xdr:colOff>165100</xdr:colOff>
      <xdr:row>75</xdr:row>
      <xdr:rowOff>112669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129196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32817</xdr:rowOff>
    </xdr:from>
    <xdr:to>
      <xdr:col>6</xdr:col>
      <xdr:colOff>38100</xdr:colOff>
      <xdr:row>75</xdr:row>
      <xdr:rowOff>134417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150944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42129</xdr:rowOff>
    </xdr:from>
    <xdr:to>
      <xdr:col>24</xdr:col>
      <xdr:colOff>114300</xdr:colOff>
      <xdr:row>77</xdr:row>
      <xdr:rowOff>143729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128506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102814</xdr:rowOff>
    </xdr:from>
    <xdr:to>
      <xdr:col>20</xdr:col>
      <xdr:colOff>38100</xdr:colOff>
      <xdr:row>78</xdr:row>
      <xdr:rowOff>32964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24091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145707</xdr:rowOff>
    </xdr:from>
    <xdr:to>
      <xdr:col>15</xdr:col>
      <xdr:colOff>101600</xdr:colOff>
      <xdr:row>78</xdr:row>
      <xdr:rowOff>75857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66984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4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135968</xdr:rowOff>
    </xdr:from>
    <xdr:to>
      <xdr:col>10</xdr:col>
      <xdr:colOff>165100</xdr:colOff>
      <xdr:row>78</xdr:row>
      <xdr:rowOff>66118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57245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140030</xdr:rowOff>
    </xdr:from>
    <xdr:to>
      <xdr:col>6</xdr:col>
      <xdr:colOff>38100</xdr:colOff>
      <xdr:row>78</xdr:row>
      <xdr:rowOff>70180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61307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41974</xdr:rowOff>
    </xdr:from>
    <xdr:to>
      <xdr:col>24</xdr:col>
      <xdr:colOff>63500</xdr:colOff>
      <xdr:row>97</xdr:row>
      <xdr:rowOff>109296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72624"/>
          <a:ext cx="8382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59199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41974</xdr:rowOff>
    </xdr:from>
    <xdr:to>
      <xdr:col>19</xdr:col>
      <xdr:colOff>177800</xdr:colOff>
      <xdr:row>98</xdr:row>
      <xdr:rowOff>39915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72624"/>
          <a:ext cx="889000" cy="16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39915</xdr:rowOff>
    </xdr:from>
    <xdr:to>
      <xdr:col>15</xdr:col>
      <xdr:colOff>50800</xdr:colOff>
      <xdr:row>98</xdr:row>
      <xdr:rowOff>112801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42015"/>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112801</xdr:rowOff>
    </xdr:from>
    <xdr:to>
      <xdr:col>10</xdr:col>
      <xdr:colOff>114300</xdr:colOff>
      <xdr:row>99</xdr:row>
      <xdr:rowOff>60413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14901"/>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58496</xdr:rowOff>
    </xdr:from>
    <xdr:to>
      <xdr:col>24</xdr:col>
      <xdr:colOff>114300</xdr:colOff>
      <xdr:row>97</xdr:row>
      <xdr:rowOff>160096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36923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162624</xdr:rowOff>
    </xdr:from>
    <xdr:to>
      <xdr:col>20</xdr:col>
      <xdr:colOff>38100</xdr:colOff>
      <xdr:row>97</xdr:row>
      <xdr:rowOff>92774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109301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160565</xdr:rowOff>
    </xdr:from>
    <xdr:to>
      <xdr:col>15</xdr:col>
      <xdr:colOff>101600</xdr:colOff>
      <xdr:row>98</xdr:row>
      <xdr:rowOff>90715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107242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62001</xdr:rowOff>
    </xdr:from>
    <xdr:to>
      <xdr:col>10</xdr:col>
      <xdr:colOff>165100</xdr:colOff>
      <xdr:row>98</xdr:row>
      <xdr:rowOff>163601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154728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9613</xdr:rowOff>
    </xdr:from>
    <xdr:to>
      <xdr:col>6</xdr:col>
      <xdr:colOff>38100</xdr:colOff>
      <xdr:row>99</xdr:row>
      <xdr:rowOff>111213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102340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125984</xdr:rowOff>
    </xdr:from>
    <xdr:to>
      <xdr:col>55</xdr:col>
      <xdr:colOff>0</xdr:colOff>
      <xdr:row>37</xdr:row>
      <xdr:rowOff>38354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298184"/>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14732</xdr:rowOff>
    </xdr:from>
    <xdr:to>
      <xdr:col>50</xdr:col>
      <xdr:colOff>114300</xdr:colOff>
      <xdr:row>37</xdr:row>
      <xdr:rowOff>38354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5838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10160</xdr:rowOff>
    </xdr:from>
    <xdr:to>
      <xdr:col>45</xdr:col>
      <xdr:colOff>177800</xdr:colOff>
      <xdr:row>37</xdr:row>
      <xdr:rowOff>14732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538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10160</xdr:rowOff>
    </xdr:from>
    <xdr:to>
      <xdr:col>41</xdr:col>
      <xdr:colOff>50800</xdr:colOff>
      <xdr:row>37</xdr:row>
      <xdr:rowOff>34544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538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75184</xdr:rowOff>
    </xdr:from>
    <xdr:to>
      <xdr:col>55</xdr:col>
      <xdr:colOff>50800</xdr:colOff>
      <xdr:row>37</xdr:row>
      <xdr:rowOff>5334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98061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9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159004</xdr:rowOff>
    </xdr:from>
    <xdr:to>
      <xdr:col>50</xdr:col>
      <xdr:colOff>165100</xdr:colOff>
      <xdr:row>37</xdr:row>
      <xdr:rowOff>89154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135382</xdr:rowOff>
    </xdr:from>
    <xdr:to>
      <xdr:col>46</xdr:col>
      <xdr:colOff>38100</xdr:colOff>
      <xdr:row>37</xdr:row>
      <xdr:rowOff>65532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82059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130810</xdr:rowOff>
    </xdr:from>
    <xdr:to>
      <xdr:col>41</xdr:col>
      <xdr:colOff>101600</xdr:colOff>
      <xdr:row>37</xdr:row>
      <xdr:rowOff>60960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77487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155194</xdr:rowOff>
    </xdr:from>
    <xdr:to>
      <xdr:col>36</xdr:col>
      <xdr:colOff>165100</xdr:colOff>
      <xdr:row>37</xdr:row>
      <xdr:rowOff>85344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101871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121576</xdr:rowOff>
    </xdr:from>
    <xdr:to>
      <xdr:col>55</xdr:col>
      <xdr:colOff>0</xdr:colOff>
      <xdr:row>51</xdr:row>
      <xdr:rowOff>155049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8694076"/>
          <a:ext cx="838200" cy="20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155049</xdr:rowOff>
    </xdr:from>
    <xdr:to>
      <xdr:col>50</xdr:col>
      <xdr:colOff>114300</xdr:colOff>
      <xdr:row>53</xdr:row>
      <xdr:rowOff>81570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8898999"/>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81570</xdr:rowOff>
    </xdr:from>
    <xdr:to>
      <xdr:col>45</xdr:col>
      <xdr:colOff>177800</xdr:colOff>
      <xdr:row>53</xdr:row>
      <xdr:rowOff>113574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168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113574</xdr:rowOff>
    </xdr:from>
    <xdr:to>
      <xdr:col>41</xdr:col>
      <xdr:colOff>50800</xdr:colOff>
      <xdr:row>53</xdr:row>
      <xdr:rowOff>129249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20042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70776</xdr:rowOff>
    </xdr:from>
    <xdr:to>
      <xdr:col>55</xdr:col>
      <xdr:colOff>50800</xdr:colOff>
      <xdr:row>51</xdr:row>
      <xdr:rowOff>926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6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165372</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5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104249</xdr:rowOff>
    </xdr:from>
    <xdr:to>
      <xdr:col>50</xdr:col>
      <xdr:colOff>165100</xdr:colOff>
      <xdr:row>52</xdr:row>
      <xdr:rowOff>34399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8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50926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62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30770</xdr:rowOff>
    </xdr:from>
    <xdr:to>
      <xdr:col>46</xdr:col>
      <xdr:colOff>38100</xdr:colOff>
      <xdr:row>53</xdr:row>
      <xdr:rowOff>132370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1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148897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8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62774</xdr:rowOff>
    </xdr:from>
    <xdr:to>
      <xdr:col>41</xdr:col>
      <xdr:colOff>101600</xdr:colOff>
      <xdr:row>53</xdr:row>
      <xdr:rowOff>164374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9451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92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78449</xdr:rowOff>
    </xdr:from>
    <xdr:to>
      <xdr:col>36</xdr:col>
      <xdr:colOff>165100</xdr:colOff>
      <xdr:row>54</xdr:row>
      <xdr:rowOff>8599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25126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9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80973</xdr:rowOff>
    </xdr:from>
    <xdr:to>
      <xdr:col>55</xdr:col>
      <xdr:colOff>0</xdr:colOff>
      <xdr:row>78</xdr:row>
      <xdr:rowOff>106728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54073"/>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80973</xdr:rowOff>
    </xdr:from>
    <xdr:to>
      <xdr:col>50</xdr:col>
      <xdr:colOff>114300</xdr:colOff>
      <xdr:row>78</xdr:row>
      <xdr:rowOff>128873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54073"/>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128873</xdr:rowOff>
    </xdr:from>
    <xdr:to>
      <xdr:col>45</xdr:col>
      <xdr:colOff>177800</xdr:colOff>
      <xdr:row>78</xdr:row>
      <xdr:rowOff>148882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01973"/>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140759</xdr:rowOff>
    </xdr:from>
    <xdr:to>
      <xdr:col>41</xdr:col>
      <xdr:colOff>50800</xdr:colOff>
      <xdr:row>78</xdr:row>
      <xdr:rowOff>148882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513859"/>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55928</xdr:rowOff>
    </xdr:from>
    <xdr:to>
      <xdr:col>55</xdr:col>
      <xdr:colOff>50800</xdr:colOff>
      <xdr:row>78</xdr:row>
      <xdr:rowOff>157528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142305</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4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30173</xdr:rowOff>
    </xdr:from>
    <xdr:to>
      <xdr:col>50</xdr:col>
      <xdr:colOff>165100</xdr:colOff>
      <xdr:row>78</xdr:row>
      <xdr:rowOff>131773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122900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9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78073</xdr:rowOff>
    </xdr:from>
    <xdr:to>
      <xdr:col>46</xdr:col>
      <xdr:colOff>38100</xdr:colOff>
      <xdr:row>79</xdr:row>
      <xdr:rowOff>8223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170800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98082</xdr:rowOff>
    </xdr:from>
    <xdr:to>
      <xdr:col>41</xdr:col>
      <xdr:colOff>101600</xdr:colOff>
      <xdr:row>79</xdr:row>
      <xdr:rowOff>28232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19359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89959</xdr:rowOff>
    </xdr:from>
    <xdr:to>
      <xdr:col>36</xdr:col>
      <xdr:colOff>165100</xdr:colOff>
      <xdr:row>79</xdr:row>
      <xdr:rowOff>20109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11236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5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36144</xdr:rowOff>
    </xdr:from>
    <xdr:to>
      <xdr:col>55</xdr:col>
      <xdr:colOff>0</xdr:colOff>
      <xdr:row>95</xdr:row>
      <xdr:rowOff>74892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323894"/>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36144</xdr:rowOff>
    </xdr:from>
    <xdr:to>
      <xdr:col>50</xdr:col>
      <xdr:colOff>114300</xdr:colOff>
      <xdr:row>95</xdr:row>
      <xdr:rowOff>82778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32389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82778</xdr:rowOff>
    </xdr:from>
    <xdr:to>
      <xdr:col>45</xdr:col>
      <xdr:colOff>177800</xdr:colOff>
      <xdr:row>95</xdr:row>
      <xdr:rowOff>98210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370528"/>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29914</xdr:rowOff>
    </xdr:from>
    <xdr:to>
      <xdr:col>41</xdr:col>
      <xdr:colOff>50800</xdr:colOff>
      <xdr:row>95</xdr:row>
      <xdr:rowOff>98210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317664"/>
          <a:ext cx="889000" cy="6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24092</xdr:rowOff>
    </xdr:from>
    <xdr:to>
      <xdr:col>55</xdr:col>
      <xdr:colOff>50800</xdr:colOff>
      <xdr:row>95</xdr:row>
      <xdr:rowOff>125692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3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2519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2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156794</xdr:rowOff>
    </xdr:from>
    <xdr:to>
      <xdr:col>50</xdr:col>
      <xdr:colOff>165100</xdr:colOff>
      <xdr:row>95</xdr:row>
      <xdr:rowOff>86944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2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78071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31978</xdr:rowOff>
    </xdr:from>
    <xdr:to>
      <xdr:col>46</xdr:col>
      <xdr:colOff>38100</xdr:colOff>
      <xdr:row>95</xdr:row>
      <xdr:rowOff>133578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124705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4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47410</xdr:rowOff>
    </xdr:from>
    <xdr:to>
      <xdr:col>41</xdr:col>
      <xdr:colOff>101600</xdr:colOff>
      <xdr:row>95</xdr:row>
      <xdr:rowOff>149010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140137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4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150564</xdr:rowOff>
    </xdr:from>
    <xdr:to>
      <xdr:col>36</xdr:col>
      <xdr:colOff>165100</xdr:colOff>
      <xdr:row>95</xdr:row>
      <xdr:rowOff>80714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71841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44545</xdr:rowOff>
    </xdr:from>
    <xdr:to>
      <xdr:col>85</xdr:col>
      <xdr:colOff>127000</xdr:colOff>
      <xdr:row>34</xdr:row>
      <xdr:rowOff>137128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5702395"/>
          <a:ext cx="8382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44545</xdr:rowOff>
    </xdr:from>
    <xdr:to>
      <xdr:col>81</xdr:col>
      <xdr:colOff>50800</xdr:colOff>
      <xdr:row>33</xdr:row>
      <xdr:rowOff>91980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5702395"/>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9398</xdr:rowOff>
    </xdr:from>
    <xdr:to>
      <xdr:col>76</xdr:col>
      <xdr:colOff>114300</xdr:colOff>
      <xdr:row>33</xdr:row>
      <xdr:rowOff>91980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5667248"/>
          <a:ext cx="889000" cy="8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9398</xdr:rowOff>
    </xdr:from>
    <xdr:to>
      <xdr:col>71</xdr:col>
      <xdr:colOff>177800</xdr:colOff>
      <xdr:row>35</xdr:row>
      <xdr:rowOff>76549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5667248"/>
          <a:ext cx="889000" cy="4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86328</xdr:rowOff>
    </xdr:from>
    <xdr:to>
      <xdr:col>85</xdr:col>
      <xdr:colOff>177800</xdr:colOff>
      <xdr:row>35</xdr:row>
      <xdr:rowOff>16478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109205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7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165195</xdr:rowOff>
    </xdr:from>
    <xdr:to>
      <xdr:col>81</xdr:col>
      <xdr:colOff>101600</xdr:colOff>
      <xdr:row>33</xdr:row>
      <xdr:rowOff>95345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6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111872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4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41180</xdr:rowOff>
    </xdr:from>
    <xdr:to>
      <xdr:col>76</xdr:col>
      <xdr:colOff>165100</xdr:colOff>
      <xdr:row>33</xdr:row>
      <xdr:rowOff>142780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6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159307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4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130048</xdr:rowOff>
    </xdr:from>
    <xdr:to>
      <xdr:col>72</xdr:col>
      <xdr:colOff>38100</xdr:colOff>
      <xdr:row>33</xdr:row>
      <xdr:rowOff>60198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76725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25749</xdr:rowOff>
    </xdr:from>
    <xdr:to>
      <xdr:col>67</xdr:col>
      <xdr:colOff>101600</xdr:colOff>
      <xdr:row>35</xdr:row>
      <xdr:rowOff>127349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143876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42316</xdr:rowOff>
    </xdr:from>
    <xdr:to>
      <xdr:col>85</xdr:col>
      <xdr:colOff>127000</xdr:colOff>
      <xdr:row>52</xdr:row>
      <xdr:rowOff>62388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786266"/>
          <a:ext cx="838200" cy="1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62388</xdr:rowOff>
    </xdr:from>
    <xdr:to>
      <xdr:col>81</xdr:col>
      <xdr:colOff>50800</xdr:colOff>
      <xdr:row>53</xdr:row>
      <xdr:rowOff>50569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8977788"/>
          <a:ext cx="8890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144615</xdr:rowOff>
    </xdr:from>
    <xdr:to>
      <xdr:col>76</xdr:col>
      <xdr:colOff>114300</xdr:colOff>
      <xdr:row>53</xdr:row>
      <xdr:rowOff>50569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060015"/>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144615</xdr:rowOff>
    </xdr:from>
    <xdr:to>
      <xdr:col>71</xdr:col>
      <xdr:colOff>177800</xdr:colOff>
      <xdr:row>58</xdr:row>
      <xdr:rowOff>58089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060015"/>
          <a:ext cx="889000" cy="9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162966</xdr:rowOff>
    </xdr:from>
    <xdr:to>
      <xdr:col>85</xdr:col>
      <xdr:colOff>177800</xdr:colOff>
      <xdr:row>51</xdr:row>
      <xdr:rowOff>93116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14393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5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11588</xdr:rowOff>
    </xdr:from>
    <xdr:to>
      <xdr:col>81</xdr:col>
      <xdr:colOff>101600</xdr:colOff>
      <xdr:row>52</xdr:row>
      <xdr:rowOff>113188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9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129715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7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171219</xdr:rowOff>
    </xdr:from>
    <xdr:to>
      <xdr:col>76</xdr:col>
      <xdr:colOff>165100</xdr:colOff>
      <xdr:row>53</xdr:row>
      <xdr:rowOff>101369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0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92496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1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93815</xdr:rowOff>
    </xdr:from>
    <xdr:to>
      <xdr:col>72</xdr:col>
      <xdr:colOff>38100</xdr:colOff>
      <xdr:row>53</xdr:row>
      <xdr:rowOff>23965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0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40492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8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7289</xdr:rowOff>
    </xdr:from>
    <xdr:to>
      <xdr:col>67</xdr:col>
      <xdr:colOff>101600</xdr:colOff>
      <xdr:row>58</xdr:row>
      <xdr:rowOff>108889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125416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53023</xdr:rowOff>
    </xdr:from>
    <xdr:to>
      <xdr:col>85</xdr:col>
      <xdr:colOff>127000</xdr:colOff>
      <xdr:row>76</xdr:row>
      <xdr:rowOff>148653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083223"/>
          <a:ext cx="838200" cy="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25209</xdr:rowOff>
    </xdr:from>
    <xdr:to>
      <xdr:col>81</xdr:col>
      <xdr:colOff>50800</xdr:colOff>
      <xdr:row>76</xdr:row>
      <xdr:rowOff>148653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2883959"/>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25209</xdr:rowOff>
    </xdr:from>
    <xdr:to>
      <xdr:col>76</xdr:col>
      <xdr:colOff>114300</xdr:colOff>
      <xdr:row>77</xdr:row>
      <xdr:rowOff>140081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2883959"/>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140081</xdr:rowOff>
    </xdr:from>
    <xdr:to>
      <xdr:col>71</xdr:col>
      <xdr:colOff>177800</xdr:colOff>
      <xdr:row>78</xdr:row>
      <xdr:rowOff>52451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34173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102951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7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103712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47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2223</xdr:rowOff>
    </xdr:from>
    <xdr:to>
      <xdr:col>85</xdr:col>
      <xdr:colOff>177800</xdr:colOff>
      <xdr:row>76</xdr:row>
      <xdr:rowOff>103823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0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25099</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88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97853</xdr:rowOff>
    </xdr:from>
    <xdr:to>
      <xdr:col>81</xdr:col>
      <xdr:colOff>101600</xdr:colOff>
      <xdr:row>77</xdr:row>
      <xdr:rowOff>28003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1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44531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29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145859</xdr:rowOff>
    </xdr:from>
    <xdr:to>
      <xdr:col>76</xdr:col>
      <xdr:colOff>165100</xdr:colOff>
      <xdr:row>75</xdr:row>
      <xdr:rowOff>76009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8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92536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26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89281</xdr:rowOff>
    </xdr:from>
    <xdr:to>
      <xdr:col>72</xdr:col>
      <xdr:colOff>38100</xdr:colOff>
      <xdr:row>78</xdr:row>
      <xdr:rowOff>19431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35958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0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xdr:rowOff>
    </xdr:from>
    <xdr:to>
      <xdr:col>67</xdr:col>
      <xdr:colOff>101600</xdr:colOff>
      <xdr:row>78</xdr:row>
      <xdr:rowOff>103251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119778</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14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54922</xdr:rowOff>
    </xdr:from>
    <xdr:to>
      <xdr:col>85</xdr:col>
      <xdr:colOff>127000</xdr:colOff>
      <xdr:row>96</xdr:row>
      <xdr:rowOff>61389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514122"/>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61389</xdr:rowOff>
    </xdr:from>
    <xdr:to>
      <xdr:col>81</xdr:col>
      <xdr:colOff>50800</xdr:colOff>
      <xdr:row>96</xdr:row>
      <xdr:rowOff>64328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5205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58579</xdr:rowOff>
    </xdr:from>
    <xdr:to>
      <xdr:col>76</xdr:col>
      <xdr:colOff>114300</xdr:colOff>
      <xdr:row>96</xdr:row>
      <xdr:rowOff>64328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517779"/>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58579</xdr:rowOff>
    </xdr:from>
    <xdr:to>
      <xdr:col>71</xdr:col>
      <xdr:colOff>177800</xdr:colOff>
      <xdr:row>96</xdr:row>
      <xdr:rowOff>65798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51777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4122</xdr:rowOff>
    </xdr:from>
    <xdr:to>
      <xdr:col>85</xdr:col>
      <xdr:colOff>177800</xdr:colOff>
      <xdr:row>96</xdr:row>
      <xdr:rowOff>105722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153999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10589</xdr:rowOff>
    </xdr:from>
    <xdr:to>
      <xdr:col>81</xdr:col>
      <xdr:colOff>101600</xdr:colOff>
      <xdr:row>96</xdr:row>
      <xdr:rowOff>112189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4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103316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13528</xdr:rowOff>
    </xdr:from>
    <xdr:to>
      <xdr:col>76</xdr:col>
      <xdr:colOff>165100</xdr:colOff>
      <xdr:row>96</xdr:row>
      <xdr:rowOff>115128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4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106255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5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7779</xdr:rowOff>
    </xdr:from>
    <xdr:to>
      <xdr:col>72</xdr:col>
      <xdr:colOff>38100</xdr:colOff>
      <xdr:row>96</xdr:row>
      <xdr:rowOff>109379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4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100506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5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14998</xdr:rowOff>
    </xdr:from>
    <xdr:to>
      <xdr:col>67</xdr:col>
      <xdr:colOff>101600</xdr:colOff>
      <xdr:row>96</xdr:row>
      <xdr:rowOff>116598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4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107725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5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14,018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1,848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円の減）となっており、類似団体内では高コストである。前年度比コスト減の要因としては、同報無線デジタル化工事の完了に伴い前年度比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億円減となったことが挙げられる。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96,760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8,378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円の増）となっており、類似団体内では高コストである。前年度比コスト増の要因としては、市民音楽ホール整備事業に伴い前年度比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138,638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7,964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円の増）となっており、類似団体内では最もコストが低い。前年度比コスト増の要因としては、幼児教育・保育無償化に伴う特定教育・保育運営事業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億円の増、給付件数増に伴う障害者介護給付等事業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億円の増などが挙げられる。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9,311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1,255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円の増）となっており、類似団体内では高コストである。前年度比コスト増の要因としては、施設整備等支援事業に伴い前年度比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22.4</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134,363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105,586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円の増）となっており、類似団体内では中位である。前年度比コスト増の要因としては、特別定額給付金事業に伴い前年度比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799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億円増となったことが挙げられる。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財政調整基金残高は前年比</a:t>
          </a:r>
          <a:r>
            <a:rPr kumimoji="1" lang="en-US" altLang="ja-JP" sz="1400">
              <a:solidFill>
                <a:schemeClr val="tx1"/>
              </a:solidFill>
              <a:latin typeface="ＭＳ ゴシック" pitchFamily="49" charset="-128"/>
              <a:ea typeface="ＭＳ ゴシック" pitchFamily="49" charset="-128"/>
            </a:rPr>
            <a:t>7</a:t>
          </a:r>
          <a:r>
            <a:rPr kumimoji="1" lang="ja-JP" altLang="en-US" sz="1400">
              <a:solidFill>
                <a:schemeClr val="tx1"/>
              </a:solidFill>
              <a:latin typeface="ＭＳ ゴシック" pitchFamily="49" charset="-128"/>
              <a:ea typeface="ＭＳ ゴシック" pitchFamily="49" charset="-128"/>
            </a:rPr>
            <a:t>億円減の</a:t>
          </a:r>
          <a:r>
            <a:rPr kumimoji="1" lang="en-US" altLang="ja-JP" sz="1400">
              <a:solidFill>
                <a:schemeClr val="tx1"/>
              </a:solidFill>
              <a:latin typeface="ＭＳ ゴシック" pitchFamily="49" charset="-128"/>
              <a:ea typeface="ＭＳ ゴシック" pitchFamily="49" charset="-128"/>
            </a:rPr>
            <a:t>108</a:t>
          </a:r>
          <a:r>
            <a:rPr kumimoji="1" lang="ja-JP" altLang="en-US" sz="1400">
              <a:solidFill>
                <a:schemeClr val="tx1"/>
              </a:solidFill>
              <a:latin typeface="ＭＳ ゴシック" pitchFamily="49" charset="-128"/>
              <a:ea typeface="ＭＳ ゴシック" pitchFamily="49" charset="-128"/>
            </a:rPr>
            <a:t>億円であり、標準財政規模比においては</a:t>
          </a:r>
          <a:r>
            <a:rPr kumimoji="1" lang="en-US" altLang="ja-JP" sz="1400">
              <a:solidFill>
                <a:schemeClr val="tx1"/>
              </a:solidFill>
              <a:latin typeface="ＭＳ ゴシック" pitchFamily="49" charset="-128"/>
              <a:ea typeface="ＭＳ ゴシック" pitchFamily="49" charset="-128"/>
            </a:rPr>
            <a:t>0.44</a:t>
          </a:r>
          <a:r>
            <a:rPr kumimoji="1" lang="ja-JP" altLang="en-US" sz="1400">
              <a:solidFill>
                <a:schemeClr val="tx1"/>
              </a:solidFill>
              <a:latin typeface="ＭＳ ゴシック" pitchFamily="49" charset="-128"/>
              <a:ea typeface="ＭＳ ゴシック" pitchFamily="49" charset="-128"/>
            </a:rPr>
            <a:t>ポイント低下した。実質単年度収支は</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年連続の赤字で、比率は</a:t>
          </a:r>
          <a:r>
            <a:rPr kumimoji="1" lang="en-US" altLang="ja-JP" sz="1400">
              <a:solidFill>
                <a:schemeClr val="tx1"/>
              </a:solidFill>
              <a:latin typeface="ＭＳ ゴシック" pitchFamily="49" charset="-128"/>
              <a:ea typeface="ＭＳ ゴシック" pitchFamily="49" charset="-128"/>
            </a:rPr>
            <a:t>1.65</a:t>
          </a:r>
          <a:r>
            <a:rPr kumimoji="1" lang="ja-JP" altLang="en-US" sz="1400">
              <a:solidFill>
                <a:schemeClr val="tx1"/>
              </a:solidFill>
              <a:latin typeface="ＭＳ ゴシック" pitchFamily="49" charset="-128"/>
              <a:ea typeface="ＭＳ ゴシック" pitchFamily="49" charset="-128"/>
            </a:rPr>
            <a:t>ポイント上昇した。年度により増減はあるが、実質収支は概ね同水準で推移している。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と概ね良好な状態である。今後も、一般会計からの繰入金及び受益者負担の適正化を図るなかで事業ごとに健全な財政運営を行っていく。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22&#27996;&#26494;&#24066;/&#12304;&#36001;&#25919;&#29366;&#27841;&#36039;&#26009;&#38598;&#12305;_221329_&#27996;&#26494;&#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15225</v>
          </cell>
          <cell r="C72">
            <v>11546</v>
          </cell>
          <cell r="D72">
            <v>10767</v>
          </cell>
        </row>
        <row r="73">
          <cell r="A73" t="str">
            <v>減債基金</v>
          </cell>
          <cell r="B73">
            <v>1031</v>
          </cell>
          <cell r="C73">
            <v>1010</v>
          </cell>
          <cell r="D73">
            <v>590</v>
          </cell>
        </row>
        <row r="74">
          <cell r="A74" t="str">
            <v>その他特定目的基金</v>
          </cell>
          <cell r="B74">
            <v>29864</v>
          </cell>
          <cell r="C74">
            <v>32846</v>
          </cell>
          <cell r="D74">
            <v>31526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451429045</v>
      </c>
      <c r="BO4" s="426"/>
      <c r="BP4" s="426"/>
      <c r="BQ4" s="426"/>
      <c r="BR4" s="426"/>
      <c r="BS4" s="426"/>
      <c r="BT4" s="426"/>
      <c r="BU4" s="427"/>
      <c r="BV4" s="425">
        <v>359322126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v>
      </c>
      <c r="CU4" s="610"/>
      <c r="CV4" s="610"/>
      <c r="CW4" s="610"/>
      <c r="CX4" s="610"/>
      <c r="CY4" s="610"/>
      <c r="CZ4" s="610"/>
      <c r="DA4" s="611"/>
      <c r="DB4" s="609">
        <v>2.8</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440426166</v>
      </c>
      <c r="BO5" s="431"/>
      <c r="BP5" s="431"/>
      <c r="BQ5" s="431"/>
      <c r="BR5" s="431"/>
      <c r="BS5" s="431"/>
      <c r="BT5" s="431"/>
      <c r="BU5" s="432"/>
      <c r="BV5" s="430">
        <v>349574500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92.5</v>
      </c>
      <c r="CU5" s="401"/>
      <c r="CV5" s="401"/>
      <c r="CW5" s="401"/>
      <c r="CX5" s="401"/>
      <c r="CY5" s="401"/>
      <c r="CZ5" s="401"/>
      <c r="DA5" s="402"/>
      <c r="DB5" s="400">
        <v>92.7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11002879</v>
      </c>
      <c r="BO6" s="431"/>
      <c r="BP6" s="431"/>
      <c r="BQ6" s="431"/>
      <c r="BR6" s="431"/>
      <c r="BS6" s="431"/>
      <c r="BT6" s="431"/>
      <c r="BU6" s="432"/>
      <c r="BV6" s="430">
        <v>9747626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101.6</v>
      </c>
      <c r="CU6" s="584"/>
      <c r="CV6" s="584"/>
      <c r="CW6" s="584"/>
      <c r="CX6" s="584"/>
      <c r="CY6" s="584"/>
      <c r="CZ6" s="584"/>
      <c r="DA6" s="585"/>
      <c r="DB6" s="583">
        <v>101.4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4522624</v>
      </c>
      <c r="BO7" s="431"/>
      <c r="BP7" s="431"/>
      <c r="BQ7" s="431"/>
      <c r="BR7" s="431"/>
      <c r="BS7" s="431"/>
      <c r="BT7" s="431"/>
      <c r="BU7" s="432"/>
      <c r="BV7" s="430">
        <v>3808367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216033868</v>
      </c>
      <c r="CU7" s="431"/>
      <c r="CV7" s="431"/>
      <c r="CW7" s="431"/>
      <c r="CX7" s="431"/>
      <c r="CY7" s="431"/>
      <c r="CZ7" s="431"/>
      <c r="DA7" s="432"/>
      <c r="DB7" s="430">
        <v>213100289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6480255</v>
      </c>
      <c r="BO8" s="431"/>
      <c r="BP8" s="431"/>
      <c r="BQ8" s="431"/>
      <c r="BR8" s="431"/>
      <c r="BS8" s="431"/>
      <c r="BT8" s="431"/>
      <c r="BU8" s="432"/>
      <c r="BV8" s="430">
        <v>5939259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0.87</v>
      </c>
      <c r="CU8" s="544"/>
      <c r="CV8" s="544"/>
      <c r="CW8" s="544"/>
      <c r="CX8" s="544"/>
      <c r="CY8" s="544"/>
      <c r="CZ8" s="544"/>
      <c r="DA8" s="545"/>
      <c r="DB8" s="543">
        <v>0.87</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790718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540996</v>
      </c>
      <c r="BO9" s="431"/>
      <c r="BP9" s="431"/>
      <c r="BQ9" s="431"/>
      <c r="BR9" s="431"/>
      <c r="BS9" s="431"/>
      <c r="BT9" s="431"/>
      <c r="BU9" s="432"/>
      <c r="BV9" s="430">
        <v>-86076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14.8</v>
      </c>
      <c r="CU9" s="401"/>
      <c r="CV9" s="401"/>
      <c r="CW9" s="401"/>
      <c r="CX9" s="401"/>
      <c r="CY9" s="401"/>
      <c r="CZ9" s="401"/>
      <c r="DA9" s="402"/>
      <c r="DB9" s="400">
        <v>14.9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797980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3020716</v>
      </c>
      <c r="BO10" s="431"/>
      <c r="BP10" s="431"/>
      <c r="BQ10" s="431"/>
      <c r="BR10" s="431"/>
      <c r="BS10" s="431"/>
      <c r="BT10" s="431"/>
      <c r="BU10" s="432"/>
      <c r="BV10" s="430">
        <v>21250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20000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799966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3800000</v>
      </c>
      <c r="BO12" s="431"/>
      <c r="BP12" s="431"/>
      <c r="BQ12" s="431"/>
      <c r="BR12" s="431"/>
      <c r="BS12" s="431"/>
      <c r="BT12" s="431"/>
      <c r="BU12" s="432"/>
      <c r="BV12" s="430">
        <v>3700000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136</v>
      </c>
      <c r="N13" s="531"/>
      <c r="O13" s="531"/>
      <c r="P13" s="531"/>
      <c r="Q13" s="532"/>
      <c r="R13" s="533">
        <v>774416</v>
      </c>
      <c r="S13" s="534"/>
      <c r="T13" s="534"/>
      <c r="U13" s="534"/>
      <c r="V13" s="535"/>
      <c r="W13" s="521" t="s">
        <v>137</v>
      </c>
      <c r="X13" s="443"/>
      <c r="Y13" s="443"/>
      <c r="Z13" s="443"/>
      <c r="AA13" s="443"/>
      <c r="AB13" s="444"/>
      <c r="AC13" s="406">
        <v>15563</v>
      </c>
      <c r="AD13" s="407"/>
      <c r="AE13" s="407"/>
      <c r="AF13" s="407"/>
      <c r="AG13" s="408"/>
      <c r="AH13" s="406">
        <v>16679</v>
      </c>
      <c r="AI13" s="407"/>
      <c r="AJ13" s="407"/>
      <c r="AK13" s="407"/>
      <c r="AL13" s="409"/>
      <c r="AM13" s="499" t="s">
        <v>138</v>
      </c>
      <c r="AN13" s="404"/>
      <c r="AO13" s="404"/>
      <c r="AP13" s="404"/>
      <c r="AQ13" s="404"/>
      <c r="AR13" s="404"/>
      <c r="AS13" s="404"/>
      <c r="AT13" s="405"/>
      <c r="AU13" s="487" t="s">
        <v>116</v>
      </c>
      <c r="AV13" s="488"/>
      <c r="AW13" s="488"/>
      <c r="AX13" s="488"/>
      <c r="AY13" s="410" t="s">
        <v>139</v>
      </c>
      <c r="AZ13" s="411"/>
      <c r="BA13" s="411"/>
      <c r="BB13" s="411"/>
      <c r="BC13" s="411"/>
      <c r="BD13" s="411"/>
      <c r="BE13" s="411"/>
      <c r="BF13" s="411"/>
      <c r="BG13" s="411"/>
      <c r="BH13" s="411"/>
      <c r="BI13" s="411"/>
      <c r="BJ13" s="411"/>
      <c r="BK13" s="411"/>
      <c r="BL13" s="411"/>
      <c r="BM13" s="412"/>
      <c r="BN13" s="430">
        <v>-238288</v>
      </c>
      <c r="BO13" s="431"/>
      <c r="BP13" s="431"/>
      <c r="BQ13" s="431"/>
      <c r="BR13" s="431"/>
      <c r="BS13" s="431"/>
      <c r="BT13" s="431"/>
      <c r="BU13" s="432"/>
      <c r="BV13" s="430">
        <v>-3744826</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5.0999999999999996</v>
      </c>
      <c r="CU13" s="401"/>
      <c r="CV13" s="401"/>
      <c r="CW13" s="401"/>
      <c r="CX13" s="401"/>
      <c r="CY13" s="401"/>
      <c r="CZ13" s="401"/>
      <c r="DA13" s="402"/>
      <c r="DB13" s="400">
        <v>5.5</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141</v>
      </c>
      <c r="M14" s="567"/>
      <c r="N14" s="567"/>
      <c r="O14" s="567"/>
      <c r="P14" s="567"/>
      <c r="Q14" s="568"/>
      <c r="R14" s="533">
        <v>802527</v>
      </c>
      <c r="S14" s="534"/>
      <c r="T14" s="534"/>
      <c r="U14" s="534"/>
      <c r="V14" s="535"/>
      <c r="W14" s="536"/>
      <c r="X14" s="446"/>
      <c r="Y14" s="446"/>
      <c r="Z14" s="446"/>
      <c r="AA14" s="446"/>
      <c r="AB14" s="447"/>
      <c r="AC14" s="526">
        <v>4</v>
      </c>
      <c r="AD14" s="527"/>
      <c r="AE14" s="527"/>
      <c r="AF14" s="527"/>
      <c r="AG14" s="528"/>
      <c r="AH14" s="526">
        <v>4.3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t="s">
        <v>144</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776887</v>
      </c>
      <c r="S15" s="534"/>
      <c r="T15" s="534"/>
      <c r="U15" s="534"/>
      <c r="V15" s="535"/>
      <c r="W15" s="521" t="s">
        <v>146</v>
      </c>
      <c r="X15" s="443"/>
      <c r="Y15" s="443"/>
      <c r="Z15" s="443"/>
      <c r="AA15" s="443"/>
      <c r="AB15" s="444"/>
      <c r="AC15" s="406">
        <v>134582</v>
      </c>
      <c r="AD15" s="407"/>
      <c r="AE15" s="407"/>
      <c r="AF15" s="407"/>
      <c r="AG15" s="408"/>
      <c r="AH15" s="406">
        <v>137287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140594355</v>
      </c>
      <c r="BO15" s="426"/>
      <c r="BP15" s="426"/>
      <c r="BQ15" s="426"/>
      <c r="BR15" s="426"/>
      <c r="BS15" s="426"/>
      <c r="BT15" s="426"/>
      <c r="BU15" s="427"/>
      <c r="BV15" s="425">
        <v>138706949</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34.4</v>
      </c>
      <c r="AD16" s="527"/>
      <c r="AE16" s="527"/>
      <c r="AF16" s="527"/>
      <c r="AG16" s="528"/>
      <c r="AH16" s="526">
        <v>35.200000000000003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163058161</v>
      </c>
      <c r="BO16" s="431"/>
      <c r="BP16" s="431"/>
      <c r="BQ16" s="431"/>
      <c r="BR16" s="431"/>
      <c r="BS16" s="431"/>
      <c r="BT16" s="431"/>
      <c r="BU16" s="432"/>
      <c r="BV16" s="430">
        <v>159776978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240799</v>
      </c>
      <c r="AD17" s="407"/>
      <c r="AE17" s="407"/>
      <c r="AF17" s="407"/>
      <c r="AG17" s="408"/>
      <c r="AH17" s="406">
        <v>236259</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175316506</v>
      </c>
      <c r="BO17" s="431"/>
      <c r="BP17" s="431"/>
      <c r="BQ17" s="431"/>
      <c r="BR17" s="431"/>
      <c r="BS17" s="431"/>
      <c r="BT17" s="431"/>
      <c r="BU17" s="432"/>
      <c r="BV17" s="430">
        <v>173970900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155</v>
      </c>
      <c r="C18" s="493"/>
      <c r="D18" s="493"/>
      <c r="E18" s="494"/>
      <c r="F18" s="494"/>
      <c r="G18" s="494"/>
      <c r="H18" s="494"/>
      <c r="I18" s="494"/>
      <c r="J18" s="494"/>
      <c r="K18" s="494"/>
      <c r="L18" s="495">
        <v>1558.06</v>
      </c>
      <c r="M18" s="495"/>
      <c r="N18" s="495"/>
      <c r="O18" s="495"/>
      <c r="P18" s="495"/>
      <c r="Q18" s="495"/>
      <c r="R18" s="496"/>
      <c r="S18" s="496"/>
      <c r="T18" s="496"/>
      <c r="U18" s="496"/>
      <c r="V18" s="497"/>
      <c r="W18" s="511"/>
      <c r="X18" s="512"/>
      <c r="Y18" s="512"/>
      <c r="Z18" s="512"/>
      <c r="AA18" s="512"/>
      <c r="AB18" s="522"/>
      <c r="AC18" s="394">
        <v>61.6</v>
      </c>
      <c r="AD18" s="395"/>
      <c r="AE18" s="395"/>
      <c r="AF18" s="395"/>
      <c r="AG18" s="498"/>
      <c r="AH18" s="394">
        <v>60.5</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199806867</v>
      </c>
      <c r="BO18" s="431"/>
      <c r="BP18" s="431"/>
      <c r="BQ18" s="431"/>
      <c r="BR18" s="431"/>
      <c r="BS18" s="431"/>
      <c r="BT18" s="431"/>
      <c r="BU18" s="432"/>
      <c r="BV18" s="430">
        <v>197694112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157</v>
      </c>
      <c r="C19" s="493"/>
      <c r="D19" s="493"/>
      <c r="E19" s="494"/>
      <c r="F19" s="494"/>
      <c r="G19" s="494"/>
      <c r="H19" s="494"/>
      <c r="I19" s="494"/>
      <c r="J19" s="494"/>
      <c r="K19" s="494"/>
      <c r="L19" s="500">
        <v>508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250448038</v>
      </c>
      <c r="BO19" s="431"/>
      <c r="BP19" s="431"/>
      <c r="BQ19" s="431"/>
      <c r="BR19" s="431"/>
      <c r="BS19" s="431"/>
      <c r="BT19" s="431"/>
      <c r="BU19" s="432"/>
      <c r="BV19" s="430">
        <v>247225549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159</v>
      </c>
      <c r="C20" s="493"/>
      <c r="D20" s="493"/>
      <c r="E20" s="494"/>
      <c r="F20" s="494"/>
      <c r="G20" s="494"/>
      <c r="H20" s="494"/>
      <c r="I20" s="494"/>
      <c r="J20" s="494"/>
      <c r="K20" s="494"/>
      <c r="L20" s="500">
        <v>320749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257561033</v>
      </c>
      <c r="BO23" s="431"/>
      <c r="BP23" s="431"/>
      <c r="BQ23" s="431"/>
      <c r="BR23" s="431"/>
      <c r="BS23" s="431"/>
      <c r="BT23" s="431"/>
      <c r="BU23" s="432"/>
      <c r="BV23" s="430">
        <v>255172769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168</v>
      </c>
      <c r="F24" s="404"/>
      <c r="G24" s="404"/>
      <c r="H24" s="404"/>
      <c r="I24" s="404"/>
      <c r="J24" s="404"/>
      <c r="K24" s="405"/>
      <c r="L24" s="406">
        <v>1</v>
      </c>
      <c r="M24" s="407"/>
      <c r="N24" s="407"/>
      <c r="O24" s="407"/>
      <c r="P24" s="408"/>
      <c r="Q24" s="406">
        <v>12770</v>
      </c>
      <c r="R24" s="407"/>
      <c r="S24" s="407"/>
      <c r="T24" s="407"/>
      <c r="U24" s="407"/>
      <c r="V24" s="408"/>
      <c r="W24" s="472"/>
      <c r="X24" s="463"/>
      <c r="Y24" s="464"/>
      <c r="Z24" s="403" t="s">
        <v>169</v>
      </c>
      <c r="AA24" s="404"/>
      <c r="AB24" s="404"/>
      <c r="AC24" s="404"/>
      <c r="AD24" s="404"/>
      <c r="AE24" s="404"/>
      <c r="AF24" s="404"/>
      <c r="AG24" s="405"/>
      <c r="AH24" s="406">
        <v>4432</v>
      </c>
      <c r="AI24" s="407"/>
      <c r="AJ24" s="407"/>
      <c r="AK24" s="407"/>
      <c r="AL24" s="408"/>
      <c r="AM24" s="406">
        <v>14350816</v>
      </c>
      <c r="AN24" s="407"/>
      <c r="AO24" s="407"/>
      <c r="AP24" s="407"/>
      <c r="AQ24" s="407"/>
      <c r="AR24" s="408"/>
      <c r="AS24" s="406">
        <v>3238</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51518692</v>
      </c>
      <c r="BO24" s="431"/>
      <c r="BP24" s="431"/>
      <c r="BQ24" s="431"/>
      <c r="BR24" s="431"/>
      <c r="BS24" s="431"/>
      <c r="BT24" s="431"/>
      <c r="BU24" s="432"/>
      <c r="BV24" s="430">
        <v>57409962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171</v>
      </c>
      <c r="F25" s="404"/>
      <c r="G25" s="404"/>
      <c r="H25" s="404"/>
      <c r="I25" s="404"/>
      <c r="J25" s="404"/>
      <c r="K25" s="405"/>
      <c r="L25" s="406">
        <v>3</v>
      </c>
      <c r="M25" s="407"/>
      <c r="N25" s="407"/>
      <c r="O25" s="407"/>
      <c r="P25" s="408"/>
      <c r="Q25" s="406">
        <v>9280</v>
      </c>
      <c r="R25" s="407"/>
      <c r="S25" s="407"/>
      <c r="T25" s="407"/>
      <c r="U25" s="407"/>
      <c r="V25" s="408"/>
      <c r="W25" s="472"/>
      <c r="X25" s="463"/>
      <c r="Y25" s="464"/>
      <c r="Z25" s="403" t="s">
        <v>172</v>
      </c>
      <c r="AA25" s="404"/>
      <c r="AB25" s="404"/>
      <c r="AC25" s="404"/>
      <c r="AD25" s="404"/>
      <c r="AE25" s="404"/>
      <c r="AF25" s="404"/>
      <c r="AG25" s="405"/>
      <c r="AH25" s="406">
        <v>883</v>
      </c>
      <c r="AI25" s="407"/>
      <c r="AJ25" s="407"/>
      <c r="AK25" s="407"/>
      <c r="AL25" s="408"/>
      <c r="AM25" s="406">
        <v>2738183</v>
      </c>
      <c r="AN25" s="407"/>
      <c r="AO25" s="407"/>
      <c r="AP25" s="407"/>
      <c r="AQ25" s="407"/>
      <c r="AR25" s="408"/>
      <c r="AS25" s="406">
        <v>3101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131827404</v>
      </c>
      <c r="BO25" s="426"/>
      <c r="BP25" s="426"/>
      <c r="BQ25" s="426"/>
      <c r="BR25" s="426"/>
      <c r="BS25" s="426"/>
      <c r="BT25" s="426"/>
      <c r="BU25" s="427"/>
      <c r="BV25" s="425">
        <v>137076213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174</v>
      </c>
      <c r="F26" s="404"/>
      <c r="G26" s="404"/>
      <c r="H26" s="404"/>
      <c r="I26" s="404"/>
      <c r="J26" s="404"/>
      <c r="K26" s="405"/>
      <c r="L26" s="406">
        <v>1</v>
      </c>
      <c r="M26" s="407"/>
      <c r="N26" s="407"/>
      <c r="O26" s="407"/>
      <c r="P26" s="408"/>
      <c r="Q26" s="406">
        <v>7660</v>
      </c>
      <c r="R26" s="407"/>
      <c r="S26" s="407"/>
      <c r="T26" s="407"/>
      <c r="U26" s="407"/>
      <c r="V26" s="408"/>
      <c r="W26" s="472"/>
      <c r="X26" s="463"/>
      <c r="Y26" s="464"/>
      <c r="Z26" s="403" t="s">
        <v>175</v>
      </c>
      <c r="AA26" s="485"/>
      <c r="AB26" s="485"/>
      <c r="AC26" s="485"/>
      <c r="AD26" s="485"/>
      <c r="AE26" s="485"/>
      <c r="AF26" s="485"/>
      <c r="AG26" s="486"/>
      <c r="AH26" s="406">
        <v>181</v>
      </c>
      <c r="AI26" s="407"/>
      <c r="AJ26" s="407"/>
      <c r="AK26" s="407"/>
      <c r="AL26" s="408"/>
      <c r="AM26" s="406">
        <v>647075</v>
      </c>
      <c r="AN26" s="407"/>
      <c r="AO26" s="407"/>
      <c r="AP26" s="407"/>
      <c r="AQ26" s="407"/>
      <c r="AR26" s="408"/>
      <c r="AS26" s="406">
        <v>3575</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v>2767974</v>
      </c>
      <c r="BO26" s="431"/>
      <c r="BP26" s="431"/>
      <c r="BQ26" s="431"/>
      <c r="BR26" s="431"/>
      <c r="BS26" s="431"/>
      <c r="BT26" s="431"/>
      <c r="BU26" s="432"/>
      <c r="BV26" s="430">
        <v>2780276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177</v>
      </c>
      <c r="F27" s="404"/>
      <c r="G27" s="404"/>
      <c r="H27" s="404"/>
      <c r="I27" s="404"/>
      <c r="J27" s="404"/>
      <c r="K27" s="405"/>
      <c r="L27" s="406">
        <v>1</v>
      </c>
      <c r="M27" s="407"/>
      <c r="N27" s="407"/>
      <c r="O27" s="407"/>
      <c r="P27" s="408"/>
      <c r="Q27" s="406">
        <v>8030</v>
      </c>
      <c r="R27" s="407"/>
      <c r="S27" s="407"/>
      <c r="T27" s="407"/>
      <c r="U27" s="407"/>
      <c r="V27" s="408"/>
      <c r="W27" s="472"/>
      <c r="X27" s="463"/>
      <c r="Y27" s="464"/>
      <c r="Z27" s="403" t="s">
        <v>178</v>
      </c>
      <c r="AA27" s="404"/>
      <c r="AB27" s="404"/>
      <c r="AC27" s="404"/>
      <c r="AD27" s="404"/>
      <c r="AE27" s="404"/>
      <c r="AF27" s="404"/>
      <c r="AG27" s="405"/>
      <c r="AH27" s="406">
        <v>3949</v>
      </c>
      <c r="AI27" s="407"/>
      <c r="AJ27" s="407"/>
      <c r="AK27" s="407"/>
      <c r="AL27" s="408"/>
      <c r="AM27" s="406">
        <v>14188036</v>
      </c>
      <c r="AN27" s="407"/>
      <c r="AO27" s="407"/>
      <c r="AP27" s="407"/>
      <c r="AQ27" s="407"/>
      <c r="AR27" s="408"/>
      <c r="AS27" s="406">
        <v>3593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1008485</v>
      </c>
      <c r="BO27" s="434"/>
      <c r="BP27" s="434"/>
      <c r="BQ27" s="434"/>
      <c r="BR27" s="434"/>
      <c r="BS27" s="434"/>
      <c r="BT27" s="434"/>
      <c r="BU27" s="435"/>
      <c r="BV27" s="433">
        <v>1008477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7170</v>
      </c>
      <c r="R28" s="407"/>
      <c r="S28" s="407"/>
      <c r="T28" s="407"/>
      <c r="U28" s="407"/>
      <c r="V28" s="408"/>
      <c r="W28" s="472"/>
      <c r="X28" s="463"/>
      <c r="Y28" s="464"/>
      <c r="Z28" s="403" t="s">
        <v>181</v>
      </c>
      <c r="AA28" s="404"/>
      <c r="AB28" s="404"/>
      <c r="AC28" s="404"/>
      <c r="AD28" s="404"/>
      <c r="AE28" s="404"/>
      <c r="AF28" s="404"/>
      <c r="AG28" s="405"/>
      <c r="AH28" s="406">
        <v>283</v>
      </c>
      <c r="AI28" s="407"/>
      <c r="AJ28" s="407"/>
      <c r="AK28" s="407"/>
      <c r="AL28" s="408"/>
      <c r="AM28" s="406">
        <v>840793</v>
      </c>
      <c r="AN28" s="407"/>
      <c r="AO28" s="407"/>
      <c r="AP28" s="407"/>
      <c r="AQ28" s="407"/>
      <c r="AR28" s="408"/>
      <c r="AS28" s="406">
        <v>2971</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10766632</v>
      </c>
      <c r="BO28" s="426"/>
      <c r="BP28" s="426"/>
      <c r="BQ28" s="426"/>
      <c r="BR28" s="426"/>
      <c r="BS28" s="426"/>
      <c r="BT28" s="426"/>
      <c r="BU28" s="427"/>
      <c r="BV28" s="425">
        <v>11545916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44</v>
      </c>
      <c r="M29" s="407"/>
      <c r="N29" s="407"/>
      <c r="O29" s="407"/>
      <c r="P29" s="408"/>
      <c r="Q29" s="406">
        <v>6480</v>
      </c>
      <c r="R29" s="407"/>
      <c r="S29" s="407"/>
      <c r="T29" s="407"/>
      <c r="U29" s="407"/>
      <c r="V29" s="408"/>
      <c r="W29" s="473"/>
      <c r="X29" s="474"/>
      <c r="Y29" s="475"/>
      <c r="Z29" s="403" t="s">
        <v>184</v>
      </c>
      <c r="AA29" s="404"/>
      <c r="AB29" s="404"/>
      <c r="AC29" s="404"/>
      <c r="AD29" s="404"/>
      <c r="AE29" s="404"/>
      <c r="AF29" s="404"/>
      <c r="AG29" s="405"/>
      <c r="AH29" s="406">
        <v>8664</v>
      </c>
      <c r="AI29" s="407"/>
      <c r="AJ29" s="407"/>
      <c r="AK29" s="407"/>
      <c r="AL29" s="408"/>
      <c r="AM29" s="406">
        <v>29379645</v>
      </c>
      <c r="AN29" s="407"/>
      <c r="AO29" s="407"/>
      <c r="AP29" s="407"/>
      <c r="AQ29" s="407"/>
      <c r="AR29" s="408"/>
      <c r="AS29" s="406">
        <v>3391</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590429</v>
      </c>
      <c r="BO29" s="431"/>
      <c r="BP29" s="431"/>
      <c r="BQ29" s="431"/>
      <c r="BR29" s="431"/>
      <c r="BS29" s="431"/>
      <c r="BT29" s="431"/>
      <c r="BU29" s="432"/>
      <c r="BV29" s="430">
        <v>1010383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31526103</v>
      </c>
      <c r="BO30" s="434"/>
      <c r="BP30" s="434"/>
      <c r="BQ30" s="434"/>
      <c r="BR30" s="434"/>
      <c r="BS30" s="434"/>
      <c r="BT30" s="434"/>
      <c r="BU30" s="435"/>
      <c r="BV30" s="433">
        <v>32845769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7</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f>IF(AO34="","",MAX(C34:D43,U34:V43)+1)</f>
        <v>12</v>
      </c>
      <c r="AN34" s="389"/>
      <c r="AO34" s="388" t="str">
        <f>IF('各会計、関係団体の財政状況及び健全化判断比率'!B33="","",'各会計、関係団体の財政状況及び健全化判断比率'!B33)</f>
        <v>病院事業</v>
      </c>
      <c r="AP34" s="388"/>
      <c r="AQ34" s="388"/>
      <c r="AR34" s="388"/>
      <c r="AS34" s="388"/>
      <c r="AT34" s="388"/>
      <c r="AU34" s="388"/>
      <c r="AV34" s="388"/>
      <c r="AW34" s="388"/>
      <c r="AX34" s="388"/>
      <c r="AY34" s="388"/>
      <c r="AZ34" s="388"/>
      <c r="BA34" s="388"/>
      <c r="BB34" s="388"/>
      <c r="BC34" s="388"/>
      <c r="BD34" s="214"/>
      <c r="BE34" s="389">
        <f>IF(BG34="","",MAX(C34:D43,U34:V43,AM34:AN43)+1)</f>
        <v>15</v>
      </c>
      <c r="BF34" s="389"/>
      <c r="BG34" s="388" t="str">
        <f>IF('各会計、関係団体の財政状況及び健全化判断比率'!B36="","",'各会計、関係団体の財政状況及び健全化判断比率'!B36)</f>
        <v>と畜場・市場事業</v>
      </c>
      <c r="BH34" s="388"/>
      <c r="BI34" s="388"/>
      <c r="BJ34" s="388"/>
      <c r="BK34" s="388"/>
      <c r="BL34" s="388"/>
      <c r="BM34" s="388"/>
      <c r="BN34" s="388"/>
      <c r="BO34" s="388"/>
      <c r="BP34" s="388"/>
      <c r="BQ34" s="388"/>
      <c r="BR34" s="388"/>
      <c r="BS34" s="388"/>
      <c r="BT34" s="388"/>
      <c r="BU34" s="388"/>
      <c r="BV34" s="214"/>
      <c r="BW34" s="389">
        <f>IF(BY34="","",MAX(C34:D43,U34:V43,AM34:AN43,BE34:BF43)+1)</f>
        <v>18</v>
      </c>
      <c r="BX34" s="389"/>
      <c r="BY34" s="388" t="str">
        <f>IF('各会計、関係団体の財政状況及び健全化判断比率'!B68="","",'各会計、関係団体の財政状況及び健全化判断比率'!B68)</f>
        <v>浜名湖競艇企業団</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（公益財団法人）浜松国際交流協会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母子父子寡婦福祉資金貸付事業</v>
      </c>
      <c r="F35" s="388"/>
      <c r="G35" s="388"/>
      <c r="H35" s="388"/>
      <c r="I35" s="388"/>
      <c r="J35" s="388"/>
      <c r="K35" s="388"/>
      <c r="L35" s="388"/>
      <c r="M35" s="388"/>
      <c r="N35" s="388"/>
      <c r="O35" s="388"/>
      <c r="P35" s="388"/>
      <c r="Q35" s="388"/>
      <c r="R35" s="388"/>
      <c r="S35" s="388"/>
      <c r="T35" s="214"/>
      <c r="U35" s="389">
        <f>IF(W35="","",U34+1)</f>
        <v>8</v>
      </c>
      <c r="V35" s="389"/>
      <c r="W35" s="388" t="str">
        <f>IF('各会計、関係団体の財政状況及び健全化判断比率'!B29="","",'各会計、関係団体の財政状況及び健全化判断比率'!B29)</f>
        <v>介護保険事業</v>
      </c>
      <c r="X35" s="388"/>
      <c r="Y35" s="388"/>
      <c r="Z35" s="388"/>
      <c r="AA35" s="388"/>
      <c r="AB35" s="388"/>
      <c r="AC35" s="388"/>
      <c r="AD35" s="388"/>
      <c r="AE35" s="388"/>
      <c r="AF35" s="388"/>
      <c r="AG35" s="388"/>
      <c r="AH35" s="388"/>
      <c r="AI35" s="388"/>
      <c r="AJ35" s="388"/>
      <c r="AK35" s="388"/>
      <c r="AL35" s="214"/>
      <c r="AM35" s="389">
        <f t="shared" ref="AM35:AM43" si="0">IF(AO35="","",AM34+1)</f>
        <v>13</v>
      </c>
      <c r="AN35" s="389"/>
      <c r="AO35" s="388" t="str">
        <f>IF('各会計、関係団体の財政状況及び健全化判断比率'!B34="","",'各会計、関係団体の財政状況及び健全化判断比率'!B34)</f>
        <v>水道事業</v>
      </c>
      <c r="AP35" s="388"/>
      <c r="AQ35" s="388"/>
      <c r="AR35" s="388"/>
      <c r="AS35" s="388"/>
      <c r="AT35" s="388"/>
      <c r="AU35" s="388"/>
      <c r="AV35" s="388"/>
      <c r="AW35" s="388"/>
      <c r="AX35" s="388"/>
      <c r="AY35" s="388"/>
      <c r="AZ35" s="388"/>
      <c r="BA35" s="388"/>
      <c r="BB35" s="388"/>
      <c r="BC35" s="388"/>
      <c r="BD35" s="214"/>
      <c r="BE35" s="389">
        <f t="shared" ref="BE35:BE43" si="1">IF(BG35="","",BE34+1)</f>
        <v>16</v>
      </c>
      <c r="BF35" s="389"/>
      <c r="BG35" s="388" t="str">
        <f>IF('各会計、関係団体の財政状況及び健全化判断比率'!B37="","",'各会計、関係団体の財政状況及び健全化判断比率'!B37)</f>
        <v>農業集落排水事業</v>
      </c>
      <c r="BH35" s="388"/>
      <c r="BI35" s="388"/>
      <c r="BJ35" s="388"/>
      <c r="BK35" s="388"/>
      <c r="BL35" s="388"/>
      <c r="BM35" s="388"/>
      <c r="BN35" s="388"/>
      <c r="BO35" s="388"/>
      <c r="BP35" s="388"/>
      <c r="BQ35" s="388"/>
      <c r="BR35" s="388"/>
      <c r="BS35" s="388"/>
      <c r="BT35" s="388"/>
      <c r="BU35" s="388"/>
      <c r="BV35" s="214"/>
      <c r="BW35" s="389">
        <f t="shared" ref="BW35:BW43" si="2">IF(BY35="","",BW34+1)</f>
        <v>19</v>
      </c>
      <c r="BX35" s="389"/>
      <c r="BY35" s="388" t="str">
        <f>IF('各会計、関係団体の財政状況及び健全化判断比率'!B69="","",'各会計、関係団体の財政状況及び健全化判断比率'!B69)</f>
        <v>養護老人ホームとよおか管理組合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（公益財団法人）浜松市文化振興財団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公共用地取得事業</v>
      </c>
      <c r="F36" s="388"/>
      <c r="G36" s="388"/>
      <c r="H36" s="388"/>
      <c r="I36" s="388"/>
      <c r="J36" s="388"/>
      <c r="K36" s="388"/>
      <c r="L36" s="388"/>
      <c r="M36" s="388"/>
      <c r="N36" s="388"/>
      <c r="O36" s="388"/>
      <c r="P36" s="388"/>
      <c r="Q36" s="388"/>
      <c r="R36" s="388"/>
      <c r="S36" s="388"/>
      <c r="T36" s="214"/>
      <c r="U36" s="389">
        <f t="shared" ref="U36:U43" si="4">IF(W36="","",U35+1)</f>
        <v>9</v>
      </c>
      <c r="V36" s="389"/>
      <c r="W36" s="388" t="str">
        <f>IF('各会計、関係団体の財政状況及び健全化判断比率'!B30="","",'各会計、関係団体の財政状況及び健全化判断比率'!B30)</f>
        <v>後期高齢者医療事業</v>
      </c>
      <c r="X36" s="388"/>
      <c r="Y36" s="388"/>
      <c r="Z36" s="388"/>
      <c r="AA36" s="388"/>
      <c r="AB36" s="388"/>
      <c r="AC36" s="388"/>
      <c r="AD36" s="388"/>
      <c r="AE36" s="388"/>
      <c r="AF36" s="388"/>
      <c r="AG36" s="388"/>
      <c r="AH36" s="388"/>
      <c r="AI36" s="388"/>
      <c r="AJ36" s="388"/>
      <c r="AK36" s="388"/>
      <c r="AL36" s="214"/>
      <c r="AM36" s="389">
        <f t="shared" si="0"/>
        <v>14</v>
      </c>
      <c r="AN36" s="389"/>
      <c r="AO36" s="388" t="str">
        <f>IF('各会計、関係団体の財政状況及び健全化判断比率'!B35="","",'各会計、関係団体の財政状況及び健全化判断比率'!B35)</f>
        <v>下水道事業</v>
      </c>
      <c r="AP36" s="388"/>
      <c r="AQ36" s="388"/>
      <c r="AR36" s="388"/>
      <c r="AS36" s="388"/>
      <c r="AT36" s="388"/>
      <c r="AU36" s="388"/>
      <c r="AV36" s="388"/>
      <c r="AW36" s="388"/>
      <c r="AX36" s="388"/>
      <c r="AY36" s="388"/>
      <c r="AZ36" s="388"/>
      <c r="BA36" s="388"/>
      <c r="BB36" s="388"/>
      <c r="BC36" s="388"/>
      <c r="BD36" s="214"/>
      <c r="BE36" s="389">
        <f t="shared" si="1"/>
        <v>17</v>
      </c>
      <c r="BF36" s="389"/>
      <c r="BG36" s="388" t="str">
        <f>IF('各会計、関係団体の財政状況及び健全化判断比率'!B38="","",'各会計、関係団体の財政状況及び健全化判断比率'!B38)</f>
        <v>中央卸売市場事業</v>
      </c>
      <c r="BH36" s="388"/>
      <c r="BI36" s="388"/>
      <c r="BJ36" s="388"/>
      <c r="BK36" s="388"/>
      <c r="BL36" s="388"/>
      <c r="BM36" s="388"/>
      <c r="BN36" s="388"/>
      <c r="BO36" s="388"/>
      <c r="BP36" s="388"/>
      <c r="BQ36" s="388"/>
      <c r="BR36" s="388"/>
      <c r="BS36" s="388"/>
      <c r="BT36" s="388"/>
      <c r="BU36" s="388"/>
      <c r="BV36" s="214"/>
      <c r="BW36" s="389">
        <f t="shared" si="2"/>
        <v>20</v>
      </c>
      <c r="BX36" s="389"/>
      <c r="BY36" s="388" t="str">
        <f>IF('各会計、関係団体の財政状況及び健全化判断比率'!B70="","",'各会計、関係団体の財政状況及び健全化判断比率'!B70)</f>
        <v>浜名学園組合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（公益財団法人）浜松市社会福祉協議会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育英事業</v>
      </c>
      <c r="F37" s="388"/>
      <c r="G37" s="388"/>
      <c r="H37" s="388"/>
      <c r="I37" s="388"/>
      <c r="J37" s="388"/>
      <c r="K37" s="388"/>
      <c r="L37" s="388"/>
      <c r="M37" s="388"/>
      <c r="N37" s="388"/>
      <c r="O37" s="388"/>
      <c r="P37" s="388"/>
      <c r="Q37" s="388"/>
      <c r="R37" s="388"/>
      <c r="S37" s="388"/>
      <c r="T37" s="214"/>
      <c r="U37" s="389">
        <f t="shared" si="4"/>
        <v>10</v>
      </c>
      <c r="V37" s="389"/>
      <c r="W37" s="388" t="str">
        <f>IF('各会計、関係団体の財政状況及び健全化判断比率'!B31="","",'各会計、関係団体の財政状況及び健全化判断比率'!B31)</f>
        <v>小型自動車競走事業</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21</v>
      </c>
      <c r="BX37" s="389"/>
      <c r="BY37" s="388" t="str">
        <f>IF('各会計、関係団体の財政状況及び健全化判断比率'!B71="","",'各会計、関係団体の財政状況及び健全化判断比率'!B71)</f>
        <v>静岡県後期高齢者医療広域連合（一般会計）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（公益財団法人）浜松市シルバー人材センター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学童等災害共済事業</v>
      </c>
      <c r="F38" s="388"/>
      <c r="G38" s="388"/>
      <c r="H38" s="388"/>
      <c r="I38" s="388"/>
      <c r="J38" s="388"/>
      <c r="K38" s="388"/>
      <c r="L38" s="388"/>
      <c r="M38" s="388"/>
      <c r="N38" s="388"/>
      <c r="O38" s="388"/>
      <c r="P38" s="388"/>
      <c r="Q38" s="388"/>
      <c r="R38" s="388"/>
      <c r="S38" s="388"/>
      <c r="T38" s="214"/>
      <c r="U38" s="389">
        <f t="shared" si="4"/>
        <v>11</v>
      </c>
      <c r="V38" s="389"/>
      <c r="W38" s="388" t="str">
        <f>IF('各会計、関係団体の財政状況及び健全化判断比率'!B32="","",'各会計、関係団体の財政状況及び健全化判断比率'!B32)</f>
        <v>駐車場事業</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22</v>
      </c>
      <c r="BX38" s="389"/>
      <c r="BY38" s="388" t="str">
        <f>IF('各会計、関係団体の財政状況及び健全化判断比率'!B72="","",'各会計、関係団体の財政状況及び健全化判断比率'!B72)</f>
        <v>静岡県後期高齢者医療広域連合（特別会計）</v>
      </c>
      <c r="BZ38" s="388"/>
      <c r="CA38" s="388"/>
      <c r="CB38" s="388"/>
      <c r="CC38" s="388"/>
      <c r="CD38" s="388"/>
      <c r="CE38" s="388"/>
      <c r="CF38" s="388"/>
      <c r="CG38" s="388"/>
      <c r="CH38" s="388"/>
      <c r="CI38" s="388"/>
      <c r="CJ38" s="388"/>
      <c r="CK38" s="388"/>
      <c r="CL38" s="388"/>
      <c r="CM38" s="388"/>
      <c r="CN38" s="214"/>
      <c r="CO38" s="389">
        <f t="shared" si="3"/>
        <v>28</v>
      </c>
      <c r="CP38" s="389"/>
      <c r="CQ38" s="388" t="str">
        <f>IF('各会計、関係団体の財政状況及び健全化判断比率'!BS11="","",'各会計、関係団体の財政状況及び健全化判断比率'!BS11)</f>
        <v>（社会福祉法人）浜松市社会福祉事業団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f t="shared" si="5"/>
        <v>6</v>
      </c>
      <c r="D39" s="389"/>
      <c r="E39" s="388" t="str">
        <f>IF('各会計、関係団体の財政状況及び健全化判断比率'!B12="","",'各会計、関係団体の財政状況及び健全化判断比率'!B12)</f>
        <v>公債管理</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23</v>
      </c>
      <c r="BX39" s="389"/>
      <c r="BY39" s="388" t="str">
        <f>IF('各会計、関係団体の財政状況及び健全化判断比率'!B73="","",'各会計、関係団体の財政状況及び健全化判断比率'!B73)</f>
        <v>静岡地方税滞納整理機構</v>
      </c>
      <c r="BZ39" s="388"/>
      <c r="CA39" s="388"/>
      <c r="CB39" s="388"/>
      <c r="CC39" s="388"/>
      <c r="CD39" s="388"/>
      <c r="CE39" s="388"/>
      <c r="CF39" s="388"/>
      <c r="CG39" s="388"/>
      <c r="CH39" s="388"/>
      <c r="CI39" s="388"/>
      <c r="CJ39" s="388"/>
      <c r="CK39" s="388"/>
      <c r="CL39" s="388"/>
      <c r="CM39" s="388"/>
      <c r="CN39" s="214"/>
      <c r="CO39" s="389">
        <f t="shared" si="3"/>
        <v>29</v>
      </c>
      <c r="CP39" s="389"/>
      <c r="CQ39" s="388" t="str">
        <f>IF('各会計、関係団体の財政状況及び健全化判断比率'!BS12="","",'各会計、関係団体の財政状況及び健全化判断比率'!BS12)</f>
        <v>（公益財団法人）浜松市医療公社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30</v>
      </c>
      <c r="CP40" s="389"/>
      <c r="CQ40" s="388" t="str">
        <f>IF('各会計、関係団体の財政状況及び健全化判断比率'!BS13="","",'各会計、関係団体の財政状況及び健全化判断比率'!BS13)</f>
        <v>（一般財団法人）浜松市清掃公社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31</v>
      </c>
      <c r="CP41" s="389"/>
      <c r="CQ41" s="388" t="str">
        <f>IF('各会計、関係団体の財政状況及び健全化判断比率'!BS14="","",'各会計、関係団体の財政状況及び健全化判断比率'!BS14)</f>
        <v>（公益財団法人）浜松地域イノベーション推進機構</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32</v>
      </c>
      <c r="CP42" s="389"/>
      <c r="CQ42" s="388" t="str">
        <f>IF('各会計、関係団体の財政状況及び健全化判断比率'!BS15="","",'各会計、関係団体の財政状況及び健全化判断比率'!BS15)</f>
        <v>（公益財団法人）浜松市勤労福祉協会</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33</v>
      </c>
      <c r="CP43" s="389"/>
      <c r="CQ43" s="388" t="str">
        <f>IF('各会計、関係団体の財政状況及び健全化判断比率'!BS16="","",'各会計、関係団体の財政状況及び健全化判断比率'!BS16)</f>
        <v>（公益財団法人）浜松市花みどり振興財団</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AOHC06WvXSEaESiuElT3fexyIgn7G82MuOoxr87d/YnZrqi0ZSigFmqdW3GyKoiWlwA82dk2zn1ie/nvp9DCw==" saltValue="c1e54cwiA8a3i5n0NNQv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2">
      <c r="A34" s="22"/>
      <c r="B34" s="31"/>
      <c r="C34" s="1212" t="s">
        <v>588</v>
      </c>
      <c r="D34" s="1212"/>
      <c r="E34" s="1213"/>
      <c r="F34" s="32">
        <v>7.24</v>
      </c>
      <c r="G34" s="33">
        <v>6.02</v>
      </c>
      <c r="H34" s="33">
        <v>5.66</v>
      </c>
      <c r="I34" s="33">
        <v>5.31</v>
      </c>
      <c r="J34" s="34">
        <v>4.74</v>
      </c>
      <c r="K34" s="22"/>
      <c r="L34" s="22"/>
      <c r="M34" s="22"/>
      <c r="N34" s="22"/>
      <c r="O34" s="22"/>
      <c r="P34" s="22"/>
    </row>
    <row r="35" spans="1:16" ht="39" customHeight="1" x14ac:dyDescent="0.2">
      <c r="A35" s="22"/>
      <c r="B35" s="35"/>
      <c r="C35" s="1206" t="s">
        <v>589</v>
      </c>
      <c r="D35" s="1207"/>
      <c r="E35" s="1208"/>
      <c r="F35" s="36">
        <v>3.82</v>
      </c>
      <c r="G35" s="37">
        <v>3.08</v>
      </c>
      <c r="H35" s="37">
        <v>2.81</v>
      </c>
      <c r="I35" s="37">
        <v>2.76</v>
      </c>
      <c r="J35" s="38">
        <v>2.96</v>
      </c>
      <c r="K35" s="22"/>
      <c r="L35" s="22"/>
      <c r="M35" s="22"/>
      <c r="N35" s="22"/>
      <c r="O35" s="22"/>
      <c r="P35" s="22"/>
    </row>
    <row r="36" spans="1:16" ht="39" customHeight="1" x14ac:dyDescent="0.2">
      <c r="A36" s="22"/>
      <c r="B36" s="35"/>
      <c r="C36" s="1206" t="s">
        <v>590</v>
      </c>
      <c r="D36" s="1207"/>
      <c r="E36" s="1208"/>
      <c r="F36" s="36">
        <v>1.01</v>
      </c>
      <c r="G36" s="37">
        <v>1.28</v>
      </c>
      <c r="H36" s="37">
        <v>1.42</v>
      </c>
      <c r="I36" s="37">
        <v>1.95</v>
      </c>
      <c r="J36" s="38">
        <v>2.34</v>
      </c>
      <c r="K36" s="22"/>
      <c r="L36" s="22"/>
      <c r="M36" s="22"/>
      <c r="N36" s="22"/>
      <c r="O36" s="22"/>
      <c r="P36" s="22"/>
    </row>
    <row r="37" spans="1:16" ht="39" customHeight="1" x14ac:dyDescent="0.2">
      <c r="A37" s="22"/>
      <c r="B37" s="35"/>
      <c r="C37" s="1206" t="s">
        <v>591</v>
      </c>
      <c r="D37" s="1207"/>
      <c r="E37" s="1208"/>
      <c r="F37" s="36">
        <v>0.47</v>
      </c>
      <c r="G37" s="37">
        <v>1.58</v>
      </c>
      <c r="H37" s="37">
        <v>0.79</v>
      </c>
      <c r="I37" s="37">
        <v>0.87</v>
      </c>
      <c r="J37" s="38">
        <v>1.37</v>
      </c>
      <c r="K37" s="22"/>
      <c r="L37" s="22"/>
      <c r="M37" s="22"/>
      <c r="N37" s="22"/>
      <c r="O37" s="22"/>
      <c r="P37" s="22"/>
    </row>
    <row r="38" spans="1:16" ht="39" customHeight="1" x14ac:dyDescent="0.2">
      <c r="A38" s="22"/>
      <c r="B38" s="35"/>
      <c r="C38" s="1206" t="s">
        <v>592</v>
      </c>
      <c r="D38" s="1207"/>
      <c r="E38" s="1208"/>
      <c r="F38" s="36">
        <v>1.55</v>
      </c>
      <c r="G38" s="37">
        <v>1.35</v>
      </c>
      <c r="H38" s="37">
        <v>1.45</v>
      </c>
      <c r="I38" s="37">
        <v>1.45</v>
      </c>
      <c r="J38" s="38">
        <v>1.34</v>
      </c>
      <c r="K38" s="22"/>
      <c r="L38" s="22"/>
      <c r="M38" s="22"/>
      <c r="N38" s="22"/>
      <c r="O38" s="22"/>
      <c r="P38" s="22"/>
    </row>
    <row r="39" spans="1:16" ht="39" customHeight="1" x14ac:dyDescent="0.2">
      <c r="A39" s="22"/>
      <c r="B39" s="35"/>
      <c r="C39" s="1206" t="s">
        <v>593</v>
      </c>
      <c r="D39" s="1207"/>
      <c r="E39" s="1208"/>
      <c r="F39" s="36">
        <v>1.21</v>
      </c>
      <c r="G39" s="37">
        <v>0.24</v>
      </c>
      <c r="H39" s="37">
        <v>0.57999999999999996</v>
      </c>
      <c r="I39" s="37">
        <v>0.33</v>
      </c>
      <c r="J39" s="38">
        <v>0.38</v>
      </c>
      <c r="K39" s="22"/>
      <c r="L39" s="22"/>
      <c r="M39" s="22"/>
      <c r="N39" s="22"/>
      <c r="O39" s="22"/>
      <c r="P39" s="22"/>
    </row>
    <row r="40" spans="1:16" ht="39" customHeight="1" x14ac:dyDescent="0.2">
      <c r="A40" s="22"/>
      <c r="B40" s="35"/>
      <c r="C40" s="1206" t="s">
        <v>594</v>
      </c>
      <c r="D40" s="1207"/>
      <c r="E40" s="1208"/>
      <c r="F40" s="36">
        <v>0.37</v>
      </c>
      <c r="G40" s="37">
        <v>0.32</v>
      </c>
      <c r="H40" s="37">
        <v>0.32</v>
      </c>
      <c r="I40" s="37">
        <v>0.32</v>
      </c>
      <c r="J40" s="38">
        <v>0.32</v>
      </c>
      <c r="K40" s="22"/>
      <c r="L40" s="22"/>
      <c r="M40" s="22"/>
      <c r="N40" s="22"/>
      <c r="O40" s="22"/>
      <c r="P40" s="22"/>
    </row>
    <row r="41" spans="1:16" ht="39" customHeight="1" x14ac:dyDescent="0.2">
      <c r="A41" s="22"/>
      <c r="B41" s="35"/>
      <c r="C41" s="1206" t="s">
        <v>595</v>
      </c>
      <c r="D41" s="1207"/>
      <c r="E41" s="1208"/>
      <c r="F41" s="36">
        <v>0.06</v>
      </c>
      <c r="G41" s="37">
        <v>0.02</v>
      </c>
      <c r="H41" s="37">
        <v>0.01</v>
      </c>
      <c r="I41" s="37">
        <v>0.01</v>
      </c>
      <c r="J41" s="38">
        <v>0.02</v>
      </c>
      <c r="K41" s="22"/>
      <c r="L41" s="22"/>
      <c r="M41" s="22"/>
      <c r="N41" s="22"/>
      <c r="O41" s="22"/>
      <c r="P41" s="22"/>
    </row>
    <row r="42" spans="1:16" ht="39" customHeight="1" x14ac:dyDescent="0.2">
      <c r="A42" s="22"/>
      <c r="B42" s="39"/>
      <c r="C42" s="1206" t="s">
        <v>596</v>
      </c>
      <c r="D42" s="1207"/>
      <c r="E42" s="1208"/>
      <c r="F42" s="36" t="s">
        <v>537</v>
      </c>
      <c r="G42" s="37" t="s">
        <v>537</v>
      </c>
      <c r="H42" s="37" t="s">
        <v>537</v>
      </c>
      <c r="I42" s="37" t="s">
        <v>537</v>
      </c>
      <c r="J42" s="38" t="s">
        <v>537</v>
      </c>
      <c r="K42" s="22"/>
      <c r="L42" s="22"/>
      <c r="M42" s="22"/>
      <c r="N42" s="22"/>
      <c r="O42" s="22"/>
      <c r="P42" s="22"/>
    </row>
    <row r="43" spans="1:16" ht="39" customHeight="1" thickBot="1" x14ac:dyDescent="0.25">
      <c r="A43" s="22"/>
      <c r="B43" s="40"/>
      <c r="C43" s="1209" t="s">
        <v>597</v>
      </c>
      <c r="D43" s="1210"/>
      <c r="E43" s="1211"/>
      <c r="F43" s="41">
        <v>0.13</v>
      </c>
      <c r="G43" s="42">
        <v>0.04</v>
      </c>
      <c r="H43" s="42">
        <v>0.06</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i5LUXoPRp09BED6AQ8BEVspV73LkZwwLuRT/QXhF2Wk1aHNeVYqpIgUmjsESVwJLmpBl6AiNXpmZpeEWSVF8Q==" saltValue="SNMwzOmgHlyzB7/E9sgm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33241</v>
      </c>
      <c r="L45" s="60">
        <v>32841</v>
      </c>
      <c r="M45" s="60">
        <v>31595</v>
      </c>
      <c r="N45" s="60">
        <v>30558</v>
      </c>
      <c r="O45" s="61">
        <v>29596</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537</v>
      </c>
      <c r="L46" s="64" t="s">
        <v>537</v>
      </c>
      <c r="M46" s="64" t="s">
        <v>537</v>
      </c>
      <c r="N46" s="64" t="s">
        <v>537</v>
      </c>
      <c r="O46" s="65" t="s">
        <v>537</v>
      </c>
      <c r="P46" s="48"/>
      <c r="Q46" s="48"/>
      <c r="R46" s="48"/>
      <c r="S46" s="48"/>
      <c r="T46" s="48"/>
      <c r="U46" s="48"/>
    </row>
    <row r="47" spans="1:21" ht="30.75" customHeight="1" x14ac:dyDescent="0.2">
      <c r="A47" s="48"/>
      <c r="B47" s="1234"/>
      <c r="C47" s="1235"/>
      <c r="D47" s="62"/>
      <c r="E47" s="1216" t="s">
        <v>14</v>
      </c>
      <c r="F47" s="1216"/>
      <c r="G47" s="1216"/>
      <c r="H47" s="1216"/>
      <c r="I47" s="1216"/>
      <c r="J47" s="1217"/>
      <c r="K47" s="63">
        <v>3000</v>
      </c>
      <c r="L47" s="64">
        <v>3333</v>
      </c>
      <c r="M47" s="64">
        <v>3667</v>
      </c>
      <c r="N47" s="64">
        <v>4000</v>
      </c>
      <c r="O47" s="65">
        <v>4167</v>
      </c>
      <c r="P47" s="48"/>
      <c r="Q47" s="48"/>
      <c r="R47" s="48"/>
      <c r="S47" s="48"/>
      <c r="T47" s="48"/>
      <c r="U47" s="48"/>
    </row>
    <row r="48" spans="1:21" ht="30.75" customHeight="1" x14ac:dyDescent="0.2">
      <c r="A48" s="48"/>
      <c r="B48" s="1234"/>
      <c r="C48" s="1235"/>
      <c r="D48" s="62"/>
      <c r="E48" s="1216" t="s">
        <v>15</v>
      </c>
      <c r="F48" s="1216"/>
      <c r="G48" s="1216"/>
      <c r="H48" s="1216"/>
      <c r="I48" s="1216"/>
      <c r="J48" s="1217"/>
      <c r="K48" s="63">
        <v>6494</v>
      </c>
      <c r="L48" s="64">
        <v>6185</v>
      </c>
      <c r="M48" s="64">
        <v>5618</v>
      </c>
      <c r="N48" s="64">
        <v>5497</v>
      </c>
      <c r="O48" s="65">
        <v>5227</v>
      </c>
      <c r="P48" s="48"/>
      <c r="Q48" s="48"/>
      <c r="R48" s="48"/>
      <c r="S48" s="48"/>
      <c r="T48" s="48"/>
      <c r="U48" s="48"/>
    </row>
    <row r="49" spans="1:21" ht="30.75" customHeight="1" x14ac:dyDescent="0.2">
      <c r="A49" s="48"/>
      <c r="B49" s="1234"/>
      <c r="C49" s="1235"/>
      <c r="D49" s="62"/>
      <c r="E49" s="1216" t="s">
        <v>16</v>
      </c>
      <c r="F49" s="1216"/>
      <c r="G49" s="1216"/>
      <c r="H49" s="1216"/>
      <c r="I49" s="1216"/>
      <c r="J49" s="1217"/>
      <c r="K49" s="63">
        <v>3</v>
      </c>
      <c r="L49" s="64">
        <v>1</v>
      </c>
      <c r="M49" s="64">
        <v>1</v>
      </c>
      <c r="N49" s="64">
        <v>1</v>
      </c>
      <c r="O49" s="65">
        <v>1</v>
      </c>
      <c r="P49" s="48"/>
      <c r="Q49" s="48"/>
      <c r="R49" s="48"/>
      <c r="S49" s="48"/>
      <c r="T49" s="48"/>
      <c r="U49" s="48"/>
    </row>
    <row r="50" spans="1:21" ht="30.75" customHeight="1" x14ac:dyDescent="0.2">
      <c r="A50" s="48"/>
      <c r="B50" s="1234"/>
      <c r="C50" s="1235"/>
      <c r="D50" s="62"/>
      <c r="E50" s="1216" t="s">
        <v>17</v>
      </c>
      <c r="F50" s="1216"/>
      <c r="G50" s="1216"/>
      <c r="H50" s="1216"/>
      <c r="I50" s="1216"/>
      <c r="J50" s="1217"/>
      <c r="K50" s="63">
        <v>1194</v>
      </c>
      <c r="L50" s="64">
        <v>1041</v>
      </c>
      <c r="M50" s="64">
        <v>1045</v>
      </c>
      <c r="N50" s="64">
        <v>982</v>
      </c>
      <c r="O50" s="65">
        <v>1347</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537</v>
      </c>
      <c r="L51" s="64" t="s">
        <v>537</v>
      </c>
      <c r="M51" s="64" t="s">
        <v>537</v>
      </c>
      <c r="N51" s="64" t="s">
        <v>537</v>
      </c>
      <c r="O51" s="65" t="s">
        <v>537</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31638</v>
      </c>
      <c r="L52" s="64">
        <v>32129</v>
      </c>
      <c r="M52" s="64">
        <v>31905</v>
      </c>
      <c r="N52" s="64">
        <v>31398</v>
      </c>
      <c r="O52" s="65">
        <v>30841</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12294</v>
      </c>
      <c r="L53" s="69">
        <v>11272</v>
      </c>
      <c r="M53" s="69">
        <v>10021</v>
      </c>
      <c r="N53" s="69">
        <v>9640</v>
      </c>
      <c r="O53" s="70">
        <v>9497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3">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2">
      <c r="B57" s="1222" t="s">
        <v>25</v>
      </c>
      <c r="C57" s="1223"/>
      <c r="D57" s="1226" t="s">
        <v>26</v>
      </c>
      <c r="E57" s="1227"/>
      <c r="F57" s="1227"/>
      <c r="G57" s="1227"/>
      <c r="H57" s="1227"/>
      <c r="I57" s="1227"/>
      <c r="J57" s="1228"/>
      <c r="K57" s="83">
        <v>18000</v>
      </c>
      <c r="L57" s="84">
        <v>22500</v>
      </c>
      <c r="M57" s="84">
        <v>22500</v>
      </c>
      <c r="N57" s="84">
        <v>23500</v>
      </c>
      <c r="O57" s="85">
        <v>25500</v>
      </c>
    </row>
    <row r="58" spans="1:21" ht="31.5" customHeight="1" thickBot="1" x14ac:dyDescent="0.25">
      <c r="B58" s="1224"/>
      <c r="C58" s="1225"/>
      <c r="D58" s="1229" t="s">
        <v>27</v>
      </c>
      <c r="E58" s="1230"/>
      <c r="F58" s="1230"/>
      <c r="G58" s="1230"/>
      <c r="H58" s="1230"/>
      <c r="I58" s="1230"/>
      <c r="J58" s="1231"/>
      <c r="K58" s="86">
        <v>9333</v>
      </c>
      <c r="L58" s="87">
        <v>12000</v>
      </c>
      <c r="M58" s="87">
        <v>15000</v>
      </c>
      <c r="N58" s="87">
        <v>15000</v>
      </c>
      <c r="O58" s="88">
        <v>15333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d48964FNayKQ7RshRUT+mdkntFcJ5pBnQQuZjby8ONclsfNGfzNid0NMTedh73XnUiTt430hPKDaWmsSaSag==" saltValue="p7TjSu5oaRAxPaZOsQSh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578</v>
      </c>
      <c r="J40" s="100" t="s">
        <v>579</v>
      </c>
      <c r="K40" s="100" t="s">
        <v>580</v>
      </c>
      <c r="L40" s="100" t="s">
        <v>581</v>
      </c>
      <c r="M40" s="101" t="s">
        <v>582</v>
      </c>
    </row>
    <row r="41" spans="2:13" ht="27.75" customHeight="1" x14ac:dyDescent="0.2">
      <c r="B41" s="1252" t="s">
        <v>30</v>
      </c>
      <c r="C41" s="1253"/>
      <c r="D41" s="102"/>
      <c r="E41" s="1254" t="s">
        <v>31</v>
      </c>
      <c r="F41" s="1254"/>
      <c r="G41" s="1254"/>
      <c r="H41" s="1255"/>
      <c r="I41" s="103">
        <v>281064</v>
      </c>
      <c r="J41" s="104">
        <v>282790</v>
      </c>
      <c r="K41" s="104">
        <v>281322</v>
      </c>
      <c r="L41" s="104">
        <v>281621</v>
      </c>
      <c r="M41" s="105">
        <v>286535</v>
      </c>
    </row>
    <row r="42" spans="2:13" ht="27.75" customHeight="1" x14ac:dyDescent="0.2">
      <c r="B42" s="1242"/>
      <c r="C42" s="1243"/>
      <c r="D42" s="106"/>
      <c r="E42" s="1246" t="s">
        <v>32</v>
      </c>
      <c r="F42" s="1246"/>
      <c r="G42" s="1246"/>
      <c r="H42" s="1247"/>
      <c r="I42" s="107">
        <v>11522</v>
      </c>
      <c r="J42" s="108">
        <v>10676</v>
      </c>
      <c r="K42" s="108">
        <v>9466</v>
      </c>
      <c r="L42" s="108">
        <v>10378</v>
      </c>
      <c r="M42" s="109">
        <v>9673</v>
      </c>
    </row>
    <row r="43" spans="2:13" ht="27.75" customHeight="1" x14ac:dyDescent="0.2">
      <c r="B43" s="1242"/>
      <c r="C43" s="1243"/>
      <c r="D43" s="106"/>
      <c r="E43" s="1246" t="s">
        <v>33</v>
      </c>
      <c r="F43" s="1246"/>
      <c r="G43" s="1246"/>
      <c r="H43" s="1247"/>
      <c r="I43" s="107">
        <v>84476</v>
      </c>
      <c r="J43" s="108">
        <v>77038</v>
      </c>
      <c r="K43" s="108">
        <v>70958</v>
      </c>
      <c r="L43" s="108">
        <v>65344</v>
      </c>
      <c r="M43" s="109">
        <v>60782</v>
      </c>
    </row>
    <row r="44" spans="2:13" ht="27.75" customHeight="1" x14ac:dyDescent="0.2">
      <c r="B44" s="1242"/>
      <c r="C44" s="1243"/>
      <c r="D44" s="106"/>
      <c r="E44" s="1246" t="s">
        <v>34</v>
      </c>
      <c r="F44" s="1246"/>
      <c r="G44" s="1246"/>
      <c r="H44" s="1247"/>
      <c r="I44" s="107">
        <v>63</v>
      </c>
      <c r="J44" s="108">
        <v>52</v>
      </c>
      <c r="K44" s="108">
        <v>41</v>
      </c>
      <c r="L44" s="108">
        <v>29</v>
      </c>
      <c r="M44" s="109">
        <v>18</v>
      </c>
    </row>
    <row r="45" spans="2:13" ht="27.75" customHeight="1" x14ac:dyDescent="0.2">
      <c r="B45" s="1242"/>
      <c r="C45" s="1243"/>
      <c r="D45" s="106"/>
      <c r="E45" s="1246" t="s">
        <v>35</v>
      </c>
      <c r="F45" s="1246"/>
      <c r="G45" s="1246"/>
      <c r="H45" s="1247"/>
      <c r="I45" s="107">
        <v>37163</v>
      </c>
      <c r="J45" s="108">
        <v>69090</v>
      </c>
      <c r="K45" s="108">
        <v>66422</v>
      </c>
      <c r="L45" s="108">
        <v>64692</v>
      </c>
      <c r="M45" s="109">
        <v>62937</v>
      </c>
    </row>
    <row r="46" spans="2:13" ht="27.75" customHeight="1" x14ac:dyDescent="0.2">
      <c r="B46" s="1242"/>
      <c r="C46" s="1243"/>
      <c r="D46" s="110"/>
      <c r="E46" s="1246" t="s">
        <v>36</v>
      </c>
      <c r="F46" s="1246"/>
      <c r="G46" s="1246"/>
      <c r="H46" s="1247"/>
      <c r="I46" s="107" t="s">
        <v>537</v>
      </c>
      <c r="J46" s="108" t="s">
        <v>537</v>
      </c>
      <c r="K46" s="108" t="s">
        <v>537</v>
      </c>
      <c r="L46" s="108" t="s">
        <v>537</v>
      </c>
      <c r="M46" s="109" t="s">
        <v>537</v>
      </c>
    </row>
    <row r="47" spans="2:13" ht="27.75" customHeight="1" x14ac:dyDescent="0.2">
      <c r="B47" s="1242"/>
      <c r="C47" s="1243"/>
      <c r="D47" s="111"/>
      <c r="E47" s="1256" t="s">
        <v>37</v>
      </c>
      <c r="F47" s="1257"/>
      <c r="G47" s="1257"/>
      <c r="H47" s="1258"/>
      <c r="I47" s="107" t="s">
        <v>537</v>
      </c>
      <c r="J47" s="108" t="s">
        <v>537</v>
      </c>
      <c r="K47" s="108" t="s">
        <v>537</v>
      </c>
      <c r="L47" s="108" t="s">
        <v>537</v>
      </c>
      <c r="M47" s="109" t="s">
        <v>537</v>
      </c>
    </row>
    <row r="48" spans="2:13" ht="27.75" customHeight="1" x14ac:dyDescent="0.2">
      <c r="B48" s="1242"/>
      <c r="C48" s="1243"/>
      <c r="D48" s="106"/>
      <c r="E48" s="1246" t="s">
        <v>38</v>
      </c>
      <c r="F48" s="1246"/>
      <c r="G48" s="1246"/>
      <c r="H48" s="1247"/>
      <c r="I48" s="107" t="s">
        <v>537</v>
      </c>
      <c r="J48" s="108" t="s">
        <v>537</v>
      </c>
      <c r="K48" s="108" t="s">
        <v>537</v>
      </c>
      <c r="L48" s="108" t="s">
        <v>537</v>
      </c>
      <c r="M48" s="109" t="s">
        <v>537</v>
      </c>
    </row>
    <row r="49" spans="2:13" ht="27.75" customHeight="1" x14ac:dyDescent="0.2">
      <c r="B49" s="1244"/>
      <c r="C49" s="1245"/>
      <c r="D49" s="106"/>
      <c r="E49" s="1246" t="s">
        <v>39</v>
      </c>
      <c r="F49" s="1246"/>
      <c r="G49" s="1246"/>
      <c r="H49" s="1247"/>
      <c r="I49" s="107" t="s">
        <v>537</v>
      </c>
      <c r="J49" s="108" t="s">
        <v>537</v>
      </c>
      <c r="K49" s="108" t="s">
        <v>537</v>
      </c>
      <c r="L49" s="108" t="s">
        <v>537</v>
      </c>
      <c r="M49" s="109" t="s">
        <v>537</v>
      </c>
    </row>
    <row r="50" spans="2:13" ht="27.75" customHeight="1" x14ac:dyDescent="0.2">
      <c r="B50" s="1240" t="s">
        <v>40</v>
      </c>
      <c r="C50" s="1241"/>
      <c r="D50" s="112"/>
      <c r="E50" s="1246" t="s">
        <v>41</v>
      </c>
      <c r="F50" s="1246"/>
      <c r="G50" s="1246"/>
      <c r="H50" s="1247"/>
      <c r="I50" s="107">
        <v>65273</v>
      </c>
      <c r="J50" s="108">
        <v>69834</v>
      </c>
      <c r="K50" s="108">
        <v>77197</v>
      </c>
      <c r="L50" s="108">
        <v>78539</v>
      </c>
      <c r="M50" s="109">
        <v>75899</v>
      </c>
    </row>
    <row r="51" spans="2:13" ht="27.75" customHeight="1" x14ac:dyDescent="0.2">
      <c r="B51" s="1242"/>
      <c r="C51" s="1243"/>
      <c r="D51" s="106"/>
      <c r="E51" s="1246" t="s">
        <v>42</v>
      </c>
      <c r="F51" s="1246"/>
      <c r="G51" s="1246"/>
      <c r="H51" s="1247"/>
      <c r="I51" s="107">
        <v>58626</v>
      </c>
      <c r="J51" s="108">
        <v>53843</v>
      </c>
      <c r="K51" s="108">
        <v>46091</v>
      </c>
      <c r="L51" s="108">
        <v>42834</v>
      </c>
      <c r="M51" s="109">
        <v>43049</v>
      </c>
    </row>
    <row r="52" spans="2:13" ht="27.75" customHeight="1" x14ac:dyDescent="0.2">
      <c r="B52" s="1244"/>
      <c r="C52" s="1245"/>
      <c r="D52" s="106"/>
      <c r="E52" s="1246" t="s">
        <v>43</v>
      </c>
      <c r="F52" s="1246"/>
      <c r="G52" s="1246"/>
      <c r="H52" s="1247"/>
      <c r="I52" s="107">
        <v>330413</v>
      </c>
      <c r="J52" s="108">
        <v>339169</v>
      </c>
      <c r="K52" s="108">
        <v>344659</v>
      </c>
      <c r="L52" s="108">
        <v>351547</v>
      </c>
      <c r="M52" s="109">
        <v>362112</v>
      </c>
    </row>
    <row r="53" spans="2:13" ht="27.75" customHeight="1" thickBot="1" x14ac:dyDescent="0.25">
      <c r="B53" s="1248" t="s">
        <v>44</v>
      </c>
      <c r="C53" s="1249"/>
      <c r="D53" s="113"/>
      <c r="E53" s="1250" t="s">
        <v>45</v>
      </c>
      <c r="F53" s="1250"/>
      <c r="G53" s="1250"/>
      <c r="H53" s="1251"/>
      <c r="I53" s="114">
        <v>-40024</v>
      </c>
      <c r="J53" s="115">
        <v>-23200</v>
      </c>
      <c r="K53" s="115">
        <v>-39738</v>
      </c>
      <c r="L53" s="115">
        <v>-50857</v>
      </c>
      <c r="M53" s="116">
        <v>-61116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1cW4BLTjQlnBeTG3st8WlPUI6CckDdWzrXpOzT4WalRR5zHOWWQwZt6nreKLNYvvJv5MDSgYMWWYKzcmkCvlA==" saltValue="hZJVcNclF4oTOYlodbYI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4ED7-2A90-4423-8B81-5C5E4FE2777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580</v>
      </c>
      <c r="G54" s="125" t="s">
        <v>581</v>
      </c>
      <c r="H54" s="126" t="s">
        <v>582</v>
      </c>
    </row>
    <row r="55" spans="2:8" ht="52.5" customHeight="1" x14ac:dyDescent="0.2">
      <c r="B55" s="127"/>
      <c r="C55" s="1267" t="s">
        <v>48</v>
      </c>
      <c r="D55" s="1267"/>
      <c r="E55" s="1268"/>
      <c r="F55" s="128">
        <v>15225</v>
      </c>
      <c r="G55" s="128">
        <v>11546</v>
      </c>
      <c r="H55" s="129">
        <v>10767</v>
      </c>
    </row>
    <row r="56" spans="2:8" ht="52.5" customHeight="1" x14ac:dyDescent="0.2">
      <c r="B56" s="130"/>
      <c r="C56" s="1269" t="s">
        <v>49</v>
      </c>
      <c r="D56" s="1269"/>
      <c r="E56" s="1270"/>
      <c r="F56" s="131">
        <v>1031</v>
      </c>
      <c r="G56" s="131">
        <v>1010</v>
      </c>
      <c r="H56" s="132">
        <v>590</v>
      </c>
    </row>
    <row r="57" spans="2:8" ht="53.25" customHeight="1" x14ac:dyDescent="0.2">
      <c r="B57" s="130"/>
      <c r="C57" s="1271" t="s">
        <v>50</v>
      </c>
      <c r="D57" s="1271"/>
      <c r="E57" s="1272"/>
      <c r="F57" s="133">
        <v>29864</v>
      </c>
      <c r="G57" s="133">
        <v>32846</v>
      </c>
      <c r="H57" s="134">
        <v>31526</v>
      </c>
    </row>
    <row r="58" spans="2:8" ht="45.75" customHeight="1" x14ac:dyDescent="0.2">
      <c r="B58" s="135"/>
      <c r="C58" s="1259" t="s">
        <v>625</v>
      </c>
      <c r="D58" s="1260"/>
      <c r="E58" s="1261"/>
      <c r="F58" s="136" t="s">
        <v>604</v>
      </c>
      <c r="G58" s="136" t="s">
        <v>604</v>
      </c>
      <c r="H58" s="137">
        <v>2516</v>
      </c>
    </row>
    <row r="59" spans="2:8" ht="45.75" customHeight="1" x14ac:dyDescent="0.2">
      <c r="B59" s="135"/>
      <c r="C59" s="1259" t="s">
        <v>626</v>
      </c>
      <c r="D59" s="1260"/>
      <c r="E59" s="1261"/>
      <c r="F59" s="136">
        <v>8035</v>
      </c>
      <c r="G59" s="136">
        <v>7588</v>
      </c>
      <c r="H59" s="137">
        <v>841</v>
      </c>
    </row>
    <row r="60" spans="2:8" ht="45.75" customHeight="1" x14ac:dyDescent="0.2">
      <c r="B60" s="135"/>
      <c r="C60" s="1259" t="s">
        <v>627</v>
      </c>
      <c r="D60" s="1260"/>
      <c r="E60" s="1261"/>
      <c r="F60" s="136">
        <v>1546</v>
      </c>
      <c r="G60" s="136">
        <v>1555</v>
      </c>
      <c r="H60" s="137">
        <v>507</v>
      </c>
    </row>
    <row r="61" spans="2:8" ht="45.75" customHeight="1" x14ac:dyDescent="0.2">
      <c r="B61" s="135"/>
      <c r="C61" s="1259" t="s">
        <v>628</v>
      </c>
      <c r="D61" s="1260"/>
      <c r="E61" s="1261"/>
      <c r="F61" s="136">
        <v>4275</v>
      </c>
      <c r="G61" s="136">
        <v>5622</v>
      </c>
      <c r="H61" s="137">
        <v>418</v>
      </c>
    </row>
    <row r="62" spans="2:8" ht="45.75" customHeight="1" thickBot="1" x14ac:dyDescent="0.25">
      <c r="B62" s="138"/>
      <c r="C62" s="1262" t="s">
        <v>629</v>
      </c>
      <c r="D62" s="1263"/>
      <c r="E62" s="1264"/>
      <c r="F62" s="139">
        <v>21</v>
      </c>
      <c r="G62" s="139">
        <v>21</v>
      </c>
      <c r="H62" s="140">
        <v>120</v>
      </c>
    </row>
    <row r="63" spans="2:8" ht="52.5" customHeight="1" thickBot="1" x14ac:dyDescent="0.25">
      <c r="B63" s="141"/>
      <c r="C63" s="1265" t="s">
        <v>51</v>
      </c>
      <c r="D63" s="1265"/>
      <c r="E63" s="1266"/>
      <c r="F63" s="142">
        <v>46120</v>
      </c>
      <c r="G63" s="142">
        <v>45402</v>
      </c>
      <c r="H63" s="143">
        <v>42883</v>
      </c>
    </row>
    <row r="64" spans="2:8" ht="15" customHeight="1" x14ac:dyDescent="0.2"/>
  </sheetData>
  <sheetProtection algorithmName="SHA-512" hashValue="5eEbfZxHdrNVJQgbJEOdW35nJHccvtWuZqB5hn6EoItmKy/AkC4li3f1WwakVH1/oxNnItm+birRXJQsxsonKA==" saltValue="Uxd0YXyqV4pWNY2RltgR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AF44A-503C-45A6-94DE-8B0817CC3AF0}">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3" customWidth="1"/>
    <col min="2" max="107" width="2.453125" style="1273" customWidth="1"/>
    <col min="108" max="108" width="6.08984375" style="1275" customWidth="1"/>
    <col min="109" max="109" width="5.90625" style="1274"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332"/>
      <c r="B1" s="1331"/>
      <c r="DD1" s="1273"/>
      <c r="DE1" s="1273"/>
    </row>
    <row r="2" spans="1:143" ht="25.5" customHeight="1" x14ac:dyDescent="0.2">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2">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 x14ac:dyDescent="0.2">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641</v>
      </c>
    </row>
    <row r="11" spans="1:143" s="292" customFormat="1" ht="13" x14ac:dyDescent="0.2">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641</v>
      </c>
    </row>
    <row r="13" spans="1:143" s="292" customFormat="1" ht="13" x14ac:dyDescent="0.2">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3"/>
      <c r="DE19" s="1273"/>
    </row>
    <row r="20" spans="1:351" ht="13" x14ac:dyDescent="0.2">
      <c r="DD20" s="1273"/>
      <c r="DE20" s="1273"/>
    </row>
    <row r="21" spans="1:351" ht="16.5" x14ac:dyDescent="0.2">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6.5" x14ac:dyDescent="0.2">
      <c r="B22" s="1274"/>
      <c r="MM22" s="1327"/>
    </row>
    <row r="23" spans="1:351" ht="13" x14ac:dyDescent="0.2">
      <c r="B23" s="1274"/>
    </row>
    <row r="24" spans="1:351" ht="13" x14ac:dyDescent="0.2">
      <c r="B24" s="1274"/>
    </row>
    <row r="25" spans="1:351" ht="13" x14ac:dyDescent="0.2">
      <c r="B25" s="1274"/>
    </row>
    <row r="26" spans="1:351" ht="13" x14ac:dyDescent="0.2">
      <c r="B26" s="1274"/>
    </row>
    <row r="27" spans="1:351" ht="13" x14ac:dyDescent="0.2">
      <c r="B27" s="1274"/>
    </row>
    <row r="28" spans="1:351" ht="13" x14ac:dyDescent="0.2">
      <c r="B28" s="1274"/>
    </row>
    <row r="29" spans="1:351" ht="13" x14ac:dyDescent="0.2">
      <c r="B29" s="1274"/>
    </row>
    <row r="30" spans="1:351" ht="13" x14ac:dyDescent="0.2">
      <c r="B30" s="1274"/>
    </row>
    <row r="31" spans="1:351" ht="13" x14ac:dyDescent="0.2">
      <c r="B31" s="1274"/>
    </row>
    <row r="32" spans="1:351" ht="13" x14ac:dyDescent="0.2">
      <c r="B32" s="1274"/>
    </row>
    <row r="33" spans="2:109" ht="13" x14ac:dyDescent="0.2">
      <c r="B33" s="1274"/>
    </row>
    <row r="34" spans="2:109" ht="13" x14ac:dyDescent="0.2">
      <c r="B34" s="1274"/>
    </row>
    <row r="35" spans="2:109" ht="13" x14ac:dyDescent="0.2">
      <c r="B35" s="1274"/>
    </row>
    <row r="36" spans="2:109" ht="13" x14ac:dyDescent="0.2">
      <c r="B36" s="1274"/>
    </row>
    <row r="37" spans="2:109" ht="13" x14ac:dyDescent="0.2">
      <c r="B37" s="1274"/>
    </row>
    <row r="38" spans="2:109" ht="13" x14ac:dyDescent="0.2">
      <c r="B38" s="1274"/>
    </row>
    <row r="39" spans="2:109" ht="13"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 x14ac:dyDescent="0.2">
      <c r="B40" s="1315"/>
      <c r="DD40" s="1315"/>
      <c r="DE40" s="1273"/>
    </row>
    <row r="41" spans="2:109" ht="16.5" x14ac:dyDescent="0.2">
      <c r="B41" s="1326" t="s">
        <v>640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 x14ac:dyDescent="0.2">
      <c r="B42" s="1274"/>
      <c r="G42" s="1311"/>
      <c r="I42" s="1310"/>
      <c r="J42" s="1310"/>
      <c r="K42" s="1310"/>
      <c r="AM42" s="1311"/>
      <c r="AN42" s="1311" t="s">
        <v>636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09" t="s">
        <v>639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 x14ac:dyDescent="0.2">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 x14ac:dyDescent="0.2">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 x14ac:dyDescent="0.2">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 x14ac:dyDescent="0.2">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 x14ac:dyDescent="0.2">
      <c r="B49" s="1274"/>
      <c r="AN49" s="1273" t="s">
        <v>634</v>
      </c>
    </row>
    <row r="50" spans="1:109" ht="13"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578</v>
      </c>
      <c r="BQ50" s="1283"/>
      <c r="BR50" s="1283"/>
      <c r="BS50" s="1283"/>
      <c r="BT50" s="1283"/>
      <c r="BU50" s="1283"/>
      <c r="BV50" s="1283"/>
      <c r="BW50" s="1283"/>
      <c r="BX50" s="1283" t="s">
        <v>579</v>
      </c>
      <c r="BY50" s="1283"/>
      <c r="BZ50" s="1283"/>
      <c r="CA50" s="1283"/>
      <c r="CB50" s="1283"/>
      <c r="CC50" s="1283"/>
      <c r="CD50" s="1283"/>
      <c r="CE50" s="1283"/>
      <c r="CF50" s="1283" t="s">
        <v>580</v>
      </c>
      <c r="CG50" s="1283"/>
      <c r="CH50" s="1283"/>
      <c r="CI50" s="1283"/>
      <c r="CJ50" s="1283"/>
      <c r="CK50" s="1283"/>
      <c r="CL50" s="1283"/>
      <c r="CM50" s="1283"/>
      <c r="CN50" s="1283" t="s">
        <v>581</v>
      </c>
      <c r="CO50" s="1283"/>
      <c r="CP50" s="1283"/>
      <c r="CQ50" s="1283"/>
      <c r="CR50" s="1283"/>
      <c r="CS50" s="1283"/>
      <c r="CT50" s="1283"/>
      <c r="CU50" s="1283"/>
      <c r="CV50" s="1283" t="s">
        <v>582</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633</v>
      </c>
      <c r="AO51" s="1282"/>
      <c r="AP51" s="1282"/>
      <c r="AQ51" s="1282"/>
      <c r="AR51" s="1282"/>
      <c r="AS51" s="1282"/>
      <c r="AT51" s="1282"/>
      <c r="AU51" s="1282"/>
      <c r="AV51" s="1282"/>
      <c r="AW51" s="1282"/>
      <c r="AX51" s="1282"/>
      <c r="AY51" s="1282"/>
      <c r="AZ51" s="1282"/>
      <c r="BA51" s="1282"/>
      <c r="BB51" s="1282" t="s">
        <v>631</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638</v>
      </c>
      <c r="BC53" s="1282"/>
      <c r="BD53" s="1282"/>
      <c r="BE53" s="1282"/>
      <c r="BF53" s="1282"/>
      <c r="BG53" s="1282"/>
      <c r="BH53" s="1282"/>
      <c r="BI53" s="1282"/>
      <c r="BJ53" s="1282"/>
      <c r="BK53" s="1282"/>
      <c r="BL53" s="1282"/>
      <c r="BM53" s="1282"/>
      <c r="BN53" s="1282"/>
      <c r="BO53" s="1282"/>
      <c r="BP53" s="1281">
        <v>64.5</v>
      </c>
      <c r="BQ53" s="1281"/>
      <c r="BR53" s="1281"/>
      <c r="BS53" s="1281"/>
      <c r="BT53" s="1281"/>
      <c r="BU53" s="1281"/>
      <c r="BV53" s="1281"/>
      <c r="BW53" s="1281"/>
      <c r="BX53" s="1281">
        <v>65.3</v>
      </c>
      <c r="BY53" s="1281"/>
      <c r="BZ53" s="1281"/>
      <c r="CA53" s="1281"/>
      <c r="CB53" s="1281"/>
      <c r="CC53" s="1281"/>
      <c r="CD53" s="1281"/>
      <c r="CE53" s="1281"/>
      <c r="CF53" s="1281">
        <v>66.3</v>
      </c>
      <c r="CG53" s="1281"/>
      <c r="CH53" s="1281"/>
      <c r="CI53" s="1281"/>
      <c r="CJ53" s="1281"/>
      <c r="CK53" s="1281"/>
      <c r="CL53" s="1281"/>
      <c r="CM53" s="1281"/>
      <c r="CN53" s="1281">
        <v>67.400000000000006</v>
      </c>
      <c r="CO53" s="1281"/>
      <c r="CP53" s="1281"/>
      <c r="CQ53" s="1281"/>
      <c r="CR53" s="1281"/>
      <c r="CS53" s="1281"/>
      <c r="CT53" s="1281"/>
      <c r="CU53" s="1281"/>
      <c r="CV53" s="1281">
        <v>68.2</v>
      </c>
      <c r="CW53" s="1281"/>
      <c r="CX53" s="1281"/>
      <c r="CY53" s="1281"/>
      <c r="CZ53" s="1281"/>
      <c r="DA53" s="1281"/>
      <c r="DB53" s="1281"/>
      <c r="DC53" s="1281"/>
    </row>
    <row r="54" spans="1:109" ht="13"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310"/>
      <c r="B55" s="1274"/>
      <c r="G55" s="1286"/>
      <c r="H55" s="1286"/>
      <c r="I55" s="1286"/>
      <c r="J55" s="1286"/>
      <c r="K55" s="1289"/>
      <c r="L55" s="1289"/>
      <c r="M55" s="1289"/>
      <c r="N55" s="1289"/>
      <c r="AN55" s="1283" t="s">
        <v>632</v>
      </c>
      <c r="AO55" s="1283"/>
      <c r="AP55" s="1283"/>
      <c r="AQ55" s="1283"/>
      <c r="AR55" s="1283"/>
      <c r="AS55" s="1283"/>
      <c r="AT55" s="1283"/>
      <c r="AU55" s="1283"/>
      <c r="AV55" s="1283"/>
      <c r="AW55" s="1283"/>
      <c r="AX55" s="1283"/>
      <c r="AY55" s="1283"/>
      <c r="AZ55" s="1283"/>
      <c r="BA55" s="1283"/>
      <c r="BB55" s="1282" t="s">
        <v>631</v>
      </c>
      <c r="BC55" s="1282"/>
      <c r="BD55" s="1282"/>
      <c r="BE55" s="1282"/>
      <c r="BF55" s="1282"/>
      <c r="BG55" s="1282"/>
      <c r="BH55" s="1282"/>
      <c r="BI55" s="1282"/>
      <c r="BJ55" s="1282"/>
      <c r="BK55" s="1282"/>
      <c r="BL55" s="1282"/>
      <c r="BM55" s="1282"/>
      <c r="BN55" s="1282"/>
      <c r="BO55" s="1282"/>
      <c r="BP55" s="1281">
        <v>115.7</v>
      </c>
      <c r="BQ55" s="1281"/>
      <c r="BR55" s="1281"/>
      <c r="BS55" s="1281"/>
      <c r="BT55" s="1281"/>
      <c r="BU55" s="1281"/>
      <c r="BV55" s="1281"/>
      <c r="BW55" s="1281"/>
      <c r="BX55" s="1281">
        <v>106</v>
      </c>
      <c r="BY55" s="1281"/>
      <c r="BZ55" s="1281"/>
      <c r="CA55" s="1281"/>
      <c r="CB55" s="1281"/>
      <c r="CC55" s="1281"/>
      <c r="CD55" s="1281"/>
      <c r="CE55" s="1281"/>
      <c r="CF55" s="1281">
        <v>97.6</v>
      </c>
      <c r="CG55" s="1281"/>
      <c r="CH55" s="1281"/>
      <c r="CI55" s="1281"/>
      <c r="CJ55" s="1281"/>
      <c r="CK55" s="1281"/>
      <c r="CL55" s="1281"/>
      <c r="CM55" s="1281"/>
      <c r="CN55" s="1281">
        <v>91.6</v>
      </c>
      <c r="CO55" s="1281"/>
      <c r="CP55" s="1281"/>
      <c r="CQ55" s="1281"/>
      <c r="CR55" s="1281"/>
      <c r="CS55" s="1281"/>
      <c r="CT55" s="1281"/>
      <c r="CU55" s="1281"/>
      <c r="CV55" s="1281">
        <v>86</v>
      </c>
      <c r="CW55" s="1281"/>
      <c r="CX55" s="1281"/>
      <c r="CY55" s="1281"/>
      <c r="CZ55" s="1281"/>
      <c r="DA55" s="1281"/>
      <c r="DB55" s="1281"/>
      <c r="DC55" s="1281"/>
    </row>
    <row r="56" spans="1:109" ht="13"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638</v>
      </c>
      <c r="BC57" s="1282"/>
      <c r="BD57" s="1282"/>
      <c r="BE57" s="1282"/>
      <c r="BF57" s="1282"/>
      <c r="BG57" s="1282"/>
      <c r="BH57" s="1282"/>
      <c r="BI57" s="1282"/>
      <c r="BJ57" s="1282"/>
      <c r="BK57" s="1282"/>
      <c r="BL57" s="1282"/>
      <c r="BM57" s="1282"/>
      <c r="BN57" s="1282"/>
      <c r="BO57" s="1282"/>
      <c r="BP57" s="1281">
        <v>61</v>
      </c>
      <c r="BQ57" s="1281"/>
      <c r="BR57" s="1281"/>
      <c r="BS57" s="1281"/>
      <c r="BT57" s="1281"/>
      <c r="BU57" s="1281"/>
      <c r="BV57" s="1281"/>
      <c r="BW57" s="1281"/>
      <c r="BX57" s="1281">
        <v>62</v>
      </c>
      <c r="BY57" s="1281"/>
      <c r="BZ57" s="1281"/>
      <c r="CA57" s="1281"/>
      <c r="CB57" s="1281"/>
      <c r="CC57" s="1281"/>
      <c r="CD57" s="1281"/>
      <c r="CE57" s="1281"/>
      <c r="CF57" s="1281">
        <v>62.9</v>
      </c>
      <c r="CG57" s="1281"/>
      <c r="CH57" s="1281"/>
      <c r="CI57" s="1281"/>
      <c r="CJ57" s="1281"/>
      <c r="CK57" s="1281"/>
      <c r="CL57" s="1281"/>
      <c r="CM57" s="1281"/>
      <c r="CN57" s="1281">
        <v>63.4</v>
      </c>
      <c r="CO57" s="1281"/>
      <c r="CP57" s="1281"/>
      <c r="CQ57" s="1281"/>
      <c r="CR57" s="1281"/>
      <c r="CS57" s="1281"/>
      <c r="CT57" s="1281"/>
      <c r="CU57" s="1281"/>
      <c r="CV57" s="1281">
        <v>64.2</v>
      </c>
      <c r="CW57" s="1281"/>
      <c r="CX57" s="1281"/>
      <c r="CY57" s="1281"/>
      <c r="CZ57" s="1281"/>
      <c r="DA57" s="1281"/>
      <c r="DB57" s="1281"/>
      <c r="DC57" s="1281"/>
      <c r="DD57" s="1321"/>
      <c r="DE57" s="1316"/>
    </row>
    <row r="58" spans="1:109" s="1310" customFormat="1" ht="13"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5" x14ac:dyDescent="0.2">
      <c r="B63" s="1314" t="s">
        <v>637</v>
      </c>
    </row>
    <row r="64" spans="1:109" ht="13" x14ac:dyDescent="0.2">
      <c r="B64" s="1274"/>
      <c r="G64" s="1311"/>
      <c r="I64" s="1313"/>
      <c r="J64" s="1313"/>
      <c r="K64" s="1313"/>
      <c r="L64" s="1313"/>
      <c r="M64" s="1313"/>
      <c r="N64" s="1312"/>
      <c r="AM64" s="1311"/>
      <c r="AN64" s="1311" t="s">
        <v>636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2">
      <c r="B65" s="1274"/>
      <c r="AN65" s="1309" t="s">
        <v>635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 x14ac:dyDescent="0.2">
      <c r="B71" s="1274"/>
      <c r="G71" s="1296"/>
      <c r="I71" s="1299"/>
      <c r="J71" s="1298"/>
      <c r="K71" s="1298"/>
      <c r="L71" s="1297"/>
      <c r="M71" s="1298"/>
      <c r="N71" s="1297"/>
      <c r="AM71" s="1296"/>
      <c r="AN71" s="1273" t="s">
        <v>634</v>
      </c>
    </row>
    <row r="72" spans="2:107" ht="13"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578</v>
      </c>
      <c r="BQ72" s="1283"/>
      <c r="BR72" s="1283"/>
      <c r="BS72" s="1283"/>
      <c r="BT72" s="1283"/>
      <c r="BU72" s="1283"/>
      <c r="BV72" s="1283"/>
      <c r="BW72" s="1283"/>
      <c r="BX72" s="1283" t="s">
        <v>579</v>
      </c>
      <c r="BY72" s="1283"/>
      <c r="BZ72" s="1283"/>
      <c r="CA72" s="1283"/>
      <c r="CB72" s="1283"/>
      <c r="CC72" s="1283"/>
      <c r="CD72" s="1283"/>
      <c r="CE72" s="1283"/>
      <c r="CF72" s="1283" t="s">
        <v>580</v>
      </c>
      <c r="CG72" s="1283"/>
      <c r="CH72" s="1283"/>
      <c r="CI72" s="1283"/>
      <c r="CJ72" s="1283"/>
      <c r="CK72" s="1283"/>
      <c r="CL72" s="1283"/>
      <c r="CM72" s="1283"/>
      <c r="CN72" s="1283" t="s">
        <v>581</v>
      </c>
      <c r="CO72" s="1283"/>
      <c r="CP72" s="1283"/>
      <c r="CQ72" s="1283"/>
      <c r="CR72" s="1283"/>
      <c r="CS72" s="1283"/>
      <c r="CT72" s="1283"/>
      <c r="CU72" s="1283"/>
      <c r="CV72" s="1283" t="s">
        <v>582</v>
      </c>
      <c r="CW72" s="1283"/>
      <c r="CX72" s="1283"/>
      <c r="CY72" s="1283"/>
      <c r="CZ72" s="1283"/>
      <c r="DA72" s="1283"/>
      <c r="DB72" s="1283"/>
      <c r="DC72" s="1283"/>
    </row>
    <row r="73" spans="2:107" ht="13" x14ac:dyDescent="0.2">
      <c r="B73" s="1274"/>
      <c r="G73" s="1290"/>
      <c r="H73" s="1290"/>
      <c r="I73" s="1290"/>
      <c r="J73" s="1290"/>
      <c r="K73" s="1287"/>
      <c r="L73" s="1287"/>
      <c r="M73" s="1287"/>
      <c r="N73" s="1287"/>
      <c r="AM73" s="1288"/>
      <c r="AN73" s="1282" t="s">
        <v>633</v>
      </c>
      <c r="AO73" s="1282"/>
      <c r="AP73" s="1282"/>
      <c r="AQ73" s="1282"/>
      <c r="AR73" s="1282"/>
      <c r="AS73" s="1282"/>
      <c r="AT73" s="1282"/>
      <c r="AU73" s="1282"/>
      <c r="AV73" s="1282"/>
      <c r="AW73" s="1282"/>
      <c r="AX73" s="1282"/>
      <c r="AY73" s="1282"/>
      <c r="AZ73" s="1282"/>
      <c r="BA73" s="1282"/>
      <c r="BB73" s="1282" t="s">
        <v>631</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630</v>
      </c>
      <c r="BC75" s="1282"/>
      <c r="BD75" s="1282"/>
      <c r="BE75" s="1282"/>
      <c r="BF75" s="1282"/>
      <c r="BG75" s="1282"/>
      <c r="BH75" s="1282"/>
      <c r="BI75" s="1282"/>
      <c r="BJ75" s="1282"/>
      <c r="BK75" s="1282"/>
      <c r="BL75" s="1282"/>
      <c r="BM75" s="1282"/>
      <c r="BN75" s="1282"/>
      <c r="BO75" s="1282"/>
      <c r="BP75" s="1281">
        <v>8.4</v>
      </c>
      <c r="BQ75" s="1281"/>
      <c r="BR75" s="1281"/>
      <c r="BS75" s="1281"/>
      <c r="BT75" s="1281"/>
      <c r="BU75" s="1281"/>
      <c r="BV75" s="1281"/>
      <c r="BW75" s="1281"/>
      <c r="BX75" s="1281">
        <v>7.4</v>
      </c>
      <c r="BY75" s="1281"/>
      <c r="BZ75" s="1281"/>
      <c r="CA75" s="1281"/>
      <c r="CB75" s="1281"/>
      <c r="CC75" s="1281"/>
      <c r="CD75" s="1281"/>
      <c r="CE75" s="1281"/>
      <c r="CF75" s="1281">
        <v>6.5</v>
      </c>
      <c r="CG75" s="1281"/>
      <c r="CH75" s="1281"/>
      <c r="CI75" s="1281"/>
      <c r="CJ75" s="1281"/>
      <c r="CK75" s="1281"/>
      <c r="CL75" s="1281"/>
      <c r="CM75" s="1281"/>
      <c r="CN75" s="1281">
        <v>5.5</v>
      </c>
      <c r="CO75" s="1281"/>
      <c r="CP75" s="1281"/>
      <c r="CQ75" s="1281"/>
      <c r="CR75" s="1281"/>
      <c r="CS75" s="1281"/>
      <c r="CT75" s="1281"/>
      <c r="CU75" s="1281"/>
      <c r="CV75" s="1281">
        <v>5.0999999999999996</v>
      </c>
      <c r="CW75" s="1281"/>
      <c r="CX75" s="1281"/>
      <c r="CY75" s="1281"/>
      <c r="CZ75" s="1281"/>
      <c r="DA75" s="1281"/>
      <c r="DB75" s="1281"/>
      <c r="DC75" s="1281"/>
    </row>
    <row r="76" spans="2:107" ht="13"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74"/>
      <c r="G77" s="1286"/>
      <c r="H77" s="1286"/>
      <c r="I77" s="1286"/>
      <c r="J77" s="1286"/>
      <c r="K77" s="1287"/>
      <c r="L77" s="1287"/>
      <c r="M77" s="1287"/>
      <c r="N77" s="1287"/>
      <c r="AN77" s="1283" t="s">
        <v>632</v>
      </c>
      <c r="AO77" s="1283"/>
      <c r="AP77" s="1283"/>
      <c r="AQ77" s="1283"/>
      <c r="AR77" s="1283"/>
      <c r="AS77" s="1283"/>
      <c r="AT77" s="1283"/>
      <c r="AU77" s="1283"/>
      <c r="AV77" s="1283"/>
      <c r="AW77" s="1283"/>
      <c r="AX77" s="1283"/>
      <c r="AY77" s="1283"/>
      <c r="AZ77" s="1283"/>
      <c r="BA77" s="1283"/>
      <c r="BB77" s="1282" t="s">
        <v>631</v>
      </c>
      <c r="BC77" s="1282"/>
      <c r="BD77" s="1282"/>
      <c r="BE77" s="1282"/>
      <c r="BF77" s="1282"/>
      <c r="BG77" s="1282"/>
      <c r="BH77" s="1282"/>
      <c r="BI77" s="1282"/>
      <c r="BJ77" s="1282"/>
      <c r="BK77" s="1282"/>
      <c r="BL77" s="1282"/>
      <c r="BM77" s="1282"/>
      <c r="BN77" s="1282"/>
      <c r="BO77" s="1282"/>
      <c r="BP77" s="1281">
        <v>115.7</v>
      </c>
      <c r="BQ77" s="1281"/>
      <c r="BR77" s="1281"/>
      <c r="BS77" s="1281"/>
      <c r="BT77" s="1281"/>
      <c r="BU77" s="1281"/>
      <c r="BV77" s="1281"/>
      <c r="BW77" s="1281"/>
      <c r="BX77" s="1281">
        <v>106</v>
      </c>
      <c r="BY77" s="1281"/>
      <c r="BZ77" s="1281"/>
      <c r="CA77" s="1281"/>
      <c r="CB77" s="1281"/>
      <c r="CC77" s="1281"/>
      <c r="CD77" s="1281"/>
      <c r="CE77" s="1281"/>
      <c r="CF77" s="1281">
        <v>97.6</v>
      </c>
      <c r="CG77" s="1281"/>
      <c r="CH77" s="1281"/>
      <c r="CI77" s="1281"/>
      <c r="CJ77" s="1281"/>
      <c r="CK77" s="1281"/>
      <c r="CL77" s="1281"/>
      <c r="CM77" s="1281"/>
      <c r="CN77" s="1281">
        <v>91.6</v>
      </c>
      <c r="CO77" s="1281"/>
      <c r="CP77" s="1281"/>
      <c r="CQ77" s="1281"/>
      <c r="CR77" s="1281"/>
      <c r="CS77" s="1281"/>
      <c r="CT77" s="1281"/>
      <c r="CU77" s="1281"/>
      <c r="CV77" s="1281">
        <v>86</v>
      </c>
      <c r="CW77" s="1281"/>
      <c r="CX77" s="1281"/>
      <c r="CY77" s="1281"/>
      <c r="CZ77" s="1281"/>
      <c r="DA77" s="1281"/>
      <c r="DB77" s="1281"/>
      <c r="DC77" s="1281"/>
    </row>
    <row r="78" spans="2:107" ht="13"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630</v>
      </c>
      <c r="BC79" s="1282"/>
      <c r="BD79" s="1282"/>
      <c r="BE79" s="1282"/>
      <c r="BF79" s="1282"/>
      <c r="BG79" s="1282"/>
      <c r="BH79" s="1282"/>
      <c r="BI79" s="1282"/>
      <c r="BJ79" s="1282"/>
      <c r="BK79" s="1282"/>
      <c r="BL79" s="1282"/>
      <c r="BM79" s="1282"/>
      <c r="BN79" s="1282"/>
      <c r="BO79" s="1282"/>
      <c r="BP79" s="1281">
        <v>10.3</v>
      </c>
      <c r="BQ79" s="1281"/>
      <c r="BR79" s="1281"/>
      <c r="BS79" s="1281"/>
      <c r="BT79" s="1281"/>
      <c r="BU79" s="1281"/>
      <c r="BV79" s="1281"/>
      <c r="BW79" s="1281"/>
      <c r="BX79" s="1281">
        <v>9</v>
      </c>
      <c r="BY79" s="1281"/>
      <c r="BZ79" s="1281"/>
      <c r="CA79" s="1281"/>
      <c r="CB79" s="1281"/>
      <c r="CC79" s="1281"/>
      <c r="CD79" s="1281"/>
      <c r="CE79" s="1281"/>
      <c r="CF79" s="1281">
        <v>8</v>
      </c>
      <c r="CG79" s="1281"/>
      <c r="CH79" s="1281"/>
      <c r="CI79" s="1281"/>
      <c r="CJ79" s="1281"/>
      <c r="CK79" s="1281"/>
      <c r="CL79" s="1281"/>
      <c r="CM79" s="1281"/>
      <c r="CN79" s="1281">
        <v>7.3</v>
      </c>
      <c r="CO79" s="1281"/>
      <c r="CP79" s="1281"/>
      <c r="CQ79" s="1281"/>
      <c r="CR79" s="1281"/>
      <c r="CS79" s="1281"/>
      <c r="CT79" s="1281"/>
      <c r="CU79" s="1281"/>
      <c r="CV79" s="1281">
        <v>7.3</v>
      </c>
      <c r="CW79" s="1281"/>
      <c r="CX79" s="1281"/>
      <c r="CY79" s="1281"/>
      <c r="CZ79" s="1281"/>
      <c r="DA79" s="1281"/>
      <c r="DB79" s="1281"/>
      <c r="DC79" s="1281"/>
    </row>
    <row r="80" spans="2:107" ht="13"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74"/>
    </row>
    <row r="82" spans="2:109" ht="16.5"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276"/>
      <c r="AQ87" s="1276"/>
      <c r="BC87" s="1276"/>
      <c r="BO87" s="1276"/>
      <c r="CA87" s="1276"/>
      <c r="CM87" s="1276"/>
      <c r="CY87" s="1276"/>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FikWHGdvEcDKKQgljpWOJ7dBNwTfO/DHbioT+jnnNxNNNIWN2m2TCWsa5VHjyoEWl0vJPPo3zhiO/WZGSLrFPQ==" saltValue="kMCkROu5yHnj5yKzy+f7R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163F-A8EB-4B03-89E7-EFE440E2B080}">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525</v>
      </c>
    </row>
  </sheetData>
  <sheetProtection algorithmName="SHA-512" hashValue="I9sisUHds3PTAuQeKD1pTBmzN2Y3IEGOTfd22wvMmOKaNqX74fBpiZoG/YgV78Wy8qQAzkYPLdQMeJtIYplx3Q==" saltValue="ofDa2QF9EP3HGJMARuRCX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1F5E9-455D-43C0-BDF9-DC93DE6E014D}">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525</v>
      </c>
    </row>
  </sheetData>
  <sheetProtection algorithmName="SHA-512" hashValue="KjovA2Kp3tk+OnIxDhkiWbEwia0LujPSC0HUFMQMUKspp70hpFxFkYwZh0MtvGjZalOby+mXR+p9oWj2dDOGfQ==" saltValue="6JcwS6auJz7EFaUIKwtJ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575</v>
      </c>
      <c r="G2" s="157"/>
      <c r="H2" s="158"/>
    </row>
    <row r="3" spans="1:8" x14ac:dyDescent="0.2">
      <c r="A3" s="154" t="s">
        <v>568</v>
      </c>
      <c r="B3" s="159"/>
      <c r="C3" s="160"/>
      <c r="D3" s="161">
        <v>64501</v>
      </c>
      <c r="E3" s="162"/>
      <c r="F3" s="163">
        <v>51684</v>
      </c>
      <c r="G3" s="164"/>
      <c r="H3" s="165"/>
    </row>
    <row r="4" spans="1:8" x14ac:dyDescent="0.2">
      <c r="A4" s="166"/>
      <c r="B4" s="167"/>
      <c r="C4" s="168"/>
      <c r="D4" s="169">
        <v>34263</v>
      </c>
      <c r="E4" s="170"/>
      <c r="F4" s="171">
        <v>26671</v>
      </c>
      <c r="G4" s="172"/>
      <c r="H4" s="173"/>
    </row>
    <row r="5" spans="1:8" x14ac:dyDescent="0.2">
      <c r="A5" s="154" t="s">
        <v>570</v>
      </c>
      <c r="B5" s="159"/>
      <c r="C5" s="160"/>
      <c r="D5" s="161">
        <v>54626</v>
      </c>
      <c r="E5" s="162"/>
      <c r="F5" s="163">
        <v>52897</v>
      </c>
      <c r="G5" s="164"/>
      <c r="H5" s="165"/>
    </row>
    <row r="6" spans="1:8" x14ac:dyDescent="0.2">
      <c r="A6" s="166"/>
      <c r="B6" s="167"/>
      <c r="C6" s="168"/>
      <c r="D6" s="169">
        <v>29129</v>
      </c>
      <c r="E6" s="170"/>
      <c r="F6" s="171">
        <v>27013</v>
      </c>
      <c r="G6" s="172"/>
      <c r="H6" s="173"/>
    </row>
    <row r="7" spans="1:8" x14ac:dyDescent="0.2">
      <c r="A7" s="154" t="s">
        <v>571</v>
      </c>
      <c r="B7" s="159"/>
      <c r="C7" s="160"/>
      <c r="D7" s="161">
        <v>52492</v>
      </c>
      <c r="E7" s="162"/>
      <c r="F7" s="163">
        <v>54945</v>
      </c>
      <c r="G7" s="164"/>
      <c r="H7" s="165"/>
    </row>
    <row r="8" spans="1:8" x14ac:dyDescent="0.2">
      <c r="A8" s="166"/>
      <c r="B8" s="167"/>
      <c r="C8" s="168"/>
      <c r="D8" s="169">
        <v>26197</v>
      </c>
      <c r="E8" s="170"/>
      <c r="F8" s="171">
        <v>29293</v>
      </c>
      <c r="G8" s="172"/>
      <c r="H8" s="173"/>
    </row>
    <row r="9" spans="1:8" x14ac:dyDescent="0.2">
      <c r="A9" s="154" t="s">
        <v>572</v>
      </c>
      <c r="B9" s="159"/>
      <c r="C9" s="160"/>
      <c r="D9" s="161">
        <v>70651</v>
      </c>
      <c r="E9" s="162"/>
      <c r="F9" s="163">
        <v>57132</v>
      </c>
      <c r="G9" s="164"/>
      <c r="H9" s="165"/>
    </row>
    <row r="10" spans="1:8" x14ac:dyDescent="0.2">
      <c r="A10" s="166"/>
      <c r="B10" s="167"/>
      <c r="C10" s="168"/>
      <c r="D10" s="169">
        <v>36567</v>
      </c>
      <c r="E10" s="170"/>
      <c r="F10" s="171">
        <v>30126</v>
      </c>
      <c r="G10" s="172"/>
      <c r="H10" s="173"/>
    </row>
    <row r="11" spans="1:8" x14ac:dyDescent="0.2">
      <c r="A11" s="154" t="s">
        <v>573</v>
      </c>
      <c r="B11" s="159"/>
      <c r="C11" s="160"/>
      <c r="D11" s="161">
        <v>70574</v>
      </c>
      <c r="E11" s="162"/>
      <c r="F11" s="163">
        <v>58766</v>
      </c>
      <c r="G11" s="164"/>
      <c r="H11" s="165"/>
    </row>
    <row r="12" spans="1:8" x14ac:dyDescent="0.2">
      <c r="A12" s="166"/>
      <c r="B12" s="167"/>
      <c r="C12" s="174"/>
      <c r="D12" s="169">
        <v>37423</v>
      </c>
      <c r="E12" s="170"/>
      <c r="F12" s="171">
        <v>29363</v>
      </c>
      <c r="G12" s="172"/>
      <c r="H12" s="173"/>
    </row>
    <row r="13" spans="1:8" x14ac:dyDescent="0.2">
      <c r="A13" s="154"/>
      <c r="B13" s="159"/>
      <c r="C13" s="175"/>
      <c r="D13" s="176">
        <v>62569</v>
      </c>
      <c r="E13" s="177"/>
      <c r="F13" s="178">
        <v>55085</v>
      </c>
      <c r="G13" s="179"/>
      <c r="H13" s="165"/>
    </row>
    <row r="14" spans="1:8" x14ac:dyDescent="0.2">
      <c r="A14" s="166"/>
      <c r="B14" s="167"/>
      <c r="C14" s="168"/>
      <c r="D14" s="169">
        <v>32716</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3.87</v>
      </c>
      <c r="C19" s="180">
        <f>ROUND(VALUE(SUBSTITUTE(実質収支比率等に係る経年分析!G$48,"▲","-")),2)</f>
        <v>3.11</v>
      </c>
      <c r="D19" s="180">
        <f>ROUND(VALUE(SUBSTITUTE(実質収支比率等に係る経年分析!H$48,"▲","-")),2)</f>
        <v>2.83</v>
      </c>
      <c r="E19" s="180">
        <f>ROUND(VALUE(SUBSTITUTE(実質収支比率等に係る経年分析!I$48,"▲","-")),2)</f>
        <v>2.79</v>
      </c>
      <c r="F19" s="180">
        <f>ROUND(VALUE(SUBSTITUTE(実質収支比率等に係る経年分析!J$48,"▲","-")),2)</f>
        <v>3</v>
      </c>
    </row>
    <row r="20" spans="1:11" x14ac:dyDescent="0.2">
      <c r="A20" s="180" t="s">
        <v>55</v>
      </c>
      <c r="B20" s="180">
        <f>ROUND(VALUE(SUBSTITUTE(実質収支比率等に係る経年分析!F$47,"▲","-")),2)</f>
        <v>8.5</v>
      </c>
      <c r="C20" s="180">
        <f>ROUND(VALUE(SUBSTITUTE(実質収支比率等に係る経年分析!G$47,"▲","-")),2)</f>
        <v>7.28</v>
      </c>
      <c r="D20" s="180">
        <f>ROUND(VALUE(SUBSTITUTE(実質収支比率等に係る経年分析!H$47,"▲","-")),2)</f>
        <v>7.15</v>
      </c>
      <c r="E20" s="180">
        <f>ROUND(VALUE(SUBSTITUTE(実質収支比率等に係る経年分析!I$47,"▲","-")),2)</f>
        <v>5.42</v>
      </c>
      <c r="F20" s="180">
        <f>ROUND(VALUE(SUBSTITUTE(実質収支比率等に係る経年分析!J$47,"▲","-")),2)</f>
        <v>4.9800000000000004</v>
      </c>
    </row>
    <row r="21" spans="1:11" x14ac:dyDescent="0.2">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-0.11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小型自動車競走事業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2">
      <c r="A31" s="181" t="str">
        <f>IF(連結実質赤字比率に係る赤字・黒字の構成分析!C$39="",NA(),連結実質赤字比率に係る赤字・黒字の構成分析!C$39)</f>
        <v>介護保険事業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2">
      <c r="A32" s="181" t="str">
        <f>IF(連結実質赤字比率に係る赤字・黒字の構成分析!C$38="",NA(),連結実質赤字比率に係る赤字・黒字の構成分析!C$38)</f>
        <v>病院事業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2">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x14ac:dyDescent="0.2">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31638</v>
      </c>
      <c r="E42" s="182"/>
      <c r="F42" s="182"/>
      <c r="G42" s="182">
        <f>'実質公債費比率（分子）の構造'!L$52</f>
        <v>32129</v>
      </c>
      <c r="H42" s="182"/>
      <c r="I42" s="182"/>
      <c r="J42" s="182">
        <f>'実質公債費比率（分子）の構造'!M$52</f>
        <v>31905</v>
      </c>
      <c r="K42" s="182"/>
      <c r="L42" s="182"/>
      <c r="M42" s="182">
        <f>'実質公債費比率（分子）の構造'!N$52</f>
        <v>31398</v>
      </c>
      <c r="N42" s="182"/>
      <c r="O42" s="182"/>
      <c r="P42" s="182">
        <f>'実質公債費比率（分子）の構造'!O$52</f>
        <v>30841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1194</v>
      </c>
      <c r="C44" s="182"/>
      <c r="D44" s="182"/>
      <c r="E44" s="182">
        <f>'実質公債費比率（分子）の構造'!L$50</f>
        <v>1041</v>
      </c>
      <c r="F44" s="182"/>
      <c r="G44" s="182"/>
      <c r="H44" s="182">
        <f>'実質公債費比率（分子）の構造'!M$50</f>
        <v>1045</v>
      </c>
      <c r="I44" s="182"/>
      <c r="J44" s="182"/>
      <c r="K44" s="182">
        <f>'実質公債費比率（分子）の構造'!N$50</f>
        <v>982</v>
      </c>
      <c r="L44" s="182"/>
      <c r="M44" s="182"/>
      <c r="N44" s="182">
        <f>'実質公債費比率（分子）の構造'!O$50</f>
        <v>1347</v>
      </c>
      <c r="O44" s="182"/>
      <c r="P44" s="182"/>
    </row>
    <row r="45" spans="1:16" x14ac:dyDescent="0.2">
      <c r="A45" s="182" t="s">
        <v>66</v>
      </c>
      <c r="B45" s="182">
        <f>'実質公債費比率（分子）の構造'!K$49</f>
        <v>3</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2">
      <c r="A46" s="182" t="s">
        <v>67</v>
      </c>
      <c r="B46" s="182">
        <f>'実質公債費比率（分子）の構造'!K$48</f>
        <v>6494</v>
      </c>
      <c r="C46" s="182"/>
      <c r="D46" s="182"/>
      <c r="E46" s="182">
        <f>'実質公債費比率（分子）の構造'!L$48</f>
        <v>6185</v>
      </c>
      <c r="F46" s="182"/>
      <c r="G46" s="182"/>
      <c r="H46" s="182">
        <f>'実質公債費比率（分子）の構造'!M$48</f>
        <v>5618</v>
      </c>
      <c r="I46" s="182"/>
      <c r="J46" s="182"/>
      <c r="K46" s="182">
        <f>'実質公債費比率（分子）の構造'!N$48</f>
        <v>5497</v>
      </c>
      <c r="L46" s="182"/>
      <c r="M46" s="182"/>
      <c r="N46" s="182">
        <f>'実質公債費比率（分子）の構造'!O$48</f>
        <v>5227</v>
      </c>
      <c r="O46" s="182"/>
      <c r="P46" s="182"/>
    </row>
    <row r="47" spans="1:16" x14ac:dyDescent="0.2">
      <c r="A47" s="182" t="s">
        <v>68</v>
      </c>
      <c r="B47" s="182">
        <f>'実質公債費比率（分子）の構造'!K$47</f>
        <v>3000</v>
      </c>
      <c r="C47" s="182"/>
      <c r="D47" s="182"/>
      <c r="E47" s="182">
        <f>'実質公債費比率（分子）の構造'!L$47</f>
        <v>3333</v>
      </c>
      <c r="F47" s="182"/>
      <c r="G47" s="182"/>
      <c r="H47" s="182">
        <f>'実質公債費比率（分子）の構造'!M$47</f>
        <v>3667</v>
      </c>
      <c r="I47" s="182"/>
      <c r="J47" s="182"/>
      <c r="K47" s="182">
        <f>'実質公債費比率（分子）の構造'!N$47</f>
        <v>4000</v>
      </c>
      <c r="L47" s="182"/>
      <c r="M47" s="182"/>
      <c r="N47" s="182">
        <f>'実質公債費比率（分子）の構造'!O$47</f>
        <v>4167</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33241</v>
      </c>
      <c r="C49" s="182"/>
      <c r="D49" s="182"/>
      <c r="E49" s="182">
        <f>'実質公債費比率（分子）の構造'!L$45</f>
        <v>32841</v>
      </c>
      <c r="F49" s="182"/>
      <c r="G49" s="182"/>
      <c r="H49" s="182">
        <f>'実質公債費比率（分子）の構造'!M$45</f>
        <v>31595</v>
      </c>
      <c r="I49" s="182"/>
      <c r="J49" s="182"/>
      <c r="K49" s="182">
        <f>'実質公債費比率（分子）の構造'!N$45</f>
        <v>30558</v>
      </c>
      <c r="L49" s="182"/>
      <c r="M49" s="182"/>
      <c r="N49" s="182">
        <f>'実質公債費比率（分子）の構造'!O$45</f>
        <v>29596</v>
      </c>
      <c r="O49" s="182"/>
      <c r="P49" s="182"/>
    </row>
    <row r="50" spans="1:16" x14ac:dyDescent="0.2">
      <c r="A50" s="182" t="s">
        <v>71</v>
      </c>
      <c r="B50" s="182" t="e">
        <f>NA()</f>
        <v>#N/A</v>
      </c>
      <c r="C50" s="182">
        <f>IF(ISNUMBER('実質公債費比率（分子）の構造'!K$53),'実質公債費比率（分子）の構造'!K$53,NA())</f>
        <v>12294</v>
      </c>
      <c r="D50" s="182" t="e">
        <f>NA()</f>
        <v>#N/A</v>
      </c>
      <c r="E50" s="182" t="e">
        <f>NA()</f>
        <v>#N/A</v>
      </c>
      <c r="F50" s="182">
        <f>IF(ISNUMBER('実質公債費比率（分子）の構造'!L$53),'実質公債費比率（分子）の構造'!L$53,NA())</f>
        <v>11272</v>
      </c>
      <c r="G50" s="182" t="e">
        <f>NA()</f>
        <v>#N/A</v>
      </c>
      <c r="H50" s="182" t="e">
        <f>NA()</f>
        <v>#N/A</v>
      </c>
      <c r="I50" s="182">
        <f>IF(ISNUMBER('実質公債費比率（分子）の構造'!M$53),'実質公債費比率（分子）の構造'!M$53,NA())</f>
        <v>10021</v>
      </c>
      <c r="J50" s="182" t="e">
        <f>NA()</f>
        <v>#N/A</v>
      </c>
      <c r="K50" s="182" t="e">
        <f>NA()</f>
        <v>#N/A</v>
      </c>
      <c r="L50" s="182">
        <f>IF(ISNUMBER('実質公債費比率（分子）の構造'!N$53),'実質公債費比率（分子）の構造'!N$53,NA())</f>
        <v>9640</v>
      </c>
      <c r="M50" s="182" t="e">
        <f>NA()</f>
        <v>#N/A</v>
      </c>
      <c r="N50" s="182" t="e">
        <f>NA()</f>
        <v>#N/A</v>
      </c>
      <c r="O50" s="182">
        <f>IF(ISNUMBER('実質公債費比率（分子）の構造'!O$53),'実質公債費比率（分子）の構造'!O$53,NA())</f>
        <v>9497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330413</v>
      </c>
      <c r="E56" s="181"/>
      <c r="F56" s="181"/>
      <c r="G56" s="181">
        <f>'将来負担比率（分子）の構造'!J$52</f>
        <v>339169</v>
      </c>
      <c r="H56" s="181"/>
      <c r="I56" s="181"/>
      <c r="J56" s="181">
        <f>'将来負担比率（分子）の構造'!K$52</f>
        <v>344659</v>
      </c>
      <c r="K56" s="181"/>
      <c r="L56" s="181"/>
      <c r="M56" s="181">
        <f>'将来負担比率（分子）の構造'!L$52</f>
        <v>351547</v>
      </c>
      <c r="N56" s="181"/>
      <c r="O56" s="181"/>
      <c r="P56" s="181">
        <f>'将来負担比率（分子）の構造'!M$52</f>
        <v>362112</v>
      </c>
    </row>
    <row r="57" spans="1:16" x14ac:dyDescent="0.2">
      <c r="A57" s="181" t="s">
        <v>42</v>
      </c>
      <c r="B57" s="181"/>
      <c r="C57" s="181"/>
      <c r="D57" s="181">
        <f>'将来負担比率（分子）の構造'!I$51</f>
        <v>58626</v>
      </c>
      <c r="E57" s="181"/>
      <c r="F57" s="181"/>
      <c r="G57" s="181">
        <f>'将来負担比率（分子）の構造'!J$51</f>
        <v>53843</v>
      </c>
      <c r="H57" s="181"/>
      <c r="I57" s="181"/>
      <c r="J57" s="181">
        <f>'将来負担比率（分子）の構造'!K$51</f>
        <v>46091</v>
      </c>
      <c r="K57" s="181"/>
      <c r="L57" s="181"/>
      <c r="M57" s="181">
        <f>'将来負担比率（分子）の構造'!L$51</f>
        <v>42834</v>
      </c>
      <c r="N57" s="181"/>
      <c r="O57" s="181"/>
      <c r="P57" s="181">
        <f>'将来負担比率（分子）の構造'!M$51</f>
        <v>43049</v>
      </c>
    </row>
    <row r="58" spans="1:16" x14ac:dyDescent="0.2">
      <c r="A58" s="181" t="s">
        <v>41</v>
      </c>
      <c r="B58" s="181"/>
      <c r="C58" s="181"/>
      <c r="D58" s="181">
        <f>'将来負担比率（分子）の構造'!I$50</f>
        <v>65273</v>
      </c>
      <c r="E58" s="181"/>
      <c r="F58" s="181"/>
      <c r="G58" s="181">
        <f>'将来負担比率（分子）の構造'!J$50</f>
        <v>69834</v>
      </c>
      <c r="H58" s="181"/>
      <c r="I58" s="181"/>
      <c r="J58" s="181">
        <f>'将来負担比率（分子）の構造'!K$50</f>
        <v>77197</v>
      </c>
      <c r="K58" s="181"/>
      <c r="L58" s="181"/>
      <c r="M58" s="181">
        <f>'将来負担比率（分子）の構造'!L$50</f>
        <v>78539</v>
      </c>
      <c r="N58" s="181"/>
      <c r="O58" s="181"/>
      <c r="P58" s="181">
        <f>'将来負担比率（分子）の構造'!M$50</f>
        <v>75899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37163</v>
      </c>
      <c r="C62" s="181"/>
      <c r="D62" s="181"/>
      <c r="E62" s="181">
        <f>'将来負担比率（分子）の構造'!J$45</f>
        <v>69090</v>
      </c>
      <c r="F62" s="181"/>
      <c r="G62" s="181"/>
      <c r="H62" s="181">
        <f>'将来負担比率（分子）の構造'!K$45</f>
        <v>66422</v>
      </c>
      <c r="I62" s="181"/>
      <c r="J62" s="181"/>
      <c r="K62" s="181">
        <f>'将来負担比率（分子）の構造'!L$45</f>
        <v>64692</v>
      </c>
      <c r="L62" s="181"/>
      <c r="M62" s="181"/>
      <c r="N62" s="181">
        <f>'将来負担比率（分子）の構造'!M$45</f>
        <v>62937</v>
      </c>
      <c r="O62" s="181"/>
      <c r="P62" s="181"/>
    </row>
    <row r="63" spans="1:16" x14ac:dyDescent="0.2">
      <c r="A63" s="181" t="s">
        <v>34</v>
      </c>
      <c r="B63" s="181">
        <f>'将来負担比率（分子）の構造'!I$44</f>
        <v>63</v>
      </c>
      <c r="C63" s="181"/>
      <c r="D63" s="181"/>
      <c r="E63" s="181">
        <f>'将来負担比率（分子）の構造'!J$44</f>
        <v>52</v>
      </c>
      <c r="F63" s="181"/>
      <c r="G63" s="181"/>
      <c r="H63" s="181">
        <f>'将来負担比率（分子）の構造'!K$44</f>
        <v>41</v>
      </c>
      <c r="I63" s="181"/>
      <c r="J63" s="181"/>
      <c r="K63" s="181">
        <f>'将来負担比率（分子）の構造'!L$44</f>
        <v>29</v>
      </c>
      <c r="L63" s="181"/>
      <c r="M63" s="181"/>
      <c r="N63" s="181">
        <f>'将来負担比率（分子）の構造'!M$44</f>
        <v>18</v>
      </c>
      <c r="O63" s="181"/>
      <c r="P63" s="181"/>
    </row>
    <row r="64" spans="1:16" x14ac:dyDescent="0.2">
      <c r="A64" s="181" t="s">
        <v>33</v>
      </c>
      <c r="B64" s="181">
        <f>'将来負担比率（分子）の構造'!I$43</f>
        <v>84476</v>
      </c>
      <c r="C64" s="181"/>
      <c r="D64" s="181"/>
      <c r="E64" s="181">
        <f>'将来負担比率（分子）の構造'!J$43</f>
        <v>77038</v>
      </c>
      <c r="F64" s="181"/>
      <c r="G64" s="181"/>
      <c r="H64" s="181">
        <f>'将来負担比率（分子）の構造'!K$43</f>
        <v>70958</v>
      </c>
      <c r="I64" s="181"/>
      <c r="J64" s="181"/>
      <c r="K64" s="181">
        <f>'将来負担比率（分子）の構造'!L$43</f>
        <v>65344</v>
      </c>
      <c r="L64" s="181"/>
      <c r="M64" s="181"/>
      <c r="N64" s="181">
        <f>'将来負担比率（分子）の構造'!M$43</f>
        <v>60782</v>
      </c>
      <c r="O64" s="181"/>
      <c r="P64" s="181"/>
    </row>
    <row r="65" spans="1:16" x14ac:dyDescent="0.2">
      <c r="A65" s="181" t="s">
        <v>32</v>
      </c>
      <c r="B65" s="181">
        <f>'将来負担比率（分子）の構造'!I$42</f>
        <v>11522</v>
      </c>
      <c r="C65" s="181"/>
      <c r="D65" s="181"/>
      <c r="E65" s="181">
        <f>'将来負担比率（分子）の構造'!J$42</f>
        <v>10676</v>
      </c>
      <c r="F65" s="181"/>
      <c r="G65" s="181"/>
      <c r="H65" s="181">
        <f>'将来負担比率（分子）の構造'!K$42</f>
        <v>9466</v>
      </c>
      <c r="I65" s="181"/>
      <c r="J65" s="181"/>
      <c r="K65" s="181">
        <f>'将来負担比率（分子）の構造'!L$42</f>
        <v>10378</v>
      </c>
      <c r="L65" s="181"/>
      <c r="M65" s="181"/>
      <c r="N65" s="181">
        <f>'将来負担比率（分子）の構造'!M$42</f>
        <v>9673</v>
      </c>
      <c r="O65" s="181"/>
      <c r="P65" s="181"/>
    </row>
    <row r="66" spans="1:16" x14ac:dyDescent="0.2">
      <c r="A66" s="181" t="s">
        <v>31</v>
      </c>
      <c r="B66" s="181">
        <f>'将来負担比率（分子）の構造'!I$41</f>
        <v>281064</v>
      </c>
      <c r="C66" s="181"/>
      <c r="D66" s="181"/>
      <c r="E66" s="181">
        <f>'将来負担比率（分子）の構造'!J$41</f>
        <v>282790</v>
      </c>
      <c r="F66" s="181"/>
      <c r="G66" s="181"/>
      <c r="H66" s="181">
        <f>'将来負担比率（分子）の構造'!K$41</f>
        <v>281322</v>
      </c>
      <c r="I66" s="181"/>
      <c r="J66" s="181"/>
      <c r="K66" s="181">
        <f>'将来負担比率（分子）の構造'!L$41</f>
        <v>281621</v>
      </c>
      <c r="L66" s="181"/>
      <c r="M66" s="181"/>
      <c r="N66" s="181">
        <f>'将来負担比率（分子）の構造'!M$41</f>
        <v>286535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2Zp/DLD+36mnRto09NW7JLz3ifrvTaiMQ6RT1NoakASKZur/wc5e7abxWdzkIOYWL1Qkks1P+AXOAYoUeJT1OQ==" saltValue="gjrLxK+OX39L6HE3D/fQ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148177952</v>
      </c>
      <c r="S5" s="698"/>
      <c r="T5" s="698"/>
      <c r="U5" s="698"/>
      <c r="V5" s="698"/>
      <c r="W5" s="698"/>
      <c r="X5" s="698"/>
      <c r="Y5" s="741"/>
      <c r="Z5" s="759">
        <v>32.799999999999997</v>
      </c>
      <c r="AA5" s="759"/>
      <c r="AB5" s="759"/>
      <c r="AC5" s="759"/>
      <c r="AD5" s="760">
        <v>140655665</v>
      </c>
      <c r="AE5" s="760"/>
      <c r="AF5" s="760"/>
      <c r="AG5" s="760"/>
      <c r="AH5" s="760"/>
      <c r="AI5" s="760"/>
      <c r="AJ5" s="760"/>
      <c r="AK5" s="760"/>
      <c r="AL5" s="742">
        <v>71.5</v>
      </c>
      <c r="AM5" s="713"/>
      <c r="AN5" s="713"/>
      <c r="AO5" s="743"/>
      <c r="AP5" s="708" t="s">
        <v>226</v>
      </c>
      <c r="AQ5" s="709"/>
      <c r="AR5" s="709"/>
      <c r="AS5" s="709"/>
      <c r="AT5" s="709"/>
      <c r="AU5" s="709"/>
      <c r="AV5" s="709"/>
      <c r="AW5" s="709"/>
      <c r="AX5" s="709"/>
      <c r="AY5" s="709"/>
      <c r="AZ5" s="709"/>
      <c r="BA5" s="709"/>
      <c r="BB5" s="709"/>
      <c r="BC5" s="709"/>
      <c r="BD5" s="709"/>
      <c r="BE5" s="709"/>
      <c r="BF5" s="710"/>
      <c r="BG5" s="642">
        <v>135254760</v>
      </c>
      <c r="BH5" s="643"/>
      <c r="BI5" s="643"/>
      <c r="BJ5" s="643"/>
      <c r="BK5" s="643"/>
      <c r="BL5" s="643"/>
      <c r="BM5" s="643"/>
      <c r="BN5" s="644"/>
      <c r="BO5" s="675">
        <v>91.3</v>
      </c>
      <c r="BP5" s="675"/>
      <c r="BQ5" s="675"/>
      <c r="BR5" s="675"/>
      <c r="BS5" s="676" t="s">
        <v>128</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3614423</v>
      </c>
      <c r="S6" s="643"/>
      <c r="T6" s="643"/>
      <c r="U6" s="643"/>
      <c r="V6" s="643"/>
      <c r="W6" s="643"/>
      <c r="X6" s="643"/>
      <c r="Y6" s="644"/>
      <c r="Z6" s="675">
        <v>0.8</v>
      </c>
      <c r="AA6" s="675"/>
      <c r="AB6" s="675"/>
      <c r="AC6" s="675"/>
      <c r="AD6" s="676">
        <v>3614423</v>
      </c>
      <c r="AE6" s="676"/>
      <c r="AF6" s="676"/>
      <c r="AG6" s="676"/>
      <c r="AH6" s="676"/>
      <c r="AI6" s="676"/>
      <c r="AJ6" s="676"/>
      <c r="AK6" s="676"/>
      <c r="AL6" s="645">
        <v>1.8</v>
      </c>
      <c r="AM6" s="646"/>
      <c r="AN6" s="646"/>
      <c r="AO6" s="677"/>
      <c r="AP6" s="639" t="s">
        <v>231</v>
      </c>
      <c r="AQ6" s="640"/>
      <c r="AR6" s="640"/>
      <c r="AS6" s="640"/>
      <c r="AT6" s="640"/>
      <c r="AU6" s="640"/>
      <c r="AV6" s="640"/>
      <c r="AW6" s="640"/>
      <c r="AX6" s="640"/>
      <c r="AY6" s="640"/>
      <c r="AZ6" s="640"/>
      <c r="BA6" s="640"/>
      <c r="BB6" s="640"/>
      <c r="BC6" s="640"/>
      <c r="BD6" s="640"/>
      <c r="BE6" s="640"/>
      <c r="BF6" s="641"/>
      <c r="BG6" s="642">
        <v>135254760</v>
      </c>
      <c r="BH6" s="643"/>
      <c r="BI6" s="643"/>
      <c r="BJ6" s="643"/>
      <c r="BK6" s="643"/>
      <c r="BL6" s="643"/>
      <c r="BM6" s="643"/>
      <c r="BN6" s="644"/>
      <c r="BO6" s="675">
        <v>91.3</v>
      </c>
      <c r="BP6" s="675"/>
      <c r="BQ6" s="675"/>
      <c r="BR6" s="675"/>
      <c r="BS6" s="676" t="s">
        <v>128</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896483</v>
      </c>
      <c r="CS6" s="643"/>
      <c r="CT6" s="643"/>
      <c r="CU6" s="643"/>
      <c r="CV6" s="643"/>
      <c r="CW6" s="643"/>
      <c r="CX6" s="643"/>
      <c r="CY6" s="644"/>
      <c r="CZ6" s="742">
        <v>0.2</v>
      </c>
      <c r="DA6" s="713"/>
      <c r="DB6" s="713"/>
      <c r="DC6" s="745"/>
      <c r="DD6" s="648" t="s">
        <v>143</v>
      </c>
      <c r="DE6" s="643"/>
      <c r="DF6" s="643"/>
      <c r="DG6" s="643"/>
      <c r="DH6" s="643"/>
      <c r="DI6" s="643"/>
      <c r="DJ6" s="643"/>
      <c r="DK6" s="643"/>
      <c r="DL6" s="643"/>
      <c r="DM6" s="643"/>
      <c r="DN6" s="643"/>
      <c r="DO6" s="643"/>
      <c r="DP6" s="644"/>
      <c r="DQ6" s="648">
        <v>896483</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115949</v>
      </c>
      <c r="S7" s="643"/>
      <c r="T7" s="643"/>
      <c r="U7" s="643"/>
      <c r="V7" s="643"/>
      <c r="W7" s="643"/>
      <c r="X7" s="643"/>
      <c r="Y7" s="644"/>
      <c r="Z7" s="675">
        <v>0</v>
      </c>
      <c r="AA7" s="675"/>
      <c r="AB7" s="675"/>
      <c r="AC7" s="675"/>
      <c r="AD7" s="676">
        <v>115949</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73428269</v>
      </c>
      <c r="BH7" s="643"/>
      <c r="BI7" s="643"/>
      <c r="BJ7" s="643"/>
      <c r="BK7" s="643"/>
      <c r="BL7" s="643"/>
      <c r="BM7" s="643"/>
      <c r="BN7" s="644"/>
      <c r="BO7" s="675">
        <v>49.6</v>
      </c>
      <c r="BP7" s="675"/>
      <c r="BQ7" s="675"/>
      <c r="BR7" s="675"/>
      <c r="BS7" s="676" t="s">
        <v>128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107485971</v>
      </c>
      <c r="CS7" s="643"/>
      <c r="CT7" s="643"/>
      <c r="CU7" s="643"/>
      <c r="CV7" s="643"/>
      <c r="CW7" s="643"/>
      <c r="CX7" s="643"/>
      <c r="CY7" s="644"/>
      <c r="CZ7" s="675">
        <v>24.4</v>
      </c>
      <c r="DA7" s="675"/>
      <c r="DB7" s="675"/>
      <c r="DC7" s="675"/>
      <c r="DD7" s="648">
        <v>1247550</v>
      </c>
      <c r="DE7" s="643"/>
      <c r="DF7" s="643"/>
      <c r="DG7" s="643"/>
      <c r="DH7" s="643"/>
      <c r="DI7" s="643"/>
      <c r="DJ7" s="643"/>
      <c r="DK7" s="643"/>
      <c r="DL7" s="643"/>
      <c r="DM7" s="643"/>
      <c r="DN7" s="643"/>
      <c r="DO7" s="643"/>
      <c r="DP7" s="644"/>
      <c r="DQ7" s="648">
        <v>22838327</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494098</v>
      </c>
      <c r="S8" s="643"/>
      <c r="T8" s="643"/>
      <c r="U8" s="643"/>
      <c r="V8" s="643"/>
      <c r="W8" s="643"/>
      <c r="X8" s="643"/>
      <c r="Y8" s="644"/>
      <c r="Z8" s="675">
        <v>0.1</v>
      </c>
      <c r="AA8" s="675"/>
      <c r="AB8" s="675"/>
      <c r="AC8" s="675"/>
      <c r="AD8" s="676">
        <v>494098</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1472958</v>
      </c>
      <c r="BH8" s="643"/>
      <c r="BI8" s="643"/>
      <c r="BJ8" s="643"/>
      <c r="BK8" s="643"/>
      <c r="BL8" s="643"/>
      <c r="BM8" s="643"/>
      <c r="BN8" s="644"/>
      <c r="BO8" s="675">
        <v>1</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110906057</v>
      </c>
      <c r="CS8" s="643"/>
      <c r="CT8" s="643"/>
      <c r="CU8" s="643"/>
      <c r="CV8" s="643"/>
      <c r="CW8" s="643"/>
      <c r="CX8" s="643"/>
      <c r="CY8" s="644"/>
      <c r="CZ8" s="675">
        <v>25.2</v>
      </c>
      <c r="DA8" s="675"/>
      <c r="DB8" s="675"/>
      <c r="DC8" s="675"/>
      <c r="DD8" s="648">
        <v>2621338</v>
      </c>
      <c r="DE8" s="643"/>
      <c r="DF8" s="643"/>
      <c r="DG8" s="643"/>
      <c r="DH8" s="643"/>
      <c r="DI8" s="643"/>
      <c r="DJ8" s="643"/>
      <c r="DK8" s="643"/>
      <c r="DL8" s="643"/>
      <c r="DM8" s="643"/>
      <c r="DN8" s="643"/>
      <c r="DO8" s="643"/>
      <c r="DP8" s="644"/>
      <c r="DQ8" s="648">
        <v>54902563</v>
      </c>
      <c r="DR8" s="643"/>
      <c r="DS8" s="643"/>
      <c r="DT8" s="643"/>
      <c r="DU8" s="643"/>
      <c r="DV8" s="643"/>
      <c r="DW8" s="643"/>
      <c r="DX8" s="643"/>
      <c r="DY8" s="643"/>
      <c r="DZ8" s="643"/>
      <c r="EA8" s="643"/>
      <c r="EB8" s="643"/>
      <c r="EC8" s="689"/>
    </row>
    <row r="9" spans="2:143" ht="11.25" customHeight="1" x14ac:dyDescent="0.2">
      <c r="B9" s="639" t="s">
        <v>239</v>
      </c>
      <c r="C9" s="640"/>
      <c r="D9" s="640"/>
      <c r="E9" s="640"/>
      <c r="F9" s="640"/>
      <c r="G9" s="640"/>
      <c r="H9" s="640"/>
      <c r="I9" s="640"/>
      <c r="J9" s="640"/>
      <c r="K9" s="640"/>
      <c r="L9" s="640"/>
      <c r="M9" s="640"/>
      <c r="N9" s="640"/>
      <c r="O9" s="640"/>
      <c r="P9" s="640"/>
      <c r="Q9" s="641"/>
      <c r="R9" s="642">
        <v>671146</v>
      </c>
      <c r="S9" s="643"/>
      <c r="T9" s="643"/>
      <c r="U9" s="643"/>
      <c r="V9" s="643"/>
      <c r="W9" s="643"/>
      <c r="X9" s="643"/>
      <c r="Y9" s="644"/>
      <c r="Z9" s="675">
        <v>0.1</v>
      </c>
      <c r="AA9" s="675"/>
      <c r="AB9" s="675"/>
      <c r="AC9" s="675"/>
      <c r="AD9" s="676">
        <v>671146</v>
      </c>
      <c r="AE9" s="676"/>
      <c r="AF9" s="676"/>
      <c r="AG9" s="676"/>
      <c r="AH9" s="676"/>
      <c r="AI9" s="676"/>
      <c r="AJ9" s="676"/>
      <c r="AK9" s="676"/>
      <c r="AL9" s="645">
        <v>0.3</v>
      </c>
      <c r="AM9" s="646"/>
      <c r="AN9" s="646"/>
      <c r="AO9" s="677"/>
      <c r="AP9" s="639" t="s">
        <v>240</v>
      </c>
      <c r="AQ9" s="640"/>
      <c r="AR9" s="640"/>
      <c r="AS9" s="640"/>
      <c r="AT9" s="640"/>
      <c r="AU9" s="640"/>
      <c r="AV9" s="640"/>
      <c r="AW9" s="640"/>
      <c r="AX9" s="640"/>
      <c r="AY9" s="640"/>
      <c r="AZ9" s="640"/>
      <c r="BA9" s="640"/>
      <c r="BB9" s="640"/>
      <c r="BC9" s="640"/>
      <c r="BD9" s="640"/>
      <c r="BE9" s="640"/>
      <c r="BF9" s="641"/>
      <c r="BG9" s="642">
        <v>64032633</v>
      </c>
      <c r="BH9" s="643"/>
      <c r="BI9" s="643"/>
      <c r="BJ9" s="643"/>
      <c r="BK9" s="643"/>
      <c r="BL9" s="643"/>
      <c r="BM9" s="643"/>
      <c r="BN9" s="644"/>
      <c r="BO9" s="675">
        <v>43.2</v>
      </c>
      <c r="BP9" s="675"/>
      <c r="BQ9" s="675"/>
      <c r="BR9" s="675"/>
      <c r="BS9" s="648" t="s">
        <v>143</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29836824</v>
      </c>
      <c r="CS9" s="643"/>
      <c r="CT9" s="643"/>
      <c r="CU9" s="643"/>
      <c r="CV9" s="643"/>
      <c r="CW9" s="643"/>
      <c r="CX9" s="643"/>
      <c r="CY9" s="644"/>
      <c r="CZ9" s="675">
        <v>6.8</v>
      </c>
      <c r="DA9" s="675"/>
      <c r="DB9" s="675"/>
      <c r="DC9" s="675"/>
      <c r="DD9" s="648">
        <v>7724335</v>
      </c>
      <c r="DE9" s="643"/>
      <c r="DF9" s="643"/>
      <c r="DG9" s="643"/>
      <c r="DH9" s="643"/>
      <c r="DI9" s="643"/>
      <c r="DJ9" s="643"/>
      <c r="DK9" s="643"/>
      <c r="DL9" s="643"/>
      <c r="DM9" s="643"/>
      <c r="DN9" s="643"/>
      <c r="DO9" s="643"/>
      <c r="DP9" s="644"/>
      <c r="DQ9" s="648">
        <v>20947072</v>
      </c>
      <c r="DR9" s="643"/>
      <c r="DS9" s="643"/>
      <c r="DT9" s="643"/>
      <c r="DU9" s="643"/>
      <c r="DV9" s="643"/>
      <c r="DW9" s="643"/>
      <c r="DX9" s="643"/>
      <c r="DY9" s="643"/>
      <c r="DZ9" s="643"/>
      <c r="EA9" s="643"/>
      <c r="EB9" s="643"/>
      <c r="EC9" s="689"/>
    </row>
    <row r="10" spans="2:143" ht="11.25" customHeight="1" x14ac:dyDescent="0.2">
      <c r="B10" s="639" t="s">
        <v>242</v>
      </c>
      <c r="C10" s="640"/>
      <c r="D10" s="640"/>
      <c r="E10" s="640"/>
      <c r="F10" s="640"/>
      <c r="G10" s="640"/>
      <c r="H10" s="640"/>
      <c r="I10" s="640"/>
      <c r="J10" s="640"/>
      <c r="K10" s="640"/>
      <c r="L10" s="640"/>
      <c r="M10" s="640"/>
      <c r="N10" s="640"/>
      <c r="O10" s="640"/>
      <c r="P10" s="640"/>
      <c r="Q10" s="641"/>
      <c r="R10" s="642">
        <v>135880</v>
      </c>
      <c r="S10" s="643"/>
      <c r="T10" s="643"/>
      <c r="U10" s="643"/>
      <c r="V10" s="643"/>
      <c r="W10" s="643"/>
      <c r="X10" s="643"/>
      <c r="Y10" s="644"/>
      <c r="Z10" s="675">
        <v>0</v>
      </c>
      <c r="AA10" s="675"/>
      <c r="AB10" s="675"/>
      <c r="AC10" s="675"/>
      <c r="AD10" s="676">
        <v>135880</v>
      </c>
      <c r="AE10" s="676"/>
      <c r="AF10" s="676"/>
      <c r="AG10" s="676"/>
      <c r="AH10" s="676"/>
      <c r="AI10" s="676"/>
      <c r="AJ10" s="676"/>
      <c r="AK10" s="676"/>
      <c r="AL10" s="645">
        <v>0.1</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2588612</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454658</v>
      </c>
      <c r="CS10" s="643"/>
      <c r="CT10" s="643"/>
      <c r="CU10" s="643"/>
      <c r="CV10" s="643"/>
      <c r="CW10" s="643"/>
      <c r="CX10" s="643"/>
      <c r="CY10" s="644"/>
      <c r="CZ10" s="675">
        <v>0.1</v>
      </c>
      <c r="DA10" s="675"/>
      <c r="DB10" s="675"/>
      <c r="DC10" s="675"/>
      <c r="DD10" s="648">
        <v>106869</v>
      </c>
      <c r="DE10" s="643"/>
      <c r="DF10" s="643"/>
      <c r="DG10" s="643"/>
      <c r="DH10" s="643"/>
      <c r="DI10" s="643"/>
      <c r="DJ10" s="643"/>
      <c r="DK10" s="643"/>
      <c r="DL10" s="643"/>
      <c r="DM10" s="643"/>
      <c r="DN10" s="643"/>
      <c r="DO10" s="643"/>
      <c r="DP10" s="644"/>
      <c r="DQ10" s="648">
        <v>408787</v>
      </c>
      <c r="DR10" s="643"/>
      <c r="DS10" s="643"/>
      <c r="DT10" s="643"/>
      <c r="DU10" s="643"/>
      <c r="DV10" s="643"/>
      <c r="DW10" s="643"/>
      <c r="DX10" s="643"/>
      <c r="DY10" s="643"/>
      <c r="DZ10" s="643"/>
      <c r="EA10" s="643"/>
      <c r="EB10" s="643"/>
      <c r="EC10" s="689"/>
    </row>
    <row r="11" spans="2:143" ht="11.25" customHeight="1" x14ac:dyDescent="0.2">
      <c r="B11" s="639" t="s">
        <v>245</v>
      </c>
      <c r="C11" s="640"/>
      <c r="D11" s="640"/>
      <c r="E11" s="640"/>
      <c r="F11" s="640"/>
      <c r="G11" s="640"/>
      <c r="H11" s="640"/>
      <c r="I11" s="640"/>
      <c r="J11" s="640"/>
      <c r="K11" s="640"/>
      <c r="L11" s="640"/>
      <c r="M11" s="640"/>
      <c r="N11" s="640"/>
      <c r="O11" s="640"/>
      <c r="P11" s="640"/>
      <c r="Q11" s="641"/>
      <c r="R11" s="642">
        <v>17852882</v>
      </c>
      <c r="S11" s="643"/>
      <c r="T11" s="643"/>
      <c r="U11" s="643"/>
      <c r="V11" s="643"/>
      <c r="W11" s="643"/>
      <c r="X11" s="643"/>
      <c r="Y11" s="644"/>
      <c r="Z11" s="645">
        <v>4</v>
      </c>
      <c r="AA11" s="646"/>
      <c r="AB11" s="646"/>
      <c r="AC11" s="647"/>
      <c r="AD11" s="648">
        <v>17852882</v>
      </c>
      <c r="AE11" s="643"/>
      <c r="AF11" s="643"/>
      <c r="AG11" s="643"/>
      <c r="AH11" s="643"/>
      <c r="AI11" s="643"/>
      <c r="AJ11" s="643"/>
      <c r="AK11" s="644"/>
      <c r="AL11" s="645">
        <v>9.1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5334066</v>
      </c>
      <c r="BH11" s="643"/>
      <c r="BI11" s="643"/>
      <c r="BJ11" s="643"/>
      <c r="BK11" s="643"/>
      <c r="BL11" s="643"/>
      <c r="BM11" s="643"/>
      <c r="BN11" s="644"/>
      <c r="BO11" s="675">
        <v>3.6</v>
      </c>
      <c r="BP11" s="675"/>
      <c r="BQ11" s="675"/>
      <c r="BR11" s="675"/>
      <c r="BS11" s="648" t="s">
        <v>143</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7448637</v>
      </c>
      <c r="CS11" s="643"/>
      <c r="CT11" s="643"/>
      <c r="CU11" s="643"/>
      <c r="CV11" s="643"/>
      <c r="CW11" s="643"/>
      <c r="CX11" s="643"/>
      <c r="CY11" s="644"/>
      <c r="CZ11" s="675">
        <v>1.7</v>
      </c>
      <c r="DA11" s="675"/>
      <c r="DB11" s="675"/>
      <c r="DC11" s="675"/>
      <c r="DD11" s="648">
        <v>4171947</v>
      </c>
      <c r="DE11" s="643"/>
      <c r="DF11" s="643"/>
      <c r="DG11" s="643"/>
      <c r="DH11" s="643"/>
      <c r="DI11" s="643"/>
      <c r="DJ11" s="643"/>
      <c r="DK11" s="643"/>
      <c r="DL11" s="643"/>
      <c r="DM11" s="643"/>
      <c r="DN11" s="643"/>
      <c r="DO11" s="643"/>
      <c r="DP11" s="644"/>
      <c r="DQ11" s="648">
        <v>4047729</v>
      </c>
      <c r="DR11" s="643"/>
      <c r="DS11" s="643"/>
      <c r="DT11" s="643"/>
      <c r="DU11" s="643"/>
      <c r="DV11" s="643"/>
      <c r="DW11" s="643"/>
      <c r="DX11" s="643"/>
      <c r="DY11" s="643"/>
      <c r="DZ11" s="643"/>
      <c r="EA11" s="643"/>
      <c r="EB11" s="643"/>
      <c r="EC11" s="689"/>
    </row>
    <row r="12" spans="2:143" ht="11.25" customHeight="1" x14ac:dyDescent="0.2">
      <c r="B12" s="639" t="s">
        <v>248</v>
      </c>
      <c r="C12" s="640"/>
      <c r="D12" s="640"/>
      <c r="E12" s="640"/>
      <c r="F12" s="640"/>
      <c r="G12" s="640"/>
      <c r="H12" s="640"/>
      <c r="I12" s="640"/>
      <c r="J12" s="640"/>
      <c r="K12" s="640"/>
      <c r="L12" s="640"/>
      <c r="M12" s="640"/>
      <c r="N12" s="640"/>
      <c r="O12" s="640"/>
      <c r="P12" s="640"/>
      <c r="Q12" s="641"/>
      <c r="R12" s="642">
        <v>82232</v>
      </c>
      <c r="S12" s="643"/>
      <c r="T12" s="643"/>
      <c r="U12" s="643"/>
      <c r="V12" s="643"/>
      <c r="W12" s="643"/>
      <c r="X12" s="643"/>
      <c r="Y12" s="644"/>
      <c r="Z12" s="675">
        <v>0</v>
      </c>
      <c r="AA12" s="675"/>
      <c r="AB12" s="675"/>
      <c r="AC12" s="675"/>
      <c r="AD12" s="676">
        <v>82232</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55065029</v>
      </c>
      <c r="BH12" s="643"/>
      <c r="BI12" s="643"/>
      <c r="BJ12" s="643"/>
      <c r="BK12" s="643"/>
      <c r="BL12" s="643"/>
      <c r="BM12" s="643"/>
      <c r="BN12" s="644"/>
      <c r="BO12" s="675">
        <v>37.200000000000003</v>
      </c>
      <c r="BP12" s="675"/>
      <c r="BQ12" s="675"/>
      <c r="BR12" s="675"/>
      <c r="BS12" s="648" t="s">
        <v>143</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11460776</v>
      </c>
      <c r="CS12" s="643"/>
      <c r="CT12" s="643"/>
      <c r="CU12" s="643"/>
      <c r="CV12" s="643"/>
      <c r="CW12" s="643"/>
      <c r="CX12" s="643"/>
      <c r="CY12" s="644"/>
      <c r="CZ12" s="675">
        <v>2.6</v>
      </c>
      <c r="DA12" s="675"/>
      <c r="DB12" s="675"/>
      <c r="DC12" s="675"/>
      <c r="DD12" s="648">
        <v>2169182</v>
      </c>
      <c r="DE12" s="643"/>
      <c r="DF12" s="643"/>
      <c r="DG12" s="643"/>
      <c r="DH12" s="643"/>
      <c r="DI12" s="643"/>
      <c r="DJ12" s="643"/>
      <c r="DK12" s="643"/>
      <c r="DL12" s="643"/>
      <c r="DM12" s="643"/>
      <c r="DN12" s="643"/>
      <c r="DO12" s="643"/>
      <c r="DP12" s="644"/>
      <c r="DQ12" s="648">
        <v>9430273</v>
      </c>
      <c r="DR12" s="643"/>
      <c r="DS12" s="643"/>
      <c r="DT12" s="643"/>
      <c r="DU12" s="643"/>
      <c r="DV12" s="643"/>
      <c r="DW12" s="643"/>
      <c r="DX12" s="643"/>
      <c r="DY12" s="643"/>
      <c r="DZ12" s="643"/>
      <c r="EA12" s="643"/>
      <c r="EB12" s="643"/>
      <c r="EC12" s="689"/>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252</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252</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54934780</v>
      </c>
      <c r="BH13" s="643"/>
      <c r="BI13" s="643"/>
      <c r="BJ13" s="643"/>
      <c r="BK13" s="643"/>
      <c r="BL13" s="643"/>
      <c r="BM13" s="643"/>
      <c r="BN13" s="644"/>
      <c r="BO13" s="675">
        <v>37.1</v>
      </c>
      <c r="BP13" s="675"/>
      <c r="BQ13" s="675"/>
      <c r="BR13" s="675"/>
      <c r="BS13" s="648" t="s">
        <v>128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43519423</v>
      </c>
      <c r="CS13" s="643"/>
      <c r="CT13" s="643"/>
      <c r="CU13" s="643"/>
      <c r="CV13" s="643"/>
      <c r="CW13" s="643"/>
      <c r="CX13" s="643"/>
      <c r="CY13" s="644"/>
      <c r="CZ13" s="675">
        <v>9.9</v>
      </c>
      <c r="DA13" s="675"/>
      <c r="DB13" s="675"/>
      <c r="DC13" s="675"/>
      <c r="DD13" s="648">
        <v>23816448</v>
      </c>
      <c r="DE13" s="643"/>
      <c r="DF13" s="643"/>
      <c r="DG13" s="643"/>
      <c r="DH13" s="643"/>
      <c r="DI13" s="643"/>
      <c r="DJ13" s="643"/>
      <c r="DK13" s="643"/>
      <c r="DL13" s="643"/>
      <c r="DM13" s="643"/>
      <c r="DN13" s="643"/>
      <c r="DO13" s="643"/>
      <c r="DP13" s="644"/>
      <c r="DQ13" s="648">
        <v>25815699</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948</v>
      </c>
      <c r="S14" s="643"/>
      <c r="T14" s="643"/>
      <c r="U14" s="643"/>
      <c r="V14" s="643"/>
      <c r="W14" s="643"/>
      <c r="X14" s="643"/>
      <c r="Y14" s="644"/>
      <c r="Z14" s="675">
        <v>0</v>
      </c>
      <c r="AA14" s="675"/>
      <c r="AB14" s="675"/>
      <c r="AC14" s="675"/>
      <c r="AD14" s="676">
        <v>948</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2395132</v>
      </c>
      <c r="BH14" s="643"/>
      <c r="BI14" s="643"/>
      <c r="BJ14" s="643"/>
      <c r="BK14" s="643"/>
      <c r="BL14" s="643"/>
      <c r="BM14" s="643"/>
      <c r="BN14" s="644"/>
      <c r="BO14" s="675">
        <v>1.6</v>
      </c>
      <c r="BP14" s="675"/>
      <c r="BQ14" s="675"/>
      <c r="BR14" s="675"/>
      <c r="BS14" s="648" t="s">
        <v>143</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11213754</v>
      </c>
      <c r="CS14" s="643"/>
      <c r="CT14" s="643"/>
      <c r="CU14" s="643"/>
      <c r="CV14" s="643"/>
      <c r="CW14" s="643"/>
      <c r="CX14" s="643"/>
      <c r="CY14" s="644"/>
      <c r="CZ14" s="675">
        <v>2.5</v>
      </c>
      <c r="DA14" s="675"/>
      <c r="DB14" s="675"/>
      <c r="DC14" s="675"/>
      <c r="DD14" s="648">
        <v>1800235</v>
      </c>
      <c r="DE14" s="643"/>
      <c r="DF14" s="643"/>
      <c r="DG14" s="643"/>
      <c r="DH14" s="643"/>
      <c r="DI14" s="643"/>
      <c r="DJ14" s="643"/>
      <c r="DK14" s="643"/>
      <c r="DL14" s="643"/>
      <c r="DM14" s="643"/>
      <c r="DN14" s="643"/>
      <c r="DO14" s="643"/>
      <c r="DP14" s="644"/>
      <c r="DQ14" s="648">
        <v>9396173</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v>5610656</v>
      </c>
      <c r="S15" s="643"/>
      <c r="T15" s="643"/>
      <c r="U15" s="643"/>
      <c r="V15" s="643"/>
      <c r="W15" s="643"/>
      <c r="X15" s="643"/>
      <c r="Y15" s="644"/>
      <c r="Z15" s="675">
        <v>1.2</v>
      </c>
      <c r="AA15" s="675"/>
      <c r="AB15" s="675"/>
      <c r="AC15" s="675"/>
      <c r="AD15" s="676">
        <v>5610656</v>
      </c>
      <c r="AE15" s="676"/>
      <c r="AF15" s="676"/>
      <c r="AG15" s="676"/>
      <c r="AH15" s="676"/>
      <c r="AI15" s="676"/>
      <c r="AJ15" s="676"/>
      <c r="AK15" s="676"/>
      <c r="AL15" s="645">
        <v>2.9</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4366297</v>
      </c>
      <c r="BH15" s="643"/>
      <c r="BI15" s="643"/>
      <c r="BJ15" s="643"/>
      <c r="BK15" s="643"/>
      <c r="BL15" s="643"/>
      <c r="BM15" s="643"/>
      <c r="BN15" s="644"/>
      <c r="BO15" s="675">
        <v>2.9</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77404605</v>
      </c>
      <c r="CS15" s="643"/>
      <c r="CT15" s="643"/>
      <c r="CU15" s="643"/>
      <c r="CV15" s="643"/>
      <c r="CW15" s="643"/>
      <c r="CX15" s="643"/>
      <c r="CY15" s="644"/>
      <c r="CZ15" s="675">
        <v>17.600000000000001</v>
      </c>
      <c r="DA15" s="675"/>
      <c r="DB15" s="675"/>
      <c r="DC15" s="675"/>
      <c r="DD15" s="648">
        <v>12799051</v>
      </c>
      <c r="DE15" s="643"/>
      <c r="DF15" s="643"/>
      <c r="DG15" s="643"/>
      <c r="DH15" s="643"/>
      <c r="DI15" s="643"/>
      <c r="DJ15" s="643"/>
      <c r="DK15" s="643"/>
      <c r="DL15" s="643"/>
      <c r="DM15" s="643"/>
      <c r="DN15" s="643"/>
      <c r="DO15" s="643"/>
      <c r="DP15" s="644"/>
      <c r="DQ15" s="648">
        <v>53012587</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491611</v>
      </c>
      <c r="S16" s="643"/>
      <c r="T16" s="643"/>
      <c r="U16" s="643"/>
      <c r="V16" s="643"/>
      <c r="W16" s="643"/>
      <c r="X16" s="643"/>
      <c r="Y16" s="644"/>
      <c r="Z16" s="675">
        <v>0.1</v>
      </c>
      <c r="AA16" s="675"/>
      <c r="AB16" s="675"/>
      <c r="AC16" s="675"/>
      <c r="AD16" s="676">
        <v>491611</v>
      </c>
      <c r="AE16" s="676"/>
      <c r="AF16" s="676"/>
      <c r="AG16" s="676"/>
      <c r="AH16" s="676"/>
      <c r="AI16" s="676"/>
      <c r="AJ16" s="676"/>
      <c r="AK16" s="676"/>
      <c r="AL16" s="645">
        <v>0.3</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33</v>
      </c>
      <c r="BH16" s="643"/>
      <c r="BI16" s="643"/>
      <c r="BJ16" s="643"/>
      <c r="BK16" s="643"/>
      <c r="BL16" s="643"/>
      <c r="BM16" s="643"/>
      <c r="BN16" s="644"/>
      <c r="BO16" s="675">
        <v>0</v>
      </c>
      <c r="BP16" s="675"/>
      <c r="BQ16" s="675"/>
      <c r="BR16" s="675"/>
      <c r="BS16" s="648" t="s">
        <v>128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2123805</v>
      </c>
      <c r="CS16" s="643"/>
      <c r="CT16" s="643"/>
      <c r="CU16" s="643"/>
      <c r="CV16" s="643"/>
      <c r="CW16" s="643"/>
      <c r="CX16" s="643"/>
      <c r="CY16" s="644"/>
      <c r="CZ16" s="675">
        <v>0.5</v>
      </c>
      <c r="DA16" s="675"/>
      <c r="DB16" s="675"/>
      <c r="DC16" s="675"/>
      <c r="DD16" s="648" t="s">
        <v>252</v>
      </c>
      <c r="DE16" s="643"/>
      <c r="DF16" s="643"/>
      <c r="DG16" s="643"/>
      <c r="DH16" s="643"/>
      <c r="DI16" s="643"/>
      <c r="DJ16" s="643"/>
      <c r="DK16" s="643"/>
      <c r="DL16" s="643"/>
      <c r="DM16" s="643"/>
      <c r="DN16" s="643"/>
      <c r="DO16" s="643"/>
      <c r="DP16" s="644"/>
      <c r="DQ16" s="648">
        <v>706483</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v>1112438</v>
      </c>
      <c r="S17" s="643"/>
      <c r="T17" s="643"/>
      <c r="U17" s="643"/>
      <c r="V17" s="643"/>
      <c r="W17" s="643"/>
      <c r="X17" s="643"/>
      <c r="Y17" s="644"/>
      <c r="Z17" s="675">
        <v>0.2</v>
      </c>
      <c r="AA17" s="675"/>
      <c r="AB17" s="675"/>
      <c r="AC17" s="675"/>
      <c r="AD17" s="676">
        <v>1112438</v>
      </c>
      <c r="AE17" s="676"/>
      <c r="AF17" s="676"/>
      <c r="AG17" s="676"/>
      <c r="AH17" s="676"/>
      <c r="AI17" s="676"/>
      <c r="AJ17" s="676"/>
      <c r="AK17" s="676"/>
      <c r="AL17" s="645">
        <v>0.6</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37675173</v>
      </c>
      <c r="CS17" s="643"/>
      <c r="CT17" s="643"/>
      <c r="CU17" s="643"/>
      <c r="CV17" s="643"/>
      <c r="CW17" s="643"/>
      <c r="CX17" s="643"/>
      <c r="CY17" s="644"/>
      <c r="CZ17" s="675">
        <v>8.6</v>
      </c>
      <c r="DA17" s="675"/>
      <c r="DB17" s="675"/>
      <c r="DC17" s="675"/>
      <c r="DD17" s="648" t="s">
        <v>128</v>
      </c>
      <c r="DE17" s="643"/>
      <c r="DF17" s="643"/>
      <c r="DG17" s="643"/>
      <c r="DH17" s="643"/>
      <c r="DI17" s="643"/>
      <c r="DJ17" s="643"/>
      <c r="DK17" s="643"/>
      <c r="DL17" s="643"/>
      <c r="DM17" s="643"/>
      <c r="DN17" s="643"/>
      <c r="DO17" s="643"/>
      <c r="DP17" s="644"/>
      <c r="DQ17" s="648">
        <v>37042983</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1337805</v>
      </c>
      <c r="S18" s="643"/>
      <c r="T18" s="643"/>
      <c r="U18" s="643"/>
      <c r="V18" s="643"/>
      <c r="W18" s="643"/>
      <c r="X18" s="643"/>
      <c r="Y18" s="644"/>
      <c r="Z18" s="675">
        <v>0.3</v>
      </c>
      <c r="AA18" s="675"/>
      <c r="AB18" s="675"/>
      <c r="AC18" s="675"/>
      <c r="AD18" s="676">
        <v>1337805</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252</v>
      </c>
      <c r="DA18" s="675"/>
      <c r="DB18" s="675"/>
      <c r="DC18" s="675"/>
      <c r="DD18" s="648" t="s">
        <v>143</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1027210</v>
      </c>
      <c r="S19" s="643"/>
      <c r="T19" s="643"/>
      <c r="U19" s="643"/>
      <c r="V19" s="643"/>
      <c r="W19" s="643"/>
      <c r="X19" s="643"/>
      <c r="Y19" s="644"/>
      <c r="Z19" s="675">
        <v>0.2</v>
      </c>
      <c r="AA19" s="675"/>
      <c r="AB19" s="675"/>
      <c r="AC19" s="675"/>
      <c r="AD19" s="676">
        <v>1027210</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12923192</v>
      </c>
      <c r="BH19" s="643"/>
      <c r="BI19" s="643"/>
      <c r="BJ19" s="643"/>
      <c r="BK19" s="643"/>
      <c r="BL19" s="643"/>
      <c r="BM19" s="643"/>
      <c r="BN19" s="644"/>
      <c r="BO19" s="675">
        <v>8.6999999999999993</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143</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243142</v>
      </c>
      <c r="S20" s="643"/>
      <c r="T20" s="643"/>
      <c r="U20" s="643"/>
      <c r="V20" s="643"/>
      <c r="W20" s="643"/>
      <c r="X20" s="643"/>
      <c r="Y20" s="644"/>
      <c r="Z20" s="675">
        <v>0.1</v>
      </c>
      <c r="AA20" s="675"/>
      <c r="AB20" s="675"/>
      <c r="AC20" s="675"/>
      <c r="AD20" s="676">
        <v>243142</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12923192</v>
      </c>
      <c r="BH20" s="643"/>
      <c r="BI20" s="643"/>
      <c r="BJ20" s="643"/>
      <c r="BK20" s="643"/>
      <c r="BL20" s="643"/>
      <c r="BM20" s="643"/>
      <c r="BN20" s="644"/>
      <c r="BO20" s="675">
        <v>8.6999999999999993</v>
      </c>
      <c r="BP20" s="675"/>
      <c r="BQ20" s="675"/>
      <c r="BR20" s="675"/>
      <c r="BS20" s="648" t="s">
        <v>143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440426166</v>
      </c>
      <c r="CS20" s="643"/>
      <c r="CT20" s="643"/>
      <c r="CU20" s="643"/>
      <c r="CV20" s="643"/>
      <c r="CW20" s="643"/>
      <c r="CX20" s="643"/>
      <c r="CY20" s="644"/>
      <c r="CZ20" s="675">
        <v>100</v>
      </c>
      <c r="DA20" s="675"/>
      <c r="DB20" s="675"/>
      <c r="DC20" s="675"/>
      <c r="DD20" s="648">
        <v>56456955</v>
      </c>
      <c r="DE20" s="643"/>
      <c r="DF20" s="643"/>
      <c r="DG20" s="643"/>
      <c r="DH20" s="643"/>
      <c r="DI20" s="643"/>
      <c r="DJ20" s="643"/>
      <c r="DK20" s="643"/>
      <c r="DL20" s="643"/>
      <c r="DM20" s="643"/>
      <c r="DN20" s="643"/>
      <c r="DO20" s="643"/>
      <c r="DP20" s="644"/>
      <c r="DQ20" s="648">
        <v>239445159</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67453</v>
      </c>
      <c r="S21" s="643"/>
      <c r="T21" s="643"/>
      <c r="U21" s="643"/>
      <c r="V21" s="643"/>
      <c r="W21" s="643"/>
      <c r="X21" s="643"/>
      <c r="Y21" s="644"/>
      <c r="Z21" s="675">
        <v>0</v>
      </c>
      <c r="AA21" s="675"/>
      <c r="AB21" s="675"/>
      <c r="AC21" s="675"/>
      <c r="AD21" s="676">
        <v>67453</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45929</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24554326</v>
      </c>
      <c r="S22" s="643"/>
      <c r="T22" s="643"/>
      <c r="U22" s="643"/>
      <c r="V22" s="643"/>
      <c r="W22" s="643"/>
      <c r="X22" s="643"/>
      <c r="Y22" s="644"/>
      <c r="Z22" s="675">
        <v>5.4</v>
      </c>
      <c r="AA22" s="675"/>
      <c r="AB22" s="675"/>
      <c r="AC22" s="675"/>
      <c r="AD22" s="676">
        <v>22380885</v>
      </c>
      <c r="AE22" s="676"/>
      <c r="AF22" s="676"/>
      <c r="AG22" s="676"/>
      <c r="AH22" s="676"/>
      <c r="AI22" s="676"/>
      <c r="AJ22" s="676"/>
      <c r="AK22" s="676"/>
      <c r="AL22" s="645">
        <v>11.4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v>5354976</v>
      </c>
      <c r="BH22" s="643"/>
      <c r="BI22" s="643"/>
      <c r="BJ22" s="643"/>
      <c r="BK22" s="643"/>
      <c r="BL22" s="643"/>
      <c r="BM22" s="643"/>
      <c r="BN22" s="644"/>
      <c r="BO22" s="675">
        <v>3.6</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22380885</v>
      </c>
      <c r="S23" s="643"/>
      <c r="T23" s="643"/>
      <c r="U23" s="643"/>
      <c r="V23" s="643"/>
      <c r="W23" s="643"/>
      <c r="X23" s="643"/>
      <c r="Y23" s="644"/>
      <c r="Z23" s="675">
        <v>5</v>
      </c>
      <c r="AA23" s="675"/>
      <c r="AB23" s="675"/>
      <c r="AC23" s="675"/>
      <c r="AD23" s="676">
        <v>22380885</v>
      </c>
      <c r="AE23" s="676"/>
      <c r="AF23" s="676"/>
      <c r="AG23" s="676"/>
      <c r="AH23" s="676"/>
      <c r="AI23" s="676"/>
      <c r="AJ23" s="676"/>
      <c r="AK23" s="676"/>
      <c r="AL23" s="645">
        <v>11.4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7522287</v>
      </c>
      <c r="BH23" s="643"/>
      <c r="BI23" s="643"/>
      <c r="BJ23" s="643"/>
      <c r="BK23" s="643"/>
      <c r="BL23" s="643"/>
      <c r="BM23" s="643"/>
      <c r="BN23" s="644"/>
      <c r="BO23" s="675">
        <v>5.0999999999999996</v>
      </c>
      <c r="BP23" s="675"/>
      <c r="BQ23" s="675"/>
      <c r="BR23" s="675"/>
      <c r="BS23" s="648" t="s">
        <v>143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2173304</v>
      </c>
      <c r="S24" s="643"/>
      <c r="T24" s="643"/>
      <c r="U24" s="643"/>
      <c r="V24" s="643"/>
      <c r="W24" s="643"/>
      <c r="X24" s="643"/>
      <c r="Y24" s="644"/>
      <c r="Z24" s="675">
        <v>0.5</v>
      </c>
      <c r="AA24" s="675"/>
      <c r="AB24" s="675"/>
      <c r="AC24" s="675"/>
      <c r="AD24" s="676" t="s">
        <v>252</v>
      </c>
      <c r="AE24" s="676"/>
      <c r="AF24" s="676"/>
      <c r="AG24" s="676"/>
      <c r="AH24" s="676"/>
      <c r="AI24" s="676"/>
      <c r="AJ24" s="676"/>
      <c r="AK24" s="676"/>
      <c r="AL24" s="645" t="s">
        <v>128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143</v>
      </c>
      <c r="BH24" s="643"/>
      <c r="BI24" s="643"/>
      <c r="BJ24" s="643"/>
      <c r="BK24" s="643"/>
      <c r="BL24" s="643"/>
      <c r="BM24" s="643"/>
      <c r="BN24" s="644"/>
      <c r="BO24" s="675" t="s">
        <v>143</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194394064</v>
      </c>
      <c r="CS24" s="698"/>
      <c r="CT24" s="698"/>
      <c r="CU24" s="698"/>
      <c r="CV24" s="698"/>
      <c r="CW24" s="698"/>
      <c r="CX24" s="698"/>
      <c r="CY24" s="741"/>
      <c r="CZ24" s="742">
        <v>44.1</v>
      </c>
      <c r="DA24" s="713"/>
      <c r="DB24" s="713"/>
      <c r="DC24" s="745"/>
      <c r="DD24" s="740">
        <v>132554049</v>
      </c>
      <c r="DE24" s="698"/>
      <c r="DF24" s="698"/>
      <c r="DG24" s="698"/>
      <c r="DH24" s="698"/>
      <c r="DI24" s="698"/>
      <c r="DJ24" s="698"/>
      <c r="DK24" s="741"/>
      <c r="DL24" s="740">
        <v>129714813</v>
      </c>
      <c r="DM24" s="698"/>
      <c r="DN24" s="698"/>
      <c r="DO24" s="698"/>
      <c r="DP24" s="698"/>
      <c r="DQ24" s="698"/>
      <c r="DR24" s="698"/>
      <c r="DS24" s="698"/>
      <c r="DT24" s="698"/>
      <c r="DU24" s="698"/>
      <c r="DV24" s="741"/>
      <c r="DW24" s="742">
        <v>60.1</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v>137</v>
      </c>
      <c r="S25" s="643"/>
      <c r="T25" s="643"/>
      <c r="U25" s="643"/>
      <c r="V25" s="643"/>
      <c r="W25" s="643"/>
      <c r="X25" s="643"/>
      <c r="Y25" s="644"/>
      <c r="Z25" s="675">
        <v>0</v>
      </c>
      <c r="AA25" s="675"/>
      <c r="AB25" s="675"/>
      <c r="AC25" s="675"/>
      <c r="AD25" s="676" t="s">
        <v>128</v>
      </c>
      <c r="AE25" s="676"/>
      <c r="AF25" s="676"/>
      <c r="AG25" s="676"/>
      <c r="AH25" s="676"/>
      <c r="AI25" s="676"/>
      <c r="AJ25" s="676"/>
      <c r="AK25" s="676"/>
      <c r="AL25" s="645" t="s">
        <v>143</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252</v>
      </c>
      <c r="BH25" s="643"/>
      <c r="BI25" s="643"/>
      <c r="BJ25" s="643"/>
      <c r="BK25" s="643"/>
      <c r="BL25" s="643"/>
      <c r="BM25" s="643"/>
      <c r="BN25" s="644"/>
      <c r="BO25" s="675" t="s">
        <v>128</v>
      </c>
      <c r="BP25" s="675"/>
      <c r="BQ25" s="675"/>
      <c r="BR25" s="675"/>
      <c r="BS25" s="648" t="s">
        <v>143</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80105738</v>
      </c>
      <c r="CS25" s="661"/>
      <c r="CT25" s="661"/>
      <c r="CU25" s="661"/>
      <c r="CV25" s="661"/>
      <c r="CW25" s="661"/>
      <c r="CX25" s="661"/>
      <c r="CY25" s="662"/>
      <c r="CZ25" s="645">
        <v>18.2</v>
      </c>
      <c r="DA25" s="663"/>
      <c r="DB25" s="663"/>
      <c r="DC25" s="664"/>
      <c r="DD25" s="648">
        <v>69897750</v>
      </c>
      <c r="DE25" s="661"/>
      <c r="DF25" s="661"/>
      <c r="DG25" s="661"/>
      <c r="DH25" s="661"/>
      <c r="DI25" s="661"/>
      <c r="DJ25" s="661"/>
      <c r="DK25" s="662"/>
      <c r="DL25" s="648">
        <v>68604542</v>
      </c>
      <c r="DM25" s="661"/>
      <c r="DN25" s="661"/>
      <c r="DO25" s="661"/>
      <c r="DP25" s="661"/>
      <c r="DQ25" s="661"/>
      <c r="DR25" s="661"/>
      <c r="DS25" s="661"/>
      <c r="DT25" s="661"/>
      <c r="DU25" s="661"/>
      <c r="DV25" s="662"/>
      <c r="DW25" s="645">
        <v>31.8</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204252346</v>
      </c>
      <c r="S26" s="643"/>
      <c r="T26" s="643"/>
      <c r="U26" s="643"/>
      <c r="V26" s="643"/>
      <c r="W26" s="643"/>
      <c r="X26" s="643"/>
      <c r="Y26" s="644"/>
      <c r="Z26" s="675">
        <v>45.2</v>
      </c>
      <c r="AA26" s="675"/>
      <c r="AB26" s="675"/>
      <c r="AC26" s="675"/>
      <c r="AD26" s="676">
        <v>194556618</v>
      </c>
      <c r="AE26" s="676"/>
      <c r="AF26" s="676"/>
      <c r="AG26" s="676"/>
      <c r="AH26" s="676"/>
      <c r="AI26" s="676"/>
      <c r="AJ26" s="676"/>
      <c r="AK26" s="676"/>
      <c r="AL26" s="645">
        <v>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55282059</v>
      </c>
      <c r="CS26" s="643"/>
      <c r="CT26" s="643"/>
      <c r="CU26" s="643"/>
      <c r="CV26" s="643"/>
      <c r="CW26" s="643"/>
      <c r="CX26" s="643"/>
      <c r="CY26" s="644"/>
      <c r="CZ26" s="645">
        <v>12.6</v>
      </c>
      <c r="DA26" s="663"/>
      <c r="DB26" s="663"/>
      <c r="DC26" s="664"/>
      <c r="DD26" s="648">
        <v>45890953</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455770</v>
      </c>
      <c r="S27" s="643"/>
      <c r="T27" s="643"/>
      <c r="U27" s="643"/>
      <c r="V27" s="643"/>
      <c r="W27" s="643"/>
      <c r="X27" s="643"/>
      <c r="Y27" s="644"/>
      <c r="Z27" s="675">
        <v>0.1</v>
      </c>
      <c r="AA27" s="675"/>
      <c r="AB27" s="675"/>
      <c r="AC27" s="675"/>
      <c r="AD27" s="676">
        <v>455770</v>
      </c>
      <c r="AE27" s="676"/>
      <c r="AF27" s="676"/>
      <c r="AG27" s="676"/>
      <c r="AH27" s="676"/>
      <c r="AI27" s="676"/>
      <c r="AJ27" s="676"/>
      <c r="AK27" s="676"/>
      <c r="AL27" s="645">
        <v>0.2</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148177952</v>
      </c>
      <c r="BH27" s="643"/>
      <c r="BI27" s="643"/>
      <c r="BJ27" s="643"/>
      <c r="BK27" s="643"/>
      <c r="BL27" s="643"/>
      <c r="BM27" s="643"/>
      <c r="BN27" s="644"/>
      <c r="BO27" s="675">
        <v>100</v>
      </c>
      <c r="BP27" s="675"/>
      <c r="BQ27" s="675"/>
      <c r="BR27" s="675"/>
      <c r="BS27" s="648" t="s">
        <v>143</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76692605</v>
      </c>
      <c r="CS27" s="661"/>
      <c r="CT27" s="661"/>
      <c r="CU27" s="661"/>
      <c r="CV27" s="661"/>
      <c r="CW27" s="661"/>
      <c r="CX27" s="661"/>
      <c r="CY27" s="662"/>
      <c r="CZ27" s="645">
        <v>17.399999999999999</v>
      </c>
      <c r="DA27" s="663"/>
      <c r="DB27" s="663"/>
      <c r="DC27" s="664"/>
      <c r="DD27" s="648">
        <v>25692768</v>
      </c>
      <c r="DE27" s="661"/>
      <c r="DF27" s="661"/>
      <c r="DG27" s="661"/>
      <c r="DH27" s="661"/>
      <c r="DI27" s="661"/>
      <c r="DJ27" s="661"/>
      <c r="DK27" s="662"/>
      <c r="DL27" s="648">
        <v>24252002</v>
      </c>
      <c r="DM27" s="661"/>
      <c r="DN27" s="661"/>
      <c r="DO27" s="661"/>
      <c r="DP27" s="661"/>
      <c r="DQ27" s="661"/>
      <c r="DR27" s="661"/>
      <c r="DS27" s="661"/>
      <c r="DT27" s="661"/>
      <c r="DU27" s="661"/>
      <c r="DV27" s="662"/>
      <c r="DW27" s="645">
        <v>11.2</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1159244</v>
      </c>
      <c r="S28" s="643"/>
      <c r="T28" s="643"/>
      <c r="U28" s="643"/>
      <c r="V28" s="643"/>
      <c r="W28" s="643"/>
      <c r="X28" s="643"/>
      <c r="Y28" s="644"/>
      <c r="Z28" s="675">
        <v>0.3</v>
      </c>
      <c r="AA28" s="675"/>
      <c r="AB28" s="675"/>
      <c r="AC28" s="675"/>
      <c r="AD28" s="676" t="s">
        <v>143</v>
      </c>
      <c r="AE28" s="676"/>
      <c r="AF28" s="676"/>
      <c r="AG28" s="676"/>
      <c r="AH28" s="676"/>
      <c r="AI28" s="676"/>
      <c r="AJ28" s="676"/>
      <c r="AK28" s="676"/>
      <c r="AL28" s="645" t="s">
        <v>252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37595721</v>
      </c>
      <c r="CS28" s="643"/>
      <c r="CT28" s="643"/>
      <c r="CU28" s="643"/>
      <c r="CV28" s="643"/>
      <c r="CW28" s="643"/>
      <c r="CX28" s="643"/>
      <c r="CY28" s="644"/>
      <c r="CZ28" s="645">
        <v>8.5</v>
      </c>
      <c r="DA28" s="663"/>
      <c r="DB28" s="663"/>
      <c r="DC28" s="664"/>
      <c r="DD28" s="648">
        <v>36963531</v>
      </c>
      <c r="DE28" s="643"/>
      <c r="DF28" s="643"/>
      <c r="DG28" s="643"/>
      <c r="DH28" s="643"/>
      <c r="DI28" s="643"/>
      <c r="DJ28" s="643"/>
      <c r="DK28" s="644"/>
      <c r="DL28" s="648">
        <v>36858269</v>
      </c>
      <c r="DM28" s="643"/>
      <c r="DN28" s="643"/>
      <c r="DO28" s="643"/>
      <c r="DP28" s="643"/>
      <c r="DQ28" s="643"/>
      <c r="DR28" s="643"/>
      <c r="DS28" s="643"/>
      <c r="DT28" s="643"/>
      <c r="DU28" s="643"/>
      <c r="DV28" s="644"/>
      <c r="DW28" s="645">
        <v>17.100000000000001</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2462475</v>
      </c>
      <c r="S29" s="643"/>
      <c r="T29" s="643"/>
      <c r="U29" s="643"/>
      <c r="V29" s="643"/>
      <c r="W29" s="643"/>
      <c r="X29" s="643"/>
      <c r="Y29" s="644"/>
      <c r="Z29" s="675">
        <v>0.5</v>
      </c>
      <c r="AA29" s="675"/>
      <c r="AB29" s="675"/>
      <c r="AC29" s="675"/>
      <c r="AD29" s="676">
        <v>497984</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37595721</v>
      </c>
      <c r="CS29" s="661"/>
      <c r="CT29" s="661"/>
      <c r="CU29" s="661"/>
      <c r="CV29" s="661"/>
      <c r="CW29" s="661"/>
      <c r="CX29" s="661"/>
      <c r="CY29" s="662"/>
      <c r="CZ29" s="645">
        <v>8.5</v>
      </c>
      <c r="DA29" s="663"/>
      <c r="DB29" s="663"/>
      <c r="DC29" s="664"/>
      <c r="DD29" s="648">
        <v>36963531</v>
      </c>
      <c r="DE29" s="661"/>
      <c r="DF29" s="661"/>
      <c r="DG29" s="661"/>
      <c r="DH29" s="661"/>
      <c r="DI29" s="661"/>
      <c r="DJ29" s="661"/>
      <c r="DK29" s="662"/>
      <c r="DL29" s="648">
        <v>36858269</v>
      </c>
      <c r="DM29" s="661"/>
      <c r="DN29" s="661"/>
      <c r="DO29" s="661"/>
      <c r="DP29" s="661"/>
      <c r="DQ29" s="661"/>
      <c r="DR29" s="661"/>
      <c r="DS29" s="661"/>
      <c r="DT29" s="661"/>
      <c r="DU29" s="661"/>
      <c r="DV29" s="662"/>
      <c r="DW29" s="645">
        <v>17.100000000000001</v>
      </c>
      <c r="DX29" s="663"/>
      <c r="DY29" s="663"/>
      <c r="DZ29" s="663"/>
      <c r="EA29" s="663"/>
      <c r="EB29" s="663"/>
      <c r="EC29" s="684"/>
    </row>
    <row r="30" spans="2:133" ht="11.25" customHeight="1" x14ac:dyDescent="0.2">
      <c r="B30" s="639" t="s">
        <v>305</v>
      </c>
      <c r="C30" s="640"/>
      <c r="D30" s="640"/>
      <c r="E30" s="640"/>
      <c r="F30" s="640"/>
      <c r="G30" s="640"/>
      <c r="H30" s="640"/>
      <c r="I30" s="640"/>
      <c r="J30" s="640"/>
      <c r="K30" s="640"/>
      <c r="L30" s="640"/>
      <c r="M30" s="640"/>
      <c r="N30" s="640"/>
      <c r="O30" s="640"/>
      <c r="P30" s="640"/>
      <c r="Q30" s="641"/>
      <c r="R30" s="642">
        <v>1708176</v>
      </c>
      <c r="S30" s="643"/>
      <c r="T30" s="643"/>
      <c r="U30" s="643"/>
      <c r="V30" s="643"/>
      <c r="W30" s="643"/>
      <c r="X30" s="643"/>
      <c r="Y30" s="644"/>
      <c r="Z30" s="675">
        <v>0.4</v>
      </c>
      <c r="AA30" s="675"/>
      <c r="AB30" s="675"/>
      <c r="AC30" s="675"/>
      <c r="AD30" s="676">
        <v>18901</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36481136</v>
      </c>
      <c r="CS30" s="643"/>
      <c r="CT30" s="643"/>
      <c r="CU30" s="643"/>
      <c r="CV30" s="643"/>
      <c r="CW30" s="643"/>
      <c r="CX30" s="643"/>
      <c r="CY30" s="644"/>
      <c r="CZ30" s="645">
        <v>8.3000000000000007</v>
      </c>
      <c r="DA30" s="663"/>
      <c r="DB30" s="663"/>
      <c r="DC30" s="664"/>
      <c r="DD30" s="648">
        <v>35874436</v>
      </c>
      <c r="DE30" s="643"/>
      <c r="DF30" s="643"/>
      <c r="DG30" s="643"/>
      <c r="DH30" s="643"/>
      <c r="DI30" s="643"/>
      <c r="DJ30" s="643"/>
      <c r="DK30" s="644"/>
      <c r="DL30" s="648">
        <v>35769919</v>
      </c>
      <c r="DM30" s="643"/>
      <c r="DN30" s="643"/>
      <c r="DO30" s="643"/>
      <c r="DP30" s="643"/>
      <c r="DQ30" s="643"/>
      <c r="DR30" s="643"/>
      <c r="DS30" s="643"/>
      <c r="DT30" s="643"/>
      <c r="DU30" s="643"/>
      <c r="DV30" s="644"/>
      <c r="DW30" s="645">
        <v>16.600000000000001</v>
      </c>
      <c r="DX30" s="663"/>
      <c r="DY30" s="663"/>
      <c r="DZ30" s="663"/>
      <c r="EA30" s="663"/>
      <c r="EB30" s="663"/>
      <c r="EC30" s="684"/>
    </row>
    <row r="31" spans="2:133" ht="11.25" customHeight="1" x14ac:dyDescent="0.2">
      <c r="B31" s="639" t="s">
        <v>309</v>
      </c>
      <c r="C31" s="640"/>
      <c r="D31" s="640"/>
      <c r="E31" s="640"/>
      <c r="F31" s="640"/>
      <c r="G31" s="640"/>
      <c r="H31" s="640"/>
      <c r="I31" s="640"/>
      <c r="J31" s="640"/>
      <c r="K31" s="640"/>
      <c r="L31" s="640"/>
      <c r="M31" s="640"/>
      <c r="N31" s="640"/>
      <c r="O31" s="640"/>
      <c r="P31" s="640"/>
      <c r="Q31" s="641"/>
      <c r="R31" s="642">
        <v>149845378</v>
      </c>
      <c r="S31" s="643"/>
      <c r="T31" s="643"/>
      <c r="U31" s="643"/>
      <c r="V31" s="643"/>
      <c r="W31" s="643"/>
      <c r="X31" s="643"/>
      <c r="Y31" s="644"/>
      <c r="Z31" s="675">
        <v>33.200000000000003</v>
      </c>
      <c r="AA31" s="675"/>
      <c r="AB31" s="675"/>
      <c r="AC31" s="675"/>
      <c r="AD31" s="676" t="s">
        <v>128</v>
      </c>
      <c r="AE31" s="676"/>
      <c r="AF31" s="676"/>
      <c r="AG31" s="676"/>
      <c r="AH31" s="676"/>
      <c r="AI31" s="676"/>
      <c r="AJ31" s="676"/>
      <c r="AK31" s="676"/>
      <c r="AL31" s="645" t="s">
        <v>252</v>
      </c>
      <c r="AM31" s="646"/>
      <c r="AN31" s="646"/>
      <c r="AO31" s="677"/>
      <c r="AP31" s="718" t="s">
        <v>310</v>
      </c>
      <c r="AQ31" s="719"/>
      <c r="AR31" s="719"/>
      <c r="AS31" s="719"/>
      <c r="AT31" s="724" t="s">
        <v>311</v>
      </c>
      <c r="AU31" s="231"/>
      <c r="AV31" s="231"/>
      <c r="AW31" s="231"/>
      <c r="AX31" s="708" t="s">
        <v>184</v>
      </c>
      <c r="AY31" s="709"/>
      <c r="AZ31" s="709"/>
      <c r="BA31" s="709"/>
      <c r="BB31" s="709"/>
      <c r="BC31" s="709"/>
      <c r="BD31" s="709"/>
      <c r="BE31" s="709"/>
      <c r="BF31" s="710"/>
      <c r="BG31" s="711">
        <v>98.8</v>
      </c>
      <c r="BH31" s="712"/>
      <c r="BI31" s="712"/>
      <c r="BJ31" s="712"/>
      <c r="BK31" s="712"/>
      <c r="BL31" s="712"/>
      <c r="BM31" s="713">
        <v>97.9</v>
      </c>
      <c r="BN31" s="712"/>
      <c r="BO31" s="712"/>
      <c r="BP31" s="712"/>
      <c r="BQ31" s="714"/>
      <c r="BR31" s="711">
        <v>99.4</v>
      </c>
      <c r="BS31" s="712"/>
      <c r="BT31" s="712"/>
      <c r="BU31" s="712"/>
      <c r="BV31" s="712"/>
      <c r="BW31" s="712"/>
      <c r="BX31" s="713">
        <v>98.3</v>
      </c>
      <c r="BY31" s="712"/>
      <c r="BZ31" s="712"/>
      <c r="CA31" s="712"/>
      <c r="CB31" s="714"/>
      <c r="CD31" s="729"/>
      <c r="CE31" s="730"/>
      <c r="CF31" s="681" t="s">
        <v>312</v>
      </c>
      <c r="CG31" s="682"/>
      <c r="CH31" s="682"/>
      <c r="CI31" s="682"/>
      <c r="CJ31" s="682"/>
      <c r="CK31" s="682"/>
      <c r="CL31" s="682"/>
      <c r="CM31" s="682"/>
      <c r="CN31" s="682"/>
      <c r="CO31" s="682"/>
      <c r="CP31" s="682"/>
      <c r="CQ31" s="683"/>
      <c r="CR31" s="642">
        <v>1114585</v>
      </c>
      <c r="CS31" s="661"/>
      <c r="CT31" s="661"/>
      <c r="CU31" s="661"/>
      <c r="CV31" s="661"/>
      <c r="CW31" s="661"/>
      <c r="CX31" s="661"/>
      <c r="CY31" s="662"/>
      <c r="CZ31" s="645">
        <v>0.3</v>
      </c>
      <c r="DA31" s="663"/>
      <c r="DB31" s="663"/>
      <c r="DC31" s="664"/>
      <c r="DD31" s="648">
        <v>1089095</v>
      </c>
      <c r="DE31" s="661"/>
      <c r="DF31" s="661"/>
      <c r="DG31" s="661"/>
      <c r="DH31" s="661"/>
      <c r="DI31" s="661"/>
      <c r="DJ31" s="661"/>
      <c r="DK31" s="662"/>
      <c r="DL31" s="648">
        <v>1088350</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313</v>
      </c>
      <c r="C32" s="734"/>
      <c r="D32" s="734"/>
      <c r="E32" s="734"/>
      <c r="F32" s="734"/>
      <c r="G32" s="734"/>
      <c r="H32" s="734"/>
      <c r="I32" s="734"/>
      <c r="J32" s="734"/>
      <c r="K32" s="734"/>
      <c r="L32" s="734"/>
      <c r="M32" s="734"/>
      <c r="N32" s="734"/>
      <c r="O32" s="734"/>
      <c r="P32" s="734"/>
      <c r="Q32" s="735"/>
      <c r="R32" s="642">
        <v>327665</v>
      </c>
      <c r="S32" s="643"/>
      <c r="T32" s="643"/>
      <c r="U32" s="643"/>
      <c r="V32" s="643"/>
      <c r="W32" s="643"/>
      <c r="X32" s="643"/>
      <c r="Y32" s="644"/>
      <c r="Z32" s="675">
        <v>0.1</v>
      </c>
      <c r="AA32" s="675"/>
      <c r="AB32" s="675"/>
      <c r="AC32" s="675"/>
      <c r="AD32" s="676">
        <v>327665</v>
      </c>
      <c r="AE32" s="676"/>
      <c r="AF32" s="676"/>
      <c r="AG32" s="676"/>
      <c r="AH32" s="676"/>
      <c r="AI32" s="676"/>
      <c r="AJ32" s="676"/>
      <c r="AK32" s="676"/>
      <c r="AL32" s="645">
        <v>0.2</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98.3</v>
      </c>
      <c r="BH32" s="661"/>
      <c r="BI32" s="661"/>
      <c r="BJ32" s="661"/>
      <c r="BK32" s="661"/>
      <c r="BL32" s="661"/>
      <c r="BM32" s="646">
        <v>96.8</v>
      </c>
      <c r="BN32" s="707"/>
      <c r="BO32" s="707"/>
      <c r="BP32" s="707"/>
      <c r="BQ32" s="688"/>
      <c r="BR32" s="715">
        <v>99.1</v>
      </c>
      <c r="BS32" s="661"/>
      <c r="BT32" s="661"/>
      <c r="BU32" s="661"/>
      <c r="BV32" s="661"/>
      <c r="BW32" s="661"/>
      <c r="BX32" s="646">
        <v>97.7</v>
      </c>
      <c r="BY32" s="707"/>
      <c r="BZ32" s="707"/>
      <c r="CA32" s="707"/>
      <c r="CB32" s="688"/>
      <c r="CD32" s="731"/>
      <c r="CE32" s="732"/>
      <c r="CF32" s="681" t="s">
        <v>316</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143</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317</v>
      </c>
      <c r="C33" s="640"/>
      <c r="D33" s="640"/>
      <c r="E33" s="640"/>
      <c r="F33" s="640"/>
      <c r="G33" s="640"/>
      <c r="H33" s="640"/>
      <c r="I33" s="640"/>
      <c r="J33" s="640"/>
      <c r="K33" s="640"/>
      <c r="L33" s="640"/>
      <c r="M33" s="640"/>
      <c r="N33" s="640"/>
      <c r="O33" s="640"/>
      <c r="P33" s="640"/>
      <c r="Q33" s="641"/>
      <c r="R33" s="642">
        <v>22756430</v>
      </c>
      <c r="S33" s="643"/>
      <c r="T33" s="643"/>
      <c r="U33" s="643"/>
      <c r="V33" s="643"/>
      <c r="W33" s="643"/>
      <c r="X33" s="643"/>
      <c r="Y33" s="644"/>
      <c r="Z33" s="675">
        <v>5</v>
      </c>
      <c r="AA33" s="675"/>
      <c r="AB33" s="675"/>
      <c r="AC33" s="675"/>
      <c r="AD33" s="676" t="s">
        <v>252</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99.4</v>
      </c>
      <c r="BH33" s="627"/>
      <c r="BI33" s="627"/>
      <c r="BJ33" s="627"/>
      <c r="BK33" s="627"/>
      <c r="BL33" s="627"/>
      <c r="BM33" s="669">
        <v>98.9</v>
      </c>
      <c r="BN33" s="627"/>
      <c r="BO33" s="627"/>
      <c r="BP33" s="627"/>
      <c r="BQ33" s="671"/>
      <c r="BR33" s="706">
        <v>99.6</v>
      </c>
      <c r="BS33" s="627"/>
      <c r="BT33" s="627"/>
      <c r="BU33" s="627"/>
      <c r="BV33" s="627"/>
      <c r="BW33" s="627"/>
      <c r="BX33" s="669">
        <v>98.9</v>
      </c>
      <c r="BY33" s="627"/>
      <c r="BZ33" s="627"/>
      <c r="CA33" s="627"/>
      <c r="CB33" s="671"/>
      <c r="CD33" s="681" t="s">
        <v>319</v>
      </c>
      <c r="CE33" s="682"/>
      <c r="CF33" s="682"/>
      <c r="CG33" s="682"/>
      <c r="CH33" s="682"/>
      <c r="CI33" s="682"/>
      <c r="CJ33" s="682"/>
      <c r="CK33" s="682"/>
      <c r="CL33" s="682"/>
      <c r="CM33" s="682"/>
      <c r="CN33" s="682"/>
      <c r="CO33" s="682"/>
      <c r="CP33" s="682"/>
      <c r="CQ33" s="683"/>
      <c r="CR33" s="642">
        <v>187451342</v>
      </c>
      <c r="CS33" s="661"/>
      <c r="CT33" s="661"/>
      <c r="CU33" s="661"/>
      <c r="CV33" s="661"/>
      <c r="CW33" s="661"/>
      <c r="CX33" s="661"/>
      <c r="CY33" s="662"/>
      <c r="CZ33" s="645">
        <v>42.6</v>
      </c>
      <c r="DA33" s="663"/>
      <c r="DB33" s="663"/>
      <c r="DC33" s="664"/>
      <c r="DD33" s="648">
        <v>90593766</v>
      </c>
      <c r="DE33" s="661"/>
      <c r="DF33" s="661"/>
      <c r="DG33" s="661"/>
      <c r="DH33" s="661"/>
      <c r="DI33" s="661"/>
      <c r="DJ33" s="661"/>
      <c r="DK33" s="662"/>
      <c r="DL33" s="648">
        <v>70092054</v>
      </c>
      <c r="DM33" s="661"/>
      <c r="DN33" s="661"/>
      <c r="DO33" s="661"/>
      <c r="DP33" s="661"/>
      <c r="DQ33" s="661"/>
      <c r="DR33" s="661"/>
      <c r="DS33" s="661"/>
      <c r="DT33" s="661"/>
      <c r="DU33" s="661"/>
      <c r="DV33" s="662"/>
      <c r="DW33" s="645">
        <v>32.5</v>
      </c>
      <c r="DX33" s="663"/>
      <c r="DY33" s="663"/>
      <c r="DZ33" s="663"/>
      <c r="EA33" s="663"/>
      <c r="EB33" s="663"/>
      <c r="EC33" s="684"/>
    </row>
    <row r="34" spans="2:133" ht="11.25" customHeight="1" x14ac:dyDescent="0.2">
      <c r="B34" s="639" t="s">
        <v>320</v>
      </c>
      <c r="C34" s="640"/>
      <c r="D34" s="640"/>
      <c r="E34" s="640"/>
      <c r="F34" s="640"/>
      <c r="G34" s="640"/>
      <c r="H34" s="640"/>
      <c r="I34" s="640"/>
      <c r="J34" s="640"/>
      <c r="K34" s="640"/>
      <c r="L34" s="640"/>
      <c r="M34" s="640"/>
      <c r="N34" s="640"/>
      <c r="O34" s="640"/>
      <c r="P34" s="640"/>
      <c r="Q34" s="641"/>
      <c r="R34" s="642">
        <v>1577567</v>
      </c>
      <c r="S34" s="643"/>
      <c r="T34" s="643"/>
      <c r="U34" s="643"/>
      <c r="V34" s="643"/>
      <c r="W34" s="643"/>
      <c r="X34" s="643"/>
      <c r="Y34" s="644"/>
      <c r="Z34" s="675">
        <v>0.3</v>
      </c>
      <c r="AA34" s="675"/>
      <c r="AB34" s="675"/>
      <c r="AC34" s="675"/>
      <c r="AD34" s="676">
        <v>298112</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43648259</v>
      </c>
      <c r="CS34" s="643"/>
      <c r="CT34" s="643"/>
      <c r="CU34" s="643"/>
      <c r="CV34" s="643"/>
      <c r="CW34" s="643"/>
      <c r="CX34" s="643"/>
      <c r="CY34" s="644"/>
      <c r="CZ34" s="645">
        <v>9.9</v>
      </c>
      <c r="DA34" s="663"/>
      <c r="DB34" s="663"/>
      <c r="DC34" s="664"/>
      <c r="DD34" s="648">
        <v>36126947</v>
      </c>
      <c r="DE34" s="643"/>
      <c r="DF34" s="643"/>
      <c r="DG34" s="643"/>
      <c r="DH34" s="643"/>
      <c r="DI34" s="643"/>
      <c r="DJ34" s="643"/>
      <c r="DK34" s="644"/>
      <c r="DL34" s="648">
        <v>30754051</v>
      </c>
      <c r="DM34" s="643"/>
      <c r="DN34" s="643"/>
      <c r="DO34" s="643"/>
      <c r="DP34" s="643"/>
      <c r="DQ34" s="643"/>
      <c r="DR34" s="643"/>
      <c r="DS34" s="643"/>
      <c r="DT34" s="643"/>
      <c r="DU34" s="643"/>
      <c r="DV34" s="644"/>
      <c r="DW34" s="645">
        <v>14.2</v>
      </c>
      <c r="DX34" s="663"/>
      <c r="DY34" s="663"/>
      <c r="DZ34" s="663"/>
      <c r="EA34" s="663"/>
      <c r="EB34" s="663"/>
      <c r="EC34" s="684"/>
    </row>
    <row r="35" spans="2:133" ht="11.25" customHeight="1" x14ac:dyDescent="0.2">
      <c r="B35" s="639" t="s">
        <v>322</v>
      </c>
      <c r="C35" s="640"/>
      <c r="D35" s="640"/>
      <c r="E35" s="640"/>
      <c r="F35" s="640"/>
      <c r="G35" s="640"/>
      <c r="H35" s="640"/>
      <c r="I35" s="640"/>
      <c r="J35" s="640"/>
      <c r="K35" s="640"/>
      <c r="L35" s="640"/>
      <c r="M35" s="640"/>
      <c r="N35" s="640"/>
      <c r="O35" s="640"/>
      <c r="P35" s="640"/>
      <c r="Q35" s="641"/>
      <c r="R35" s="642">
        <v>2058736</v>
      </c>
      <c r="S35" s="643"/>
      <c r="T35" s="643"/>
      <c r="U35" s="643"/>
      <c r="V35" s="643"/>
      <c r="W35" s="643"/>
      <c r="X35" s="643"/>
      <c r="Y35" s="644"/>
      <c r="Z35" s="675">
        <v>0.5</v>
      </c>
      <c r="AA35" s="675"/>
      <c r="AB35" s="675"/>
      <c r="AC35" s="675"/>
      <c r="AD35" s="676" t="s">
        <v>128</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6903943</v>
      </c>
      <c r="CS35" s="661"/>
      <c r="CT35" s="661"/>
      <c r="CU35" s="661"/>
      <c r="CV35" s="661"/>
      <c r="CW35" s="661"/>
      <c r="CX35" s="661"/>
      <c r="CY35" s="662"/>
      <c r="CZ35" s="645">
        <v>1.6</v>
      </c>
      <c r="DA35" s="663"/>
      <c r="DB35" s="663"/>
      <c r="DC35" s="664"/>
      <c r="DD35" s="648">
        <v>6789259</v>
      </c>
      <c r="DE35" s="661"/>
      <c r="DF35" s="661"/>
      <c r="DG35" s="661"/>
      <c r="DH35" s="661"/>
      <c r="DI35" s="661"/>
      <c r="DJ35" s="661"/>
      <c r="DK35" s="662"/>
      <c r="DL35" s="648">
        <v>6782715</v>
      </c>
      <c r="DM35" s="661"/>
      <c r="DN35" s="661"/>
      <c r="DO35" s="661"/>
      <c r="DP35" s="661"/>
      <c r="DQ35" s="661"/>
      <c r="DR35" s="661"/>
      <c r="DS35" s="661"/>
      <c r="DT35" s="661"/>
      <c r="DU35" s="661"/>
      <c r="DV35" s="662"/>
      <c r="DW35" s="645">
        <v>3.1</v>
      </c>
      <c r="DX35" s="663"/>
      <c r="DY35" s="663"/>
      <c r="DZ35" s="663"/>
      <c r="EA35" s="663"/>
      <c r="EB35" s="663"/>
      <c r="EC35" s="684"/>
    </row>
    <row r="36" spans="2:133" ht="11.25" customHeight="1" x14ac:dyDescent="0.2">
      <c r="B36" s="639" t="s">
        <v>326</v>
      </c>
      <c r="C36" s="640"/>
      <c r="D36" s="640"/>
      <c r="E36" s="640"/>
      <c r="F36" s="640"/>
      <c r="G36" s="640"/>
      <c r="H36" s="640"/>
      <c r="I36" s="640"/>
      <c r="J36" s="640"/>
      <c r="K36" s="640"/>
      <c r="L36" s="640"/>
      <c r="M36" s="640"/>
      <c r="N36" s="640"/>
      <c r="O36" s="640"/>
      <c r="P36" s="640"/>
      <c r="Q36" s="641"/>
      <c r="R36" s="642">
        <v>10248178</v>
      </c>
      <c r="S36" s="643"/>
      <c r="T36" s="643"/>
      <c r="U36" s="643"/>
      <c r="V36" s="643"/>
      <c r="W36" s="643"/>
      <c r="X36" s="643"/>
      <c r="Y36" s="644"/>
      <c r="Z36" s="675">
        <v>2.2999999999999998</v>
      </c>
      <c r="AA36" s="675"/>
      <c r="AB36" s="675"/>
      <c r="AC36" s="675"/>
      <c r="AD36" s="676" t="s">
        <v>128</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33916627</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2965866</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103186015</v>
      </c>
      <c r="CS36" s="643"/>
      <c r="CT36" s="643"/>
      <c r="CU36" s="643"/>
      <c r="CV36" s="643"/>
      <c r="CW36" s="643"/>
      <c r="CX36" s="643"/>
      <c r="CY36" s="644"/>
      <c r="CZ36" s="645">
        <v>23.4</v>
      </c>
      <c r="DA36" s="663"/>
      <c r="DB36" s="663"/>
      <c r="DC36" s="664"/>
      <c r="DD36" s="648">
        <v>19011158</v>
      </c>
      <c r="DE36" s="643"/>
      <c r="DF36" s="643"/>
      <c r="DG36" s="643"/>
      <c r="DH36" s="643"/>
      <c r="DI36" s="643"/>
      <c r="DJ36" s="643"/>
      <c r="DK36" s="644"/>
      <c r="DL36" s="648">
        <v>12452684</v>
      </c>
      <c r="DM36" s="643"/>
      <c r="DN36" s="643"/>
      <c r="DO36" s="643"/>
      <c r="DP36" s="643"/>
      <c r="DQ36" s="643"/>
      <c r="DR36" s="643"/>
      <c r="DS36" s="643"/>
      <c r="DT36" s="643"/>
      <c r="DU36" s="643"/>
      <c r="DV36" s="644"/>
      <c r="DW36" s="645">
        <v>5.8</v>
      </c>
      <c r="DX36" s="663"/>
      <c r="DY36" s="663"/>
      <c r="DZ36" s="663"/>
      <c r="EA36" s="663"/>
      <c r="EB36" s="663"/>
      <c r="EC36" s="684"/>
    </row>
    <row r="37" spans="2:133" ht="11.25" customHeight="1" x14ac:dyDescent="0.2">
      <c r="B37" s="639" t="s">
        <v>330</v>
      </c>
      <c r="C37" s="640"/>
      <c r="D37" s="640"/>
      <c r="E37" s="640"/>
      <c r="F37" s="640"/>
      <c r="G37" s="640"/>
      <c r="H37" s="640"/>
      <c r="I37" s="640"/>
      <c r="J37" s="640"/>
      <c r="K37" s="640"/>
      <c r="L37" s="640"/>
      <c r="M37" s="640"/>
      <c r="N37" s="640"/>
      <c r="O37" s="640"/>
      <c r="P37" s="640"/>
      <c r="Q37" s="641"/>
      <c r="R37" s="642">
        <v>9737381</v>
      </c>
      <c r="S37" s="643"/>
      <c r="T37" s="643"/>
      <c r="U37" s="643"/>
      <c r="V37" s="643"/>
      <c r="W37" s="643"/>
      <c r="X37" s="643"/>
      <c r="Y37" s="644"/>
      <c r="Z37" s="675">
        <v>2.2000000000000002</v>
      </c>
      <c r="AA37" s="675"/>
      <c r="AB37" s="675"/>
      <c r="AC37" s="675"/>
      <c r="AD37" s="676" t="s">
        <v>143</v>
      </c>
      <c r="AE37" s="676"/>
      <c r="AF37" s="676"/>
      <c r="AG37" s="676"/>
      <c r="AH37" s="676"/>
      <c r="AI37" s="676"/>
      <c r="AJ37" s="676"/>
      <c r="AK37" s="676"/>
      <c r="AL37" s="645" t="s">
        <v>143</v>
      </c>
      <c r="AM37" s="646"/>
      <c r="AN37" s="646"/>
      <c r="AO37" s="677"/>
      <c r="AQ37" s="685" t="s">
        <v>331</v>
      </c>
      <c r="AR37" s="686"/>
      <c r="AS37" s="686"/>
      <c r="AT37" s="686"/>
      <c r="AU37" s="686"/>
      <c r="AV37" s="686"/>
      <c r="AW37" s="686"/>
      <c r="AX37" s="686"/>
      <c r="AY37" s="687"/>
      <c r="AZ37" s="642">
        <v>6026597</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2733734</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299206</v>
      </c>
      <c r="CS37" s="661"/>
      <c r="CT37" s="661"/>
      <c r="CU37" s="661"/>
      <c r="CV37" s="661"/>
      <c r="CW37" s="661"/>
      <c r="CX37" s="661"/>
      <c r="CY37" s="662"/>
      <c r="CZ37" s="645">
        <v>0.1</v>
      </c>
      <c r="DA37" s="663"/>
      <c r="DB37" s="663"/>
      <c r="DC37" s="664"/>
      <c r="DD37" s="648">
        <v>166020</v>
      </c>
      <c r="DE37" s="661"/>
      <c r="DF37" s="661"/>
      <c r="DG37" s="661"/>
      <c r="DH37" s="661"/>
      <c r="DI37" s="661"/>
      <c r="DJ37" s="661"/>
      <c r="DK37" s="662"/>
      <c r="DL37" s="648">
        <v>166020</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2">
      <c r="B38" s="639" t="s">
        <v>334</v>
      </c>
      <c r="C38" s="640"/>
      <c r="D38" s="640"/>
      <c r="E38" s="640"/>
      <c r="F38" s="640"/>
      <c r="G38" s="640"/>
      <c r="H38" s="640"/>
      <c r="I38" s="640"/>
      <c r="J38" s="640"/>
      <c r="K38" s="640"/>
      <c r="L38" s="640"/>
      <c r="M38" s="640"/>
      <c r="N38" s="640"/>
      <c r="O38" s="640"/>
      <c r="P38" s="640"/>
      <c r="Q38" s="641"/>
      <c r="R38" s="642">
        <v>5970299</v>
      </c>
      <c r="S38" s="643"/>
      <c r="T38" s="643"/>
      <c r="U38" s="643"/>
      <c r="V38" s="643"/>
      <c r="W38" s="643"/>
      <c r="X38" s="643"/>
      <c r="Y38" s="644"/>
      <c r="Z38" s="675">
        <v>1.3</v>
      </c>
      <c r="AA38" s="675"/>
      <c r="AB38" s="675"/>
      <c r="AC38" s="675"/>
      <c r="AD38" s="676">
        <v>442383</v>
      </c>
      <c r="AE38" s="676"/>
      <c r="AF38" s="676"/>
      <c r="AG38" s="676"/>
      <c r="AH38" s="676"/>
      <c r="AI38" s="676"/>
      <c r="AJ38" s="676"/>
      <c r="AK38" s="676"/>
      <c r="AL38" s="645">
        <v>0.2</v>
      </c>
      <c r="AM38" s="646"/>
      <c r="AN38" s="646"/>
      <c r="AO38" s="677"/>
      <c r="AQ38" s="685" t="s">
        <v>335</v>
      </c>
      <c r="AR38" s="686"/>
      <c r="AS38" s="686"/>
      <c r="AT38" s="686"/>
      <c r="AU38" s="686"/>
      <c r="AV38" s="686"/>
      <c r="AW38" s="686"/>
      <c r="AX38" s="686"/>
      <c r="AY38" s="687"/>
      <c r="AZ38" s="642">
        <v>2688903</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99845</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24818132</v>
      </c>
      <c r="CS38" s="643"/>
      <c r="CT38" s="643"/>
      <c r="CU38" s="643"/>
      <c r="CV38" s="643"/>
      <c r="CW38" s="643"/>
      <c r="CX38" s="643"/>
      <c r="CY38" s="644"/>
      <c r="CZ38" s="645">
        <v>5.6</v>
      </c>
      <c r="DA38" s="663"/>
      <c r="DB38" s="663"/>
      <c r="DC38" s="664"/>
      <c r="DD38" s="648">
        <v>20122305</v>
      </c>
      <c r="DE38" s="643"/>
      <c r="DF38" s="643"/>
      <c r="DG38" s="643"/>
      <c r="DH38" s="643"/>
      <c r="DI38" s="643"/>
      <c r="DJ38" s="643"/>
      <c r="DK38" s="644"/>
      <c r="DL38" s="648">
        <v>19039341</v>
      </c>
      <c r="DM38" s="643"/>
      <c r="DN38" s="643"/>
      <c r="DO38" s="643"/>
      <c r="DP38" s="643"/>
      <c r="DQ38" s="643"/>
      <c r="DR38" s="643"/>
      <c r="DS38" s="643"/>
      <c r="DT38" s="643"/>
      <c r="DU38" s="643"/>
      <c r="DV38" s="644"/>
      <c r="DW38" s="645">
        <v>8.8000000000000007</v>
      </c>
      <c r="DX38" s="663"/>
      <c r="DY38" s="663"/>
      <c r="DZ38" s="663"/>
      <c r="EA38" s="663"/>
      <c r="EB38" s="663"/>
      <c r="EC38" s="684"/>
    </row>
    <row r="39" spans="2:133" ht="11.25" customHeight="1" x14ac:dyDescent="0.2">
      <c r="B39" s="639" t="s">
        <v>338</v>
      </c>
      <c r="C39" s="640"/>
      <c r="D39" s="640"/>
      <c r="E39" s="640"/>
      <c r="F39" s="640"/>
      <c r="G39" s="640"/>
      <c r="H39" s="640"/>
      <c r="I39" s="640"/>
      <c r="J39" s="640"/>
      <c r="K39" s="640"/>
      <c r="L39" s="640"/>
      <c r="M39" s="640"/>
      <c r="N39" s="640"/>
      <c r="O39" s="640"/>
      <c r="P39" s="640"/>
      <c r="Q39" s="641"/>
      <c r="R39" s="642">
        <v>38869400</v>
      </c>
      <c r="S39" s="643"/>
      <c r="T39" s="643"/>
      <c r="U39" s="643"/>
      <c r="V39" s="643"/>
      <c r="W39" s="643"/>
      <c r="X39" s="643"/>
      <c r="Y39" s="644"/>
      <c r="Z39" s="675">
        <v>8.6</v>
      </c>
      <c r="AA39" s="675"/>
      <c r="AB39" s="675"/>
      <c r="AC39" s="675"/>
      <c r="AD39" s="676" t="s">
        <v>128</v>
      </c>
      <c r="AE39" s="676"/>
      <c r="AF39" s="676"/>
      <c r="AG39" s="676"/>
      <c r="AH39" s="676"/>
      <c r="AI39" s="676"/>
      <c r="AJ39" s="676"/>
      <c r="AK39" s="676"/>
      <c r="AL39" s="645" t="s">
        <v>143</v>
      </c>
      <c r="AM39" s="646"/>
      <c r="AN39" s="646"/>
      <c r="AO39" s="677"/>
      <c r="AQ39" s="685" t="s">
        <v>339</v>
      </c>
      <c r="AR39" s="686"/>
      <c r="AS39" s="686"/>
      <c r="AT39" s="686"/>
      <c r="AU39" s="686"/>
      <c r="AV39" s="686"/>
      <c r="AW39" s="686"/>
      <c r="AX39" s="686"/>
      <c r="AY39" s="687"/>
      <c r="AZ39" s="642">
        <v>516138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155040</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7652711</v>
      </c>
      <c r="CS39" s="661"/>
      <c r="CT39" s="661"/>
      <c r="CU39" s="661"/>
      <c r="CV39" s="661"/>
      <c r="CW39" s="661"/>
      <c r="CX39" s="661"/>
      <c r="CY39" s="662"/>
      <c r="CZ39" s="645">
        <v>1.7</v>
      </c>
      <c r="DA39" s="663"/>
      <c r="DB39" s="663"/>
      <c r="DC39" s="664"/>
      <c r="DD39" s="648">
        <v>7466414</v>
      </c>
      <c r="DE39" s="661"/>
      <c r="DF39" s="661"/>
      <c r="DG39" s="661"/>
      <c r="DH39" s="661"/>
      <c r="DI39" s="661"/>
      <c r="DJ39" s="661"/>
      <c r="DK39" s="662"/>
      <c r="DL39" s="648" t="s">
        <v>143</v>
      </c>
      <c r="DM39" s="661"/>
      <c r="DN39" s="661"/>
      <c r="DO39" s="661"/>
      <c r="DP39" s="661"/>
      <c r="DQ39" s="661"/>
      <c r="DR39" s="661"/>
      <c r="DS39" s="661"/>
      <c r="DT39" s="661"/>
      <c r="DU39" s="661"/>
      <c r="DV39" s="662"/>
      <c r="DW39" s="645" t="s">
        <v>143</v>
      </c>
      <c r="DX39" s="663"/>
      <c r="DY39" s="663"/>
      <c r="DZ39" s="663"/>
      <c r="EA39" s="663"/>
      <c r="EB39" s="663"/>
      <c r="EC39" s="684"/>
    </row>
    <row r="40" spans="2:133" ht="11.25" customHeight="1" x14ac:dyDescent="0.2">
      <c r="B40" s="639" t="s">
        <v>342</v>
      </c>
      <c r="C40" s="640"/>
      <c r="D40" s="640"/>
      <c r="E40" s="640"/>
      <c r="F40" s="640"/>
      <c r="G40" s="640"/>
      <c r="H40" s="640"/>
      <c r="I40" s="640"/>
      <c r="J40" s="640"/>
      <c r="K40" s="640"/>
      <c r="L40" s="640"/>
      <c r="M40" s="640"/>
      <c r="N40" s="640"/>
      <c r="O40" s="640"/>
      <c r="P40" s="640"/>
      <c r="Q40" s="641"/>
      <c r="R40" s="642" t="s">
        <v>143</v>
      </c>
      <c r="S40" s="643"/>
      <c r="T40" s="643"/>
      <c r="U40" s="643"/>
      <c r="V40" s="643"/>
      <c r="W40" s="643"/>
      <c r="X40" s="643"/>
      <c r="Y40" s="644"/>
      <c r="Z40" s="675" t="s">
        <v>252</v>
      </c>
      <c r="AA40" s="675"/>
      <c r="AB40" s="675"/>
      <c r="AC40" s="675"/>
      <c r="AD40" s="676" t="s">
        <v>128</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v>113567</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113</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1242282</v>
      </c>
      <c r="CS40" s="643"/>
      <c r="CT40" s="643"/>
      <c r="CU40" s="643"/>
      <c r="CV40" s="643"/>
      <c r="CW40" s="643"/>
      <c r="CX40" s="643"/>
      <c r="CY40" s="644"/>
      <c r="CZ40" s="645">
        <v>0.3</v>
      </c>
      <c r="DA40" s="663"/>
      <c r="DB40" s="663"/>
      <c r="DC40" s="664"/>
      <c r="DD40" s="648">
        <v>1077683</v>
      </c>
      <c r="DE40" s="643"/>
      <c r="DF40" s="643"/>
      <c r="DG40" s="643"/>
      <c r="DH40" s="643"/>
      <c r="DI40" s="643"/>
      <c r="DJ40" s="643"/>
      <c r="DK40" s="644"/>
      <c r="DL40" s="648">
        <v>1063263</v>
      </c>
      <c r="DM40" s="643"/>
      <c r="DN40" s="643"/>
      <c r="DO40" s="643"/>
      <c r="DP40" s="643"/>
      <c r="DQ40" s="643"/>
      <c r="DR40" s="643"/>
      <c r="DS40" s="643"/>
      <c r="DT40" s="643"/>
      <c r="DU40" s="643"/>
      <c r="DV40" s="644"/>
      <c r="DW40" s="645">
        <v>0.5</v>
      </c>
      <c r="DX40" s="663"/>
      <c r="DY40" s="663"/>
      <c r="DZ40" s="663"/>
      <c r="EA40" s="663"/>
      <c r="EB40" s="663"/>
      <c r="EC40" s="684"/>
    </row>
    <row r="41" spans="2:133" ht="11.25" customHeight="1" x14ac:dyDescent="0.2">
      <c r="B41" s="639" t="s">
        <v>347</v>
      </c>
      <c r="C41" s="640"/>
      <c r="D41" s="640"/>
      <c r="E41" s="640"/>
      <c r="F41" s="640"/>
      <c r="G41" s="640"/>
      <c r="H41" s="640"/>
      <c r="I41" s="640"/>
      <c r="J41" s="640"/>
      <c r="K41" s="640"/>
      <c r="L41" s="640"/>
      <c r="M41" s="640"/>
      <c r="N41" s="640"/>
      <c r="O41" s="640"/>
      <c r="P41" s="640"/>
      <c r="Q41" s="641"/>
      <c r="R41" s="642">
        <v>1000000</v>
      </c>
      <c r="S41" s="643"/>
      <c r="T41" s="643"/>
      <c r="U41" s="643"/>
      <c r="V41" s="643"/>
      <c r="W41" s="643"/>
      <c r="X41" s="643"/>
      <c r="Y41" s="644"/>
      <c r="Z41" s="675">
        <v>0.2</v>
      </c>
      <c r="AA41" s="675"/>
      <c r="AB41" s="675"/>
      <c r="AC41" s="675"/>
      <c r="AD41" s="676" t="s">
        <v>143</v>
      </c>
      <c r="AE41" s="676"/>
      <c r="AF41" s="676"/>
      <c r="AG41" s="676"/>
      <c r="AH41" s="676"/>
      <c r="AI41" s="676"/>
      <c r="AJ41" s="676"/>
      <c r="AK41" s="676"/>
      <c r="AL41" s="645" t="s">
        <v>143</v>
      </c>
      <c r="AM41" s="646"/>
      <c r="AN41" s="646"/>
      <c r="AO41" s="677"/>
      <c r="AQ41" s="685" t="s">
        <v>348</v>
      </c>
      <c r="AR41" s="686"/>
      <c r="AS41" s="686"/>
      <c r="AT41" s="686"/>
      <c r="AU41" s="686"/>
      <c r="AV41" s="686"/>
      <c r="AW41" s="686"/>
      <c r="AX41" s="686"/>
      <c r="AY41" s="687"/>
      <c r="AZ41" s="642">
        <v>5258442</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18336400</v>
      </c>
      <c r="S42" s="643"/>
      <c r="T42" s="643"/>
      <c r="U42" s="643"/>
      <c r="V42" s="643"/>
      <c r="W42" s="643"/>
      <c r="X42" s="643"/>
      <c r="Y42" s="644"/>
      <c r="Z42" s="675">
        <v>4.0999999999999996</v>
      </c>
      <c r="AA42" s="675"/>
      <c r="AB42" s="675"/>
      <c r="AC42" s="675"/>
      <c r="AD42" s="676" t="s">
        <v>128</v>
      </c>
      <c r="AE42" s="676"/>
      <c r="AF42" s="676"/>
      <c r="AG42" s="676"/>
      <c r="AH42" s="676"/>
      <c r="AI42" s="676"/>
      <c r="AJ42" s="676"/>
      <c r="AK42" s="676"/>
      <c r="AL42" s="645" t="s">
        <v>128</v>
      </c>
      <c r="AM42" s="646"/>
      <c r="AN42" s="646"/>
      <c r="AO42" s="677"/>
      <c r="AQ42" s="678" t="s">
        <v>352</v>
      </c>
      <c r="AR42" s="679"/>
      <c r="AS42" s="679"/>
      <c r="AT42" s="679"/>
      <c r="AU42" s="679"/>
      <c r="AV42" s="679"/>
      <c r="AW42" s="679"/>
      <c r="AX42" s="679"/>
      <c r="AY42" s="680"/>
      <c r="AZ42" s="626">
        <v>19312980</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326</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58580760</v>
      </c>
      <c r="CS42" s="643"/>
      <c r="CT42" s="643"/>
      <c r="CU42" s="643"/>
      <c r="CV42" s="643"/>
      <c r="CW42" s="643"/>
      <c r="CX42" s="643"/>
      <c r="CY42" s="644"/>
      <c r="CZ42" s="645">
        <v>13.3</v>
      </c>
      <c r="DA42" s="646"/>
      <c r="DB42" s="646"/>
      <c r="DC42" s="647"/>
      <c r="DD42" s="648">
        <v>16297344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451429045</v>
      </c>
      <c r="S43" s="665"/>
      <c r="T43" s="665"/>
      <c r="U43" s="665"/>
      <c r="V43" s="665"/>
      <c r="W43" s="665"/>
      <c r="X43" s="665"/>
      <c r="Y43" s="666"/>
      <c r="Z43" s="667">
        <v>100</v>
      </c>
      <c r="AA43" s="667"/>
      <c r="AB43" s="667"/>
      <c r="AC43" s="667"/>
      <c r="AD43" s="668">
        <v>196597433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1323419</v>
      </c>
      <c r="CS43" s="661"/>
      <c r="CT43" s="661"/>
      <c r="CU43" s="661"/>
      <c r="CV43" s="661"/>
      <c r="CW43" s="661"/>
      <c r="CX43" s="661"/>
      <c r="CY43" s="662"/>
      <c r="CZ43" s="645">
        <v>0.3</v>
      </c>
      <c r="DA43" s="663"/>
      <c r="DB43" s="663"/>
      <c r="DC43" s="664"/>
      <c r="DD43" s="648">
        <v>1323419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56456955</v>
      </c>
      <c r="CS44" s="643"/>
      <c r="CT44" s="643"/>
      <c r="CU44" s="643"/>
      <c r="CV44" s="643"/>
      <c r="CW44" s="643"/>
      <c r="CX44" s="643"/>
      <c r="CY44" s="644"/>
      <c r="CZ44" s="645">
        <v>12.8</v>
      </c>
      <c r="DA44" s="646"/>
      <c r="DB44" s="646"/>
      <c r="DC44" s="647"/>
      <c r="DD44" s="648">
        <v>15590861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24750640</v>
      </c>
      <c r="CS45" s="661"/>
      <c r="CT45" s="661"/>
      <c r="CU45" s="661"/>
      <c r="CV45" s="661"/>
      <c r="CW45" s="661"/>
      <c r="CX45" s="661"/>
      <c r="CY45" s="662"/>
      <c r="CZ45" s="645">
        <v>5.6</v>
      </c>
      <c r="DA45" s="663"/>
      <c r="DB45" s="663"/>
      <c r="DC45" s="664"/>
      <c r="DD45" s="648">
        <v>2891805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29937384</v>
      </c>
      <c r="CS46" s="643"/>
      <c r="CT46" s="643"/>
      <c r="CU46" s="643"/>
      <c r="CV46" s="643"/>
      <c r="CW46" s="643"/>
      <c r="CX46" s="643"/>
      <c r="CY46" s="644"/>
      <c r="CZ46" s="645">
        <v>6.8</v>
      </c>
      <c r="DA46" s="646"/>
      <c r="DB46" s="646"/>
      <c r="DC46" s="647"/>
      <c r="DD46" s="648">
        <v>12326852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2123805</v>
      </c>
      <c r="CS47" s="661"/>
      <c r="CT47" s="661"/>
      <c r="CU47" s="661"/>
      <c r="CV47" s="661"/>
      <c r="CW47" s="661"/>
      <c r="CX47" s="661"/>
      <c r="CY47" s="662"/>
      <c r="CZ47" s="645">
        <v>0.5</v>
      </c>
      <c r="DA47" s="663"/>
      <c r="DB47" s="663"/>
      <c r="DC47" s="664"/>
      <c r="DD47" s="648">
        <v>706483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143</v>
      </c>
      <c r="CS48" s="643"/>
      <c r="CT48" s="643"/>
      <c r="CU48" s="643"/>
      <c r="CV48" s="643"/>
      <c r="CW48" s="643"/>
      <c r="CX48" s="643"/>
      <c r="CY48" s="644"/>
      <c r="CZ48" s="645" t="s">
        <v>143</v>
      </c>
      <c r="DA48" s="646"/>
      <c r="DB48" s="646"/>
      <c r="DC48" s="647"/>
      <c r="DD48" s="648" t="s">
        <v>143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440426166</v>
      </c>
      <c r="CS49" s="627"/>
      <c r="CT49" s="627"/>
      <c r="CU49" s="627"/>
      <c r="CV49" s="627"/>
      <c r="CW49" s="627"/>
      <c r="CX49" s="627"/>
      <c r="CY49" s="628"/>
      <c r="CZ49" s="629">
        <v>100</v>
      </c>
      <c r="DA49" s="630"/>
      <c r="DB49" s="630"/>
      <c r="DC49" s="631"/>
      <c r="DD49" s="632">
        <v>239445159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Jm6YbteYZwtCsPyeT2JaZFQzvqsgilQ56SomQIIX7UyQ6atlllcqTeTDWclbBCK7oZpIxvJMHX0X5C2hxau0g==" saltValue="pTk0ZKcjd0BFJ4ZOacvs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388</v>
      </c>
      <c r="C7" s="1108"/>
      <c r="D7" s="1108"/>
      <c r="E7" s="1108"/>
      <c r="F7" s="1108"/>
      <c r="G7" s="1108"/>
      <c r="H7" s="1108"/>
      <c r="I7" s="1108"/>
      <c r="J7" s="1108"/>
      <c r="K7" s="1108"/>
      <c r="L7" s="1108"/>
      <c r="M7" s="1108"/>
      <c r="N7" s="1108"/>
      <c r="O7" s="1108"/>
      <c r="P7" s="1109"/>
      <c r="Q7" s="1161">
        <v>451395</v>
      </c>
      <c r="R7" s="1162"/>
      <c r="S7" s="1162"/>
      <c r="T7" s="1162"/>
      <c r="U7" s="1162"/>
      <c r="V7" s="1162">
        <v>440520</v>
      </c>
      <c r="W7" s="1162"/>
      <c r="X7" s="1162"/>
      <c r="Y7" s="1162"/>
      <c r="Z7" s="1162"/>
      <c r="AA7" s="1162">
        <v>4464</v>
      </c>
      <c r="AB7" s="1162"/>
      <c r="AC7" s="1162"/>
      <c r="AD7" s="1162"/>
      <c r="AE7" s="1163"/>
      <c r="AF7" s="1164">
        <v>6411</v>
      </c>
      <c r="AG7" s="1165"/>
      <c r="AH7" s="1165"/>
      <c r="AI7" s="1165"/>
      <c r="AJ7" s="1166"/>
      <c r="AK7" s="1148">
        <v>71</v>
      </c>
      <c r="AL7" s="1149"/>
      <c r="AM7" s="1149"/>
      <c r="AN7" s="1149"/>
      <c r="AO7" s="1149"/>
      <c r="AP7" s="1149">
        <v>285518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612</v>
      </c>
      <c r="BT7" s="1153"/>
      <c r="BU7" s="1153"/>
      <c r="BV7" s="1153"/>
      <c r="BW7" s="1153"/>
      <c r="BX7" s="1153"/>
      <c r="BY7" s="1153"/>
      <c r="BZ7" s="1153"/>
      <c r="CA7" s="1153"/>
      <c r="CB7" s="1153"/>
      <c r="CC7" s="1153"/>
      <c r="CD7" s="1153"/>
      <c r="CE7" s="1153"/>
      <c r="CF7" s="1153"/>
      <c r="CG7" s="1154"/>
      <c r="CH7" s="1145">
        <v>12</v>
      </c>
      <c r="CI7" s="1146"/>
      <c r="CJ7" s="1146"/>
      <c r="CK7" s="1146"/>
      <c r="CL7" s="1147"/>
      <c r="CM7" s="1145">
        <v>412</v>
      </c>
      <c r="CN7" s="1146"/>
      <c r="CO7" s="1146"/>
      <c r="CP7" s="1146"/>
      <c r="CQ7" s="1147"/>
      <c r="CR7" s="1145">
        <v>150</v>
      </c>
      <c r="CS7" s="1146"/>
      <c r="CT7" s="1146"/>
      <c r="CU7" s="1146"/>
      <c r="CV7" s="1147"/>
      <c r="CW7" s="1145">
        <v>4</v>
      </c>
      <c r="CX7" s="1146"/>
      <c r="CY7" s="1146"/>
      <c r="CZ7" s="1146"/>
      <c r="DA7" s="1147"/>
      <c r="DB7" s="1145">
        <v>0</v>
      </c>
      <c r="DC7" s="1146"/>
      <c r="DD7" s="1146"/>
      <c r="DE7" s="1146"/>
      <c r="DF7" s="1147"/>
      <c r="DG7" s="1145">
        <v>0</v>
      </c>
      <c r="DH7" s="1146"/>
      <c r="DI7" s="1146"/>
      <c r="DJ7" s="1146"/>
      <c r="DK7" s="1147"/>
      <c r="DL7" s="1145">
        <v>0</v>
      </c>
      <c r="DM7" s="1146"/>
      <c r="DN7" s="1146"/>
      <c r="DO7" s="1146"/>
      <c r="DP7" s="1147"/>
      <c r="DQ7" s="1145">
        <v>0</v>
      </c>
      <c r="DR7" s="1146"/>
      <c r="DS7" s="1146"/>
      <c r="DT7" s="1146"/>
      <c r="DU7" s="1147"/>
      <c r="DV7" s="1172"/>
      <c r="DW7" s="1173"/>
      <c r="DX7" s="1173"/>
      <c r="DY7" s="1173"/>
      <c r="DZ7" s="1174"/>
      <c r="EA7" s="256"/>
    </row>
    <row r="8" spans="1:131" s="257" customFormat="1" ht="26.25" customHeight="1" x14ac:dyDescent="0.2">
      <c r="A8" s="263">
        <v>2</v>
      </c>
      <c r="B8" s="1094" t="s">
        <v>389</v>
      </c>
      <c r="C8" s="1095"/>
      <c r="D8" s="1095"/>
      <c r="E8" s="1095"/>
      <c r="F8" s="1095"/>
      <c r="G8" s="1095"/>
      <c r="H8" s="1095"/>
      <c r="I8" s="1095"/>
      <c r="J8" s="1095"/>
      <c r="K8" s="1095"/>
      <c r="L8" s="1095"/>
      <c r="M8" s="1095"/>
      <c r="N8" s="1095"/>
      <c r="O8" s="1095"/>
      <c r="P8" s="1096"/>
      <c r="Q8" s="1100">
        <v>264</v>
      </c>
      <c r="R8" s="1101"/>
      <c r="S8" s="1101"/>
      <c r="T8" s="1101"/>
      <c r="U8" s="1101"/>
      <c r="V8" s="1101">
        <v>152</v>
      </c>
      <c r="W8" s="1101"/>
      <c r="X8" s="1101"/>
      <c r="Y8" s="1101"/>
      <c r="Z8" s="1101"/>
      <c r="AA8" s="1101">
        <v>59</v>
      </c>
      <c r="AB8" s="1101"/>
      <c r="AC8" s="1101"/>
      <c r="AD8" s="1101"/>
      <c r="AE8" s="1102"/>
      <c r="AF8" s="1076">
        <v>53</v>
      </c>
      <c r="AG8" s="1077"/>
      <c r="AH8" s="1077"/>
      <c r="AI8" s="1077"/>
      <c r="AJ8" s="1078"/>
      <c r="AK8" s="1143">
        <v>16</v>
      </c>
      <c r="AL8" s="1144"/>
      <c r="AM8" s="1144"/>
      <c r="AN8" s="1144"/>
      <c r="AO8" s="1144"/>
      <c r="AP8" s="1144">
        <v>974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613</v>
      </c>
      <c r="BT8" s="1072"/>
      <c r="BU8" s="1072"/>
      <c r="BV8" s="1072"/>
      <c r="BW8" s="1072"/>
      <c r="BX8" s="1072"/>
      <c r="BY8" s="1072"/>
      <c r="BZ8" s="1072"/>
      <c r="CA8" s="1072"/>
      <c r="CB8" s="1072"/>
      <c r="CC8" s="1072"/>
      <c r="CD8" s="1072"/>
      <c r="CE8" s="1072"/>
      <c r="CF8" s="1072"/>
      <c r="CG8" s="1073"/>
      <c r="CH8" s="1046">
        <v>31</v>
      </c>
      <c r="CI8" s="1047"/>
      <c r="CJ8" s="1047"/>
      <c r="CK8" s="1047"/>
      <c r="CL8" s="1048"/>
      <c r="CM8" s="1046">
        <v>3194</v>
      </c>
      <c r="CN8" s="1047"/>
      <c r="CO8" s="1047"/>
      <c r="CP8" s="1047"/>
      <c r="CQ8" s="1048"/>
      <c r="CR8" s="1046">
        <v>2000</v>
      </c>
      <c r="CS8" s="1047"/>
      <c r="CT8" s="1047"/>
      <c r="CU8" s="1047"/>
      <c r="CV8" s="1048"/>
      <c r="CW8" s="1046" t="s">
        <v>605</v>
      </c>
      <c r="CX8" s="1047"/>
      <c r="CY8" s="1047"/>
      <c r="CZ8" s="1047"/>
      <c r="DA8" s="1048"/>
      <c r="DB8" s="1046">
        <v>0</v>
      </c>
      <c r="DC8" s="1047"/>
      <c r="DD8" s="1047"/>
      <c r="DE8" s="1047"/>
      <c r="DF8" s="1048"/>
      <c r="DG8" s="1046">
        <v>0</v>
      </c>
      <c r="DH8" s="1047"/>
      <c r="DI8" s="1047"/>
      <c r="DJ8" s="1047"/>
      <c r="DK8" s="1048"/>
      <c r="DL8" s="1046">
        <v>0</v>
      </c>
      <c r="DM8" s="1047"/>
      <c r="DN8" s="1047"/>
      <c r="DO8" s="1047"/>
      <c r="DP8" s="1048"/>
      <c r="DQ8" s="1046">
        <v>0</v>
      </c>
      <c r="DR8" s="1047"/>
      <c r="DS8" s="1047"/>
      <c r="DT8" s="1047"/>
      <c r="DU8" s="1048"/>
      <c r="DV8" s="1049"/>
      <c r="DW8" s="1050"/>
      <c r="DX8" s="1050"/>
      <c r="DY8" s="1050"/>
      <c r="DZ8" s="1051"/>
      <c r="EA8" s="256"/>
    </row>
    <row r="9" spans="1:131" s="257" customFormat="1" ht="26.25" customHeight="1" x14ac:dyDescent="0.2">
      <c r="A9" s="263">
        <v>3</v>
      </c>
      <c r="B9" s="1094" t="s">
        <v>390</v>
      </c>
      <c r="C9" s="1095"/>
      <c r="D9" s="1095"/>
      <c r="E9" s="1095"/>
      <c r="F9" s="1095"/>
      <c r="G9" s="1095"/>
      <c r="H9" s="1095"/>
      <c r="I9" s="1095"/>
      <c r="J9" s="1095"/>
      <c r="K9" s="1095"/>
      <c r="L9" s="1095"/>
      <c r="M9" s="1095"/>
      <c r="N9" s="1095"/>
      <c r="O9" s="1095"/>
      <c r="P9" s="1096"/>
      <c r="Q9" s="1100">
        <v>91</v>
      </c>
      <c r="R9" s="1101"/>
      <c r="S9" s="1101"/>
      <c r="T9" s="1101"/>
      <c r="U9" s="1101"/>
      <c r="V9" s="1101">
        <v>91</v>
      </c>
      <c r="W9" s="1101"/>
      <c r="X9" s="1101"/>
      <c r="Y9" s="1101"/>
      <c r="Z9" s="1101"/>
      <c r="AA9" s="1101" t="s">
        <v>604</v>
      </c>
      <c r="AB9" s="1101"/>
      <c r="AC9" s="1101"/>
      <c r="AD9" s="1101"/>
      <c r="AE9" s="1102"/>
      <c r="AF9" s="1076" t="s">
        <v>128</v>
      </c>
      <c r="AG9" s="1077"/>
      <c r="AH9" s="1077"/>
      <c r="AI9" s="1077"/>
      <c r="AJ9" s="1078"/>
      <c r="AK9" s="1143" t="s">
        <v>624</v>
      </c>
      <c r="AL9" s="1144"/>
      <c r="AM9" s="1144"/>
      <c r="AN9" s="1144"/>
      <c r="AO9" s="1144"/>
      <c r="AP9" s="1144">
        <v>43</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614</v>
      </c>
      <c r="BT9" s="1072"/>
      <c r="BU9" s="1072"/>
      <c r="BV9" s="1072"/>
      <c r="BW9" s="1072"/>
      <c r="BX9" s="1072"/>
      <c r="BY9" s="1072"/>
      <c r="BZ9" s="1072"/>
      <c r="CA9" s="1072"/>
      <c r="CB9" s="1072"/>
      <c r="CC9" s="1072"/>
      <c r="CD9" s="1072"/>
      <c r="CE9" s="1072"/>
      <c r="CF9" s="1072"/>
      <c r="CG9" s="1073"/>
      <c r="CH9" s="1046">
        <v>55</v>
      </c>
      <c r="CI9" s="1047"/>
      <c r="CJ9" s="1047"/>
      <c r="CK9" s="1047"/>
      <c r="CL9" s="1048"/>
      <c r="CM9" s="1046">
        <v>1506</v>
      </c>
      <c r="CN9" s="1047"/>
      <c r="CO9" s="1047"/>
      <c r="CP9" s="1047"/>
      <c r="CQ9" s="1048"/>
      <c r="CR9" s="1046" t="s">
        <v>605</v>
      </c>
      <c r="CS9" s="1047"/>
      <c r="CT9" s="1047"/>
      <c r="CU9" s="1047"/>
      <c r="CV9" s="1048"/>
      <c r="CW9" s="1046">
        <v>205</v>
      </c>
      <c r="CX9" s="1047"/>
      <c r="CY9" s="1047"/>
      <c r="CZ9" s="1047"/>
      <c r="DA9" s="1048"/>
      <c r="DB9" s="1046">
        <v>0</v>
      </c>
      <c r="DC9" s="1047"/>
      <c r="DD9" s="1047"/>
      <c r="DE9" s="1047"/>
      <c r="DF9" s="1048"/>
      <c r="DG9" s="1046">
        <v>0</v>
      </c>
      <c r="DH9" s="1047"/>
      <c r="DI9" s="1047"/>
      <c r="DJ9" s="1047"/>
      <c r="DK9" s="1048"/>
      <c r="DL9" s="1046">
        <v>0</v>
      </c>
      <c r="DM9" s="1047"/>
      <c r="DN9" s="1047"/>
      <c r="DO9" s="1047"/>
      <c r="DP9" s="1048"/>
      <c r="DQ9" s="1046">
        <v>0</v>
      </c>
      <c r="DR9" s="1047"/>
      <c r="DS9" s="1047"/>
      <c r="DT9" s="1047"/>
      <c r="DU9" s="1048"/>
      <c r="DV9" s="1049"/>
      <c r="DW9" s="1050"/>
      <c r="DX9" s="1050"/>
      <c r="DY9" s="1050"/>
      <c r="DZ9" s="1051"/>
      <c r="EA9" s="256"/>
    </row>
    <row r="10" spans="1:131" s="257" customFormat="1" ht="26.25" customHeight="1" x14ac:dyDescent="0.2">
      <c r="A10" s="263">
        <v>4</v>
      </c>
      <c r="B10" s="1094" t="s">
        <v>391</v>
      </c>
      <c r="C10" s="1095"/>
      <c r="D10" s="1095"/>
      <c r="E10" s="1095"/>
      <c r="F10" s="1095"/>
      <c r="G10" s="1095"/>
      <c r="H10" s="1095"/>
      <c r="I10" s="1095"/>
      <c r="J10" s="1095"/>
      <c r="K10" s="1095"/>
      <c r="L10" s="1095"/>
      <c r="M10" s="1095"/>
      <c r="N10" s="1095"/>
      <c r="O10" s="1095"/>
      <c r="P10" s="1096"/>
      <c r="Q10" s="1100">
        <v>77</v>
      </c>
      <c r="R10" s="1101"/>
      <c r="S10" s="1101"/>
      <c r="T10" s="1101"/>
      <c r="U10" s="1101"/>
      <c r="V10" s="1101">
        <v>63</v>
      </c>
      <c r="W10" s="1101"/>
      <c r="X10" s="1101"/>
      <c r="Y10" s="1101"/>
      <c r="Z10" s="1101"/>
      <c r="AA10" s="1101" t="s">
        <v>604</v>
      </c>
      <c r="AB10" s="1101"/>
      <c r="AC10" s="1101"/>
      <c r="AD10" s="1101"/>
      <c r="AE10" s="1102"/>
      <c r="AF10" s="1076">
        <v>14</v>
      </c>
      <c r="AG10" s="1077"/>
      <c r="AH10" s="1077"/>
      <c r="AI10" s="1077"/>
      <c r="AJ10" s="1078"/>
      <c r="AK10" s="1143">
        <v>0</v>
      </c>
      <c r="AL10" s="1144"/>
      <c r="AM10" s="1144"/>
      <c r="AN10" s="1144"/>
      <c r="AO10" s="1144"/>
      <c r="AP10" s="1144" t="s">
        <v>604</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615</v>
      </c>
      <c r="BT10" s="1072"/>
      <c r="BU10" s="1072"/>
      <c r="BV10" s="1072"/>
      <c r="BW10" s="1072"/>
      <c r="BX10" s="1072"/>
      <c r="BY10" s="1072"/>
      <c r="BZ10" s="1072"/>
      <c r="CA10" s="1072"/>
      <c r="CB10" s="1072"/>
      <c r="CC10" s="1072"/>
      <c r="CD10" s="1072"/>
      <c r="CE10" s="1072"/>
      <c r="CF10" s="1072"/>
      <c r="CG10" s="1073"/>
      <c r="CH10" s="1046">
        <v>-5</v>
      </c>
      <c r="CI10" s="1047"/>
      <c r="CJ10" s="1047"/>
      <c r="CK10" s="1047"/>
      <c r="CL10" s="1048"/>
      <c r="CM10" s="1046">
        <v>207</v>
      </c>
      <c r="CN10" s="1047"/>
      <c r="CO10" s="1047"/>
      <c r="CP10" s="1047"/>
      <c r="CQ10" s="1048"/>
      <c r="CR10" s="1046" t="s">
        <v>605</v>
      </c>
      <c r="CS10" s="1047"/>
      <c r="CT10" s="1047"/>
      <c r="CU10" s="1047"/>
      <c r="CV10" s="1048"/>
      <c r="CW10" s="1046">
        <v>63</v>
      </c>
      <c r="CX10" s="1047"/>
      <c r="CY10" s="1047"/>
      <c r="CZ10" s="1047"/>
      <c r="DA10" s="1048"/>
      <c r="DB10" s="1046">
        <v>0</v>
      </c>
      <c r="DC10" s="1047"/>
      <c r="DD10" s="1047"/>
      <c r="DE10" s="1047"/>
      <c r="DF10" s="1048"/>
      <c r="DG10" s="1046">
        <v>0</v>
      </c>
      <c r="DH10" s="1047"/>
      <c r="DI10" s="1047"/>
      <c r="DJ10" s="1047"/>
      <c r="DK10" s="1048"/>
      <c r="DL10" s="1046">
        <v>0</v>
      </c>
      <c r="DM10" s="1047"/>
      <c r="DN10" s="1047"/>
      <c r="DO10" s="1047"/>
      <c r="DP10" s="1048"/>
      <c r="DQ10" s="1046">
        <v>0</v>
      </c>
      <c r="DR10" s="1047"/>
      <c r="DS10" s="1047"/>
      <c r="DT10" s="1047"/>
      <c r="DU10" s="1048"/>
      <c r="DV10" s="1049"/>
      <c r="DW10" s="1050"/>
      <c r="DX10" s="1050"/>
      <c r="DY10" s="1050"/>
      <c r="DZ10" s="1051"/>
      <c r="EA10" s="256"/>
    </row>
    <row r="11" spans="1:131" s="257" customFormat="1" ht="26.25" customHeight="1" x14ac:dyDescent="0.2">
      <c r="A11" s="263">
        <v>5</v>
      </c>
      <c r="B11" s="1094" t="s">
        <v>392</v>
      </c>
      <c r="C11" s="1095"/>
      <c r="D11" s="1095"/>
      <c r="E11" s="1095"/>
      <c r="F11" s="1095"/>
      <c r="G11" s="1095"/>
      <c r="H11" s="1095"/>
      <c r="I11" s="1095"/>
      <c r="J11" s="1095"/>
      <c r="K11" s="1095"/>
      <c r="L11" s="1095"/>
      <c r="M11" s="1095"/>
      <c r="N11" s="1095"/>
      <c r="O11" s="1095"/>
      <c r="P11" s="1096"/>
      <c r="Q11" s="1100">
        <v>5</v>
      </c>
      <c r="R11" s="1101"/>
      <c r="S11" s="1101"/>
      <c r="T11" s="1101"/>
      <c r="U11" s="1101"/>
      <c r="V11" s="1101">
        <v>3</v>
      </c>
      <c r="W11" s="1101"/>
      <c r="X11" s="1101"/>
      <c r="Y11" s="1101"/>
      <c r="Z11" s="1101"/>
      <c r="AA11" s="1101" t="s">
        <v>604</v>
      </c>
      <c r="AB11" s="1101"/>
      <c r="AC11" s="1101"/>
      <c r="AD11" s="1101"/>
      <c r="AE11" s="1102"/>
      <c r="AF11" s="1076">
        <v>2</v>
      </c>
      <c r="AG11" s="1077"/>
      <c r="AH11" s="1077"/>
      <c r="AI11" s="1077"/>
      <c r="AJ11" s="1078"/>
      <c r="AK11" s="1143">
        <v>3</v>
      </c>
      <c r="AL11" s="1144"/>
      <c r="AM11" s="1144"/>
      <c r="AN11" s="1144"/>
      <c r="AO11" s="1144"/>
      <c r="AP11" s="1144" t="s">
        <v>604</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616</v>
      </c>
      <c r="BT11" s="1072"/>
      <c r="BU11" s="1072"/>
      <c r="BV11" s="1072"/>
      <c r="BW11" s="1072"/>
      <c r="BX11" s="1072"/>
      <c r="BY11" s="1072"/>
      <c r="BZ11" s="1072"/>
      <c r="CA11" s="1072"/>
      <c r="CB11" s="1072"/>
      <c r="CC11" s="1072"/>
      <c r="CD11" s="1072"/>
      <c r="CE11" s="1072"/>
      <c r="CF11" s="1072"/>
      <c r="CG11" s="1073"/>
      <c r="CH11" s="1046">
        <v>21</v>
      </c>
      <c r="CI11" s="1047"/>
      <c r="CJ11" s="1047"/>
      <c r="CK11" s="1047"/>
      <c r="CL11" s="1048"/>
      <c r="CM11" s="1046">
        <v>404</v>
      </c>
      <c r="CN11" s="1047"/>
      <c r="CO11" s="1047"/>
      <c r="CP11" s="1047"/>
      <c r="CQ11" s="1048"/>
      <c r="CR11" s="1046">
        <v>3</v>
      </c>
      <c r="CS11" s="1047"/>
      <c r="CT11" s="1047"/>
      <c r="CU11" s="1047"/>
      <c r="CV11" s="1048"/>
      <c r="CW11" s="1046">
        <v>1</v>
      </c>
      <c r="CX11" s="1047"/>
      <c r="CY11" s="1047"/>
      <c r="CZ11" s="1047"/>
      <c r="DA11" s="1048"/>
      <c r="DB11" s="1046">
        <v>0</v>
      </c>
      <c r="DC11" s="1047"/>
      <c r="DD11" s="1047"/>
      <c r="DE11" s="1047"/>
      <c r="DF11" s="1048"/>
      <c r="DG11" s="1046">
        <v>0</v>
      </c>
      <c r="DH11" s="1047"/>
      <c r="DI11" s="1047"/>
      <c r="DJ11" s="1047"/>
      <c r="DK11" s="1048"/>
      <c r="DL11" s="1046">
        <v>0</v>
      </c>
      <c r="DM11" s="1047"/>
      <c r="DN11" s="1047"/>
      <c r="DO11" s="1047"/>
      <c r="DP11" s="1048"/>
      <c r="DQ11" s="1046">
        <v>0</v>
      </c>
      <c r="DR11" s="1047"/>
      <c r="DS11" s="1047"/>
      <c r="DT11" s="1047"/>
      <c r="DU11" s="1048"/>
      <c r="DV11" s="1049"/>
      <c r="DW11" s="1050"/>
      <c r="DX11" s="1050"/>
      <c r="DY11" s="1050"/>
      <c r="DZ11" s="1051"/>
      <c r="EA11" s="256"/>
    </row>
    <row r="12" spans="1:131" s="257" customFormat="1" ht="26.25" customHeight="1" x14ac:dyDescent="0.2">
      <c r="A12" s="263">
        <v>6</v>
      </c>
      <c r="B12" s="1094" t="s">
        <v>393</v>
      </c>
      <c r="C12" s="1095"/>
      <c r="D12" s="1095"/>
      <c r="E12" s="1095"/>
      <c r="F12" s="1095"/>
      <c r="G12" s="1095"/>
      <c r="H12" s="1095"/>
      <c r="I12" s="1095"/>
      <c r="J12" s="1095"/>
      <c r="K12" s="1095"/>
      <c r="L12" s="1095"/>
      <c r="M12" s="1095"/>
      <c r="N12" s="1095"/>
      <c r="O12" s="1095"/>
      <c r="P12" s="1096"/>
      <c r="Q12" s="1100">
        <v>47589</v>
      </c>
      <c r="R12" s="1101"/>
      <c r="S12" s="1101"/>
      <c r="T12" s="1101"/>
      <c r="U12" s="1101"/>
      <c r="V12" s="1101">
        <v>47589</v>
      </c>
      <c r="W12" s="1101"/>
      <c r="X12" s="1101"/>
      <c r="Y12" s="1101"/>
      <c r="Z12" s="1101"/>
      <c r="AA12" s="1101" t="s">
        <v>604</v>
      </c>
      <c r="AB12" s="1101"/>
      <c r="AC12" s="1101"/>
      <c r="AD12" s="1101"/>
      <c r="AE12" s="1102"/>
      <c r="AF12" s="1076" t="s">
        <v>394</v>
      </c>
      <c r="AG12" s="1077"/>
      <c r="AH12" s="1077"/>
      <c r="AI12" s="1077"/>
      <c r="AJ12" s="1078"/>
      <c r="AK12" s="1143">
        <v>37589</v>
      </c>
      <c r="AL12" s="1144"/>
      <c r="AM12" s="1144"/>
      <c r="AN12" s="1144"/>
      <c r="AO12" s="1144"/>
      <c r="AP12" s="1144" t="s">
        <v>604</v>
      </c>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617</v>
      </c>
      <c r="BT12" s="1072"/>
      <c r="BU12" s="1072"/>
      <c r="BV12" s="1072"/>
      <c r="BW12" s="1072"/>
      <c r="BX12" s="1072"/>
      <c r="BY12" s="1072"/>
      <c r="BZ12" s="1072"/>
      <c r="CA12" s="1072"/>
      <c r="CB12" s="1072"/>
      <c r="CC12" s="1072"/>
      <c r="CD12" s="1072"/>
      <c r="CE12" s="1072"/>
      <c r="CF12" s="1072"/>
      <c r="CG12" s="1073"/>
      <c r="CH12" s="1046">
        <v>149</v>
      </c>
      <c r="CI12" s="1047"/>
      <c r="CJ12" s="1047"/>
      <c r="CK12" s="1047"/>
      <c r="CL12" s="1048"/>
      <c r="CM12" s="1046">
        <v>754</v>
      </c>
      <c r="CN12" s="1047"/>
      <c r="CO12" s="1047"/>
      <c r="CP12" s="1047"/>
      <c r="CQ12" s="1048"/>
      <c r="CR12" s="1046">
        <v>530</v>
      </c>
      <c r="CS12" s="1047"/>
      <c r="CT12" s="1047"/>
      <c r="CU12" s="1047"/>
      <c r="CV12" s="1048"/>
      <c r="CW12" s="1046">
        <v>7</v>
      </c>
      <c r="CX12" s="1047"/>
      <c r="CY12" s="1047"/>
      <c r="CZ12" s="1047"/>
      <c r="DA12" s="1048"/>
      <c r="DB12" s="1046">
        <v>0</v>
      </c>
      <c r="DC12" s="1047"/>
      <c r="DD12" s="1047"/>
      <c r="DE12" s="1047"/>
      <c r="DF12" s="1048"/>
      <c r="DG12" s="1046">
        <v>0</v>
      </c>
      <c r="DH12" s="1047"/>
      <c r="DI12" s="1047"/>
      <c r="DJ12" s="1047"/>
      <c r="DK12" s="1048"/>
      <c r="DL12" s="1046">
        <v>0</v>
      </c>
      <c r="DM12" s="1047"/>
      <c r="DN12" s="1047"/>
      <c r="DO12" s="1047"/>
      <c r="DP12" s="1048"/>
      <c r="DQ12" s="1046">
        <v>0</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618</v>
      </c>
      <c r="BT13" s="1072"/>
      <c r="BU13" s="1072"/>
      <c r="BV13" s="1072"/>
      <c r="BW13" s="1072"/>
      <c r="BX13" s="1072"/>
      <c r="BY13" s="1072"/>
      <c r="BZ13" s="1072"/>
      <c r="CA13" s="1072"/>
      <c r="CB13" s="1072"/>
      <c r="CC13" s="1072"/>
      <c r="CD13" s="1072"/>
      <c r="CE13" s="1072"/>
      <c r="CF13" s="1072"/>
      <c r="CG13" s="1073"/>
      <c r="CH13" s="1046">
        <v>124</v>
      </c>
      <c r="CI13" s="1047"/>
      <c r="CJ13" s="1047"/>
      <c r="CK13" s="1047"/>
      <c r="CL13" s="1048"/>
      <c r="CM13" s="1046">
        <v>2247</v>
      </c>
      <c r="CN13" s="1047"/>
      <c r="CO13" s="1047"/>
      <c r="CP13" s="1047"/>
      <c r="CQ13" s="1048"/>
      <c r="CR13" s="1046">
        <v>5</v>
      </c>
      <c r="CS13" s="1047"/>
      <c r="CT13" s="1047"/>
      <c r="CU13" s="1047"/>
      <c r="CV13" s="1048"/>
      <c r="CW13" s="1046" t="s">
        <v>605</v>
      </c>
      <c r="CX13" s="1047"/>
      <c r="CY13" s="1047"/>
      <c r="CZ13" s="1047"/>
      <c r="DA13" s="1048"/>
      <c r="DB13" s="1046">
        <v>0</v>
      </c>
      <c r="DC13" s="1047"/>
      <c r="DD13" s="1047"/>
      <c r="DE13" s="1047"/>
      <c r="DF13" s="1048"/>
      <c r="DG13" s="1046">
        <v>0</v>
      </c>
      <c r="DH13" s="1047"/>
      <c r="DI13" s="1047"/>
      <c r="DJ13" s="1047"/>
      <c r="DK13" s="1048"/>
      <c r="DL13" s="1046">
        <v>0</v>
      </c>
      <c r="DM13" s="1047"/>
      <c r="DN13" s="1047"/>
      <c r="DO13" s="1047"/>
      <c r="DP13" s="1048"/>
      <c r="DQ13" s="1046">
        <v>0</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619</v>
      </c>
      <c r="BT14" s="1072"/>
      <c r="BU14" s="1072"/>
      <c r="BV14" s="1072"/>
      <c r="BW14" s="1072"/>
      <c r="BX14" s="1072"/>
      <c r="BY14" s="1072"/>
      <c r="BZ14" s="1072"/>
      <c r="CA14" s="1072"/>
      <c r="CB14" s="1072"/>
      <c r="CC14" s="1072"/>
      <c r="CD14" s="1072"/>
      <c r="CE14" s="1072"/>
      <c r="CF14" s="1072"/>
      <c r="CG14" s="1073"/>
      <c r="CH14" s="1046">
        <v>11</v>
      </c>
      <c r="CI14" s="1047"/>
      <c r="CJ14" s="1047"/>
      <c r="CK14" s="1047"/>
      <c r="CL14" s="1048"/>
      <c r="CM14" s="1046">
        <v>1664</v>
      </c>
      <c r="CN14" s="1047"/>
      <c r="CO14" s="1047"/>
      <c r="CP14" s="1047"/>
      <c r="CQ14" s="1048"/>
      <c r="CR14" s="1046">
        <v>543</v>
      </c>
      <c r="CS14" s="1047"/>
      <c r="CT14" s="1047"/>
      <c r="CU14" s="1047"/>
      <c r="CV14" s="1048"/>
      <c r="CW14" s="1046" t="s">
        <v>605</v>
      </c>
      <c r="CX14" s="1047"/>
      <c r="CY14" s="1047"/>
      <c r="CZ14" s="1047"/>
      <c r="DA14" s="1048"/>
      <c r="DB14" s="1046">
        <v>0</v>
      </c>
      <c r="DC14" s="1047"/>
      <c r="DD14" s="1047"/>
      <c r="DE14" s="1047"/>
      <c r="DF14" s="1048"/>
      <c r="DG14" s="1046">
        <v>0</v>
      </c>
      <c r="DH14" s="1047"/>
      <c r="DI14" s="1047"/>
      <c r="DJ14" s="1047"/>
      <c r="DK14" s="1048"/>
      <c r="DL14" s="1046">
        <v>0</v>
      </c>
      <c r="DM14" s="1047"/>
      <c r="DN14" s="1047"/>
      <c r="DO14" s="1047"/>
      <c r="DP14" s="1048"/>
      <c r="DQ14" s="1046">
        <v>0</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620</v>
      </c>
      <c r="BT15" s="1072"/>
      <c r="BU15" s="1072"/>
      <c r="BV15" s="1072"/>
      <c r="BW15" s="1072"/>
      <c r="BX15" s="1072"/>
      <c r="BY15" s="1072"/>
      <c r="BZ15" s="1072"/>
      <c r="CA15" s="1072"/>
      <c r="CB15" s="1072"/>
      <c r="CC15" s="1072"/>
      <c r="CD15" s="1072"/>
      <c r="CE15" s="1072"/>
      <c r="CF15" s="1072"/>
      <c r="CG15" s="1073"/>
      <c r="CH15" s="1046">
        <v>4</v>
      </c>
      <c r="CI15" s="1047"/>
      <c r="CJ15" s="1047"/>
      <c r="CK15" s="1047"/>
      <c r="CL15" s="1048"/>
      <c r="CM15" s="1046">
        <v>168</v>
      </c>
      <c r="CN15" s="1047"/>
      <c r="CO15" s="1047"/>
      <c r="CP15" s="1047"/>
      <c r="CQ15" s="1048"/>
      <c r="CR15" s="1046">
        <v>50</v>
      </c>
      <c r="CS15" s="1047"/>
      <c r="CT15" s="1047"/>
      <c r="CU15" s="1047"/>
      <c r="CV15" s="1048"/>
      <c r="CW15" s="1046">
        <v>10</v>
      </c>
      <c r="CX15" s="1047"/>
      <c r="CY15" s="1047"/>
      <c r="CZ15" s="1047"/>
      <c r="DA15" s="1048"/>
      <c r="DB15" s="1046">
        <v>0</v>
      </c>
      <c r="DC15" s="1047"/>
      <c r="DD15" s="1047"/>
      <c r="DE15" s="1047"/>
      <c r="DF15" s="1048"/>
      <c r="DG15" s="1046">
        <v>0</v>
      </c>
      <c r="DH15" s="1047"/>
      <c r="DI15" s="1047"/>
      <c r="DJ15" s="1047"/>
      <c r="DK15" s="1048"/>
      <c r="DL15" s="1046">
        <v>0</v>
      </c>
      <c r="DM15" s="1047"/>
      <c r="DN15" s="1047"/>
      <c r="DO15" s="1047"/>
      <c r="DP15" s="1048"/>
      <c r="DQ15" s="1046">
        <v>0</v>
      </c>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621</v>
      </c>
      <c r="BT16" s="1072"/>
      <c r="BU16" s="1072"/>
      <c r="BV16" s="1072"/>
      <c r="BW16" s="1072"/>
      <c r="BX16" s="1072"/>
      <c r="BY16" s="1072"/>
      <c r="BZ16" s="1072"/>
      <c r="CA16" s="1072"/>
      <c r="CB16" s="1072"/>
      <c r="CC16" s="1072"/>
      <c r="CD16" s="1072"/>
      <c r="CE16" s="1072"/>
      <c r="CF16" s="1072"/>
      <c r="CG16" s="1073"/>
      <c r="CH16" s="1046">
        <v>4</v>
      </c>
      <c r="CI16" s="1047"/>
      <c r="CJ16" s="1047"/>
      <c r="CK16" s="1047"/>
      <c r="CL16" s="1048"/>
      <c r="CM16" s="1046">
        <v>235</v>
      </c>
      <c r="CN16" s="1047"/>
      <c r="CO16" s="1047"/>
      <c r="CP16" s="1047"/>
      <c r="CQ16" s="1048"/>
      <c r="CR16" s="1046">
        <v>55</v>
      </c>
      <c r="CS16" s="1047"/>
      <c r="CT16" s="1047"/>
      <c r="CU16" s="1047"/>
      <c r="CV16" s="1048"/>
      <c r="CW16" s="1046" t="s">
        <v>605</v>
      </c>
      <c r="CX16" s="1047"/>
      <c r="CY16" s="1047"/>
      <c r="CZ16" s="1047"/>
      <c r="DA16" s="1048"/>
      <c r="DB16" s="1046">
        <v>0</v>
      </c>
      <c r="DC16" s="1047"/>
      <c r="DD16" s="1047"/>
      <c r="DE16" s="1047"/>
      <c r="DF16" s="1048"/>
      <c r="DG16" s="1046">
        <v>0</v>
      </c>
      <c r="DH16" s="1047"/>
      <c r="DI16" s="1047"/>
      <c r="DJ16" s="1047"/>
      <c r="DK16" s="1048"/>
      <c r="DL16" s="1046">
        <v>0</v>
      </c>
      <c r="DM16" s="1047"/>
      <c r="DN16" s="1047"/>
      <c r="DO16" s="1047"/>
      <c r="DP16" s="1048"/>
      <c r="DQ16" s="1046">
        <v>0</v>
      </c>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623</v>
      </c>
      <c r="BT17" s="1072"/>
      <c r="BU17" s="1072"/>
      <c r="BV17" s="1072"/>
      <c r="BW17" s="1072"/>
      <c r="BX17" s="1072"/>
      <c r="BY17" s="1072"/>
      <c r="BZ17" s="1072"/>
      <c r="CA17" s="1072"/>
      <c r="CB17" s="1072"/>
      <c r="CC17" s="1072"/>
      <c r="CD17" s="1072"/>
      <c r="CE17" s="1072"/>
      <c r="CF17" s="1072"/>
      <c r="CG17" s="1073"/>
      <c r="CH17" s="1046">
        <v>39</v>
      </c>
      <c r="CI17" s="1047"/>
      <c r="CJ17" s="1047"/>
      <c r="CK17" s="1047"/>
      <c r="CL17" s="1048"/>
      <c r="CM17" s="1046">
        <v>1572</v>
      </c>
      <c r="CN17" s="1047"/>
      <c r="CO17" s="1047"/>
      <c r="CP17" s="1047"/>
      <c r="CQ17" s="1048"/>
      <c r="CR17" s="1046">
        <v>110</v>
      </c>
      <c r="CS17" s="1047"/>
      <c r="CT17" s="1047"/>
      <c r="CU17" s="1047"/>
      <c r="CV17" s="1048"/>
      <c r="CW17" s="1046" t="s">
        <v>605</v>
      </c>
      <c r="CX17" s="1047"/>
      <c r="CY17" s="1047"/>
      <c r="CZ17" s="1047"/>
      <c r="DA17" s="1048"/>
      <c r="DB17" s="1046">
        <v>0</v>
      </c>
      <c r="DC17" s="1047"/>
      <c r="DD17" s="1047"/>
      <c r="DE17" s="1047"/>
      <c r="DF17" s="1048"/>
      <c r="DG17" s="1046">
        <v>0</v>
      </c>
      <c r="DH17" s="1047"/>
      <c r="DI17" s="1047"/>
      <c r="DJ17" s="1047"/>
      <c r="DK17" s="1048"/>
      <c r="DL17" s="1046">
        <v>0</v>
      </c>
      <c r="DM17" s="1047"/>
      <c r="DN17" s="1047"/>
      <c r="DO17" s="1047"/>
      <c r="DP17" s="1048"/>
      <c r="DQ17" s="1046">
        <v>0</v>
      </c>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622</v>
      </c>
      <c r="BT18" s="1072"/>
      <c r="BU18" s="1072"/>
      <c r="BV18" s="1072"/>
      <c r="BW18" s="1072"/>
      <c r="BX18" s="1072"/>
      <c r="BY18" s="1072"/>
      <c r="BZ18" s="1072"/>
      <c r="CA18" s="1072"/>
      <c r="CB18" s="1072"/>
      <c r="CC18" s="1072"/>
      <c r="CD18" s="1072"/>
      <c r="CE18" s="1072"/>
      <c r="CF18" s="1072"/>
      <c r="CG18" s="1073"/>
      <c r="CH18" s="1046">
        <v>6</v>
      </c>
      <c r="CI18" s="1047"/>
      <c r="CJ18" s="1047"/>
      <c r="CK18" s="1047"/>
      <c r="CL18" s="1048"/>
      <c r="CM18" s="1046">
        <v>356</v>
      </c>
      <c r="CN18" s="1047"/>
      <c r="CO18" s="1047"/>
      <c r="CP18" s="1047"/>
      <c r="CQ18" s="1048"/>
      <c r="CR18" s="1046">
        <v>195</v>
      </c>
      <c r="CS18" s="1047"/>
      <c r="CT18" s="1047"/>
      <c r="CU18" s="1047"/>
      <c r="CV18" s="1048"/>
      <c r="CW18" s="1046" t="s">
        <v>605</v>
      </c>
      <c r="CX18" s="1047"/>
      <c r="CY18" s="1047"/>
      <c r="CZ18" s="1047"/>
      <c r="DA18" s="1048"/>
      <c r="DB18" s="1046">
        <v>0</v>
      </c>
      <c r="DC18" s="1047"/>
      <c r="DD18" s="1047"/>
      <c r="DE18" s="1047"/>
      <c r="DF18" s="1048"/>
      <c r="DG18" s="1046">
        <v>0</v>
      </c>
      <c r="DH18" s="1047"/>
      <c r="DI18" s="1047"/>
      <c r="DJ18" s="1047"/>
      <c r="DK18" s="1048"/>
      <c r="DL18" s="1046">
        <v>0</v>
      </c>
      <c r="DM18" s="1047"/>
      <c r="DN18" s="1047"/>
      <c r="DO18" s="1047"/>
      <c r="DP18" s="1048"/>
      <c r="DQ18" s="1046">
        <v>0</v>
      </c>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396</v>
      </c>
      <c r="B23" s="1001" t="s">
        <v>397</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6480</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6" t="s">
        <v>404</v>
      </c>
      <c r="AG26" s="1065"/>
      <c r="AH26" s="1065"/>
      <c r="AI26" s="1065"/>
      <c r="AJ26" s="1117"/>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409</v>
      </c>
      <c r="C28" s="1108"/>
      <c r="D28" s="1108"/>
      <c r="E28" s="1108"/>
      <c r="F28" s="1108"/>
      <c r="G28" s="1108"/>
      <c r="H28" s="1108"/>
      <c r="I28" s="1108"/>
      <c r="J28" s="1108"/>
      <c r="K28" s="1108"/>
      <c r="L28" s="1108"/>
      <c r="M28" s="1108"/>
      <c r="N28" s="1108"/>
      <c r="O28" s="1108"/>
      <c r="P28" s="1109"/>
      <c r="Q28" s="1110">
        <v>76286</v>
      </c>
      <c r="R28" s="1111"/>
      <c r="S28" s="1111"/>
      <c r="T28" s="1111"/>
      <c r="U28" s="1111"/>
      <c r="V28" s="1111">
        <v>73320</v>
      </c>
      <c r="W28" s="1111"/>
      <c r="X28" s="1111"/>
      <c r="Y28" s="1111"/>
      <c r="Z28" s="1111"/>
      <c r="AA28" s="1111" t="s">
        <v>604</v>
      </c>
      <c r="AB28" s="1111"/>
      <c r="AC28" s="1111"/>
      <c r="AD28" s="1111"/>
      <c r="AE28" s="1112"/>
      <c r="AF28" s="1113">
        <v>2966</v>
      </c>
      <c r="AG28" s="1111"/>
      <c r="AH28" s="1111"/>
      <c r="AI28" s="1111"/>
      <c r="AJ28" s="1114"/>
      <c r="AK28" s="1115">
        <v>4817</v>
      </c>
      <c r="AL28" s="1103"/>
      <c r="AM28" s="1103"/>
      <c r="AN28" s="1103"/>
      <c r="AO28" s="1103"/>
      <c r="AP28" s="1103" t="s">
        <v>605</v>
      </c>
      <c r="AQ28" s="1103"/>
      <c r="AR28" s="1103"/>
      <c r="AS28" s="1103"/>
      <c r="AT28" s="1103"/>
      <c r="AU28" s="1103" t="s">
        <v>605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410</v>
      </c>
      <c r="C29" s="1095"/>
      <c r="D29" s="1095"/>
      <c r="E29" s="1095"/>
      <c r="F29" s="1095"/>
      <c r="G29" s="1095"/>
      <c r="H29" s="1095"/>
      <c r="I29" s="1095"/>
      <c r="J29" s="1095"/>
      <c r="K29" s="1095"/>
      <c r="L29" s="1095"/>
      <c r="M29" s="1095"/>
      <c r="N29" s="1095"/>
      <c r="O29" s="1095"/>
      <c r="P29" s="1096"/>
      <c r="Q29" s="1100">
        <v>68677</v>
      </c>
      <c r="R29" s="1101"/>
      <c r="S29" s="1101"/>
      <c r="T29" s="1101"/>
      <c r="U29" s="1101"/>
      <c r="V29" s="1101">
        <v>67843</v>
      </c>
      <c r="W29" s="1101"/>
      <c r="X29" s="1101"/>
      <c r="Y29" s="1101"/>
      <c r="Z29" s="1101"/>
      <c r="AA29" s="1101" t="s">
        <v>604</v>
      </c>
      <c r="AB29" s="1101"/>
      <c r="AC29" s="1101"/>
      <c r="AD29" s="1101"/>
      <c r="AE29" s="1102"/>
      <c r="AF29" s="1076">
        <v>834</v>
      </c>
      <c r="AG29" s="1077"/>
      <c r="AH29" s="1077"/>
      <c r="AI29" s="1077"/>
      <c r="AJ29" s="1078"/>
      <c r="AK29" s="1037">
        <v>9489</v>
      </c>
      <c r="AL29" s="1028"/>
      <c r="AM29" s="1028"/>
      <c r="AN29" s="1028"/>
      <c r="AO29" s="1028"/>
      <c r="AP29" s="1028" t="s">
        <v>605</v>
      </c>
      <c r="AQ29" s="1028"/>
      <c r="AR29" s="1028"/>
      <c r="AS29" s="1028"/>
      <c r="AT29" s="1028"/>
      <c r="AU29" s="1028" t="s">
        <v>605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411</v>
      </c>
      <c r="C30" s="1095"/>
      <c r="D30" s="1095"/>
      <c r="E30" s="1095"/>
      <c r="F30" s="1095"/>
      <c r="G30" s="1095"/>
      <c r="H30" s="1095"/>
      <c r="I30" s="1095"/>
      <c r="J30" s="1095"/>
      <c r="K30" s="1095"/>
      <c r="L30" s="1095"/>
      <c r="M30" s="1095"/>
      <c r="N30" s="1095"/>
      <c r="O30" s="1095"/>
      <c r="P30" s="1096"/>
      <c r="Q30" s="1100">
        <v>10397</v>
      </c>
      <c r="R30" s="1101"/>
      <c r="S30" s="1101"/>
      <c r="T30" s="1101"/>
      <c r="U30" s="1101"/>
      <c r="V30" s="1101">
        <v>10365</v>
      </c>
      <c r="W30" s="1101"/>
      <c r="X30" s="1101"/>
      <c r="Y30" s="1101"/>
      <c r="Z30" s="1101"/>
      <c r="AA30" s="1101" t="s">
        <v>604</v>
      </c>
      <c r="AB30" s="1101"/>
      <c r="AC30" s="1101"/>
      <c r="AD30" s="1101"/>
      <c r="AE30" s="1102"/>
      <c r="AF30" s="1076">
        <v>32</v>
      </c>
      <c r="AG30" s="1077"/>
      <c r="AH30" s="1077"/>
      <c r="AI30" s="1077"/>
      <c r="AJ30" s="1078"/>
      <c r="AK30" s="1037">
        <v>1895</v>
      </c>
      <c r="AL30" s="1028"/>
      <c r="AM30" s="1028"/>
      <c r="AN30" s="1028"/>
      <c r="AO30" s="1028"/>
      <c r="AP30" s="1028" t="s">
        <v>605</v>
      </c>
      <c r="AQ30" s="1028"/>
      <c r="AR30" s="1028"/>
      <c r="AS30" s="1028"/>
      <c r="AT30" s="1028"/>
      <c r="AU30" s="1028" t="s">
        <v>605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412</v>
      </c>
      <c r="C31" s="1095"/>
      <c r="D31" s="1095"/>
      <c r="E31" s="1095"/>
      <c r="F31" s="1095"/>
      <c r="G31" s="1095"/>
      <c r="H31" s="1095"/>
      <c r="I31" s="1095"/>
      <c r="J31" s="1095"/>
      <c r="K31" s="1095"/>
      <c r="L31" s="1095"/>
      <c r="M31" s="1095"/>
      <c r="N31" s="1095"/>
      <c r="O31" s="1095"/>
      <c r="P31" s="1096"/>
      <c r="Q31" s="1100">
        <v>13505</v>
      </c>
      <c r="R31" s="1101"/>
      <c r="S31" s="1101"/>
      <c r="T31" s="1101"/>
      <c r="U31" s="1101"/>
      <c r="V31" s="1101">
        <v>12811</v>
      </c>
      <c r="W31" s="1101"/>
      <c r="X31" s="1101"/>
      <c r="Y31" s="1101"/>
      <c r="Z31" s="1101"/>
      <c r="AA31" s="1101" t="s">
        <v>604</v>
      </c>
      <c r="AB31" s="1101"/>
      <c r="AC31" s="1101"/>
      <c r="AD31" s="1101"/>
      <c r="AE31" s="1102"/>
      <c r="AF31" s="1076">
        <v>694</v>
      </c>
      <c r="AG31" s="1077"/>
      <c r="AH31" s="1077"/>
      <c r="AI31" s="1077"/>
      <c r="AJ31" s="1078"/>
      <c r="AK31" s="1037" t="s">
        <v>624</v>
      </c>
      <c r="AL31" s="1028"/>
      <c r="AM31" s="1028"/>
      <c r="AN31" s="1028"/>
      <c r="AO31" s="1028"/>
      <c r="AP31" s="1028" t="s">
        <v>605</v>
      </c>
      <c r="AQ31" s="1028"/>
      <c r="AR31" s="1028"/>
      <c r="AS31" s="1028"/>
      <c r="AT31" s="1028"/>
      <c r="AU31" s="1028" t="s">
        <v>605</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413</v>
      </c>
      <c r="C32" s="1095"/>
      <c r="D32" s="1095"/>
      <c r="E32" s="1095"/>
      <c r="F32" s="1095"/>
      <c r="G32" s="1095"/>
      <c r="H32" s="1095"/>
      <c r="I32" s="1095"/>
      <c r="J32" s="1095"/>
      <c r="K32" s="1095"/>
      <c r="L32" s="1095"/>
      <c r="M32" s="1095"/>
      <c r="N32" s="1095"/>
      <c r="O32" s="1095"/>
      <c r="P32" s="1096"/>
      <c r="Q32" s="1100">
        <v>462</v>
      </c>
      <c r="R32" s="1101"/>
      <c r="S32" s="1101"/>
      <c r="T32" s="1101"/>
      <c r="U32" s="1101"/>
      <c r="V32" s="1101">
        <v>456</v>
      </c>
      <c r="W32" s="1101"/>
      <c r="X32" s="1101"/>
      <c r="Y32" s="1101"/>
      <c r="Z32" s="1101"/>
      <c r="AA32" s="1101" t="s">
        <v>604</v>
      </c>
      <c r="AB32" s="1101"/>
      <c r="AC32" s="1101"/>
      <c r="AD32" s="1101"/>
      <c r="AE32" s="1102"/>
      <c r="AF32" s="1076">
        <v>6</v>
      </c>
      <c r="AG32" s="1077"/>
      <c r="AH32" s="1077"/>
      <c r="AI32" s="1077"/>
      <c r="AJ32" s="1078"/>
      <c r="AK32" s="1037">
        <v>61</v>
      </c>
      <c r="AL32" s="1028"/>
      <c r="AM32" s="1028"/>
      <c r="AN32" s="1028"/>
      <c r="AO32" s="1028"/>
      <c r="AP32" s="1028">
        <v>174</v>
      </c>
      <c r="AQ32" s="1028"/>
      <c r="AR32" s="1028"/>
      <c r="AS32" s="1028"/>
      <c r="AT32" s="1028"/>
      <c r="AU32" s="1028" t="s">
        <v>605</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414</v>
      </c>
      <c r="C33" s="1095"/>
      <c r="D33" s="1095"/>
      <c r="E33" s="1095"/>
      <c r="F33" s="1095"/>
      <c r="G33" s="1095"/>
      <c r="H33" s="1095"/>
      <c r="I33" s="1095"/>
      <c r="J33" s="1095"/>
      <c r="K33" s="1095"/>
      <c r="L33" s="1095"/>
      <c r="M33" s="1095"/>
      <c r="N33" s="1095"/>
      <c r="O33" s="1095"/>
      <c r="P33" s="1096"/>
      <c r="Q33" s="1100">
        <v>4310</v>
      </c>
      <c r="R33" s="1101"/>
      <c r="S33" s="1101"/>
      <c r="T33" s="1101"/>
      <c r="U33" s="1101"/>
      <c r="V33" s="1101">
        <v>1393</v>
      </c>
      <c r="W33" s="1101"/>
      <c r="X33" s="1101"/>
      <c r="Y33" s="1101"/>
      <c r="Z33" s="1101"/>
      <c r="AA33" s="1101">
        <v>2916</v>
      </c>
      <c r="AB33" s="1101"/>
      <c r="AC33" s="1101"/>
      <c r="AD33" s="1101"/>
      <c r="AE33" s="1102"/>
      <c r="AF33" s="1076">
        <v>2916</v>
      </c>
      <c r="AG33" s="1077"/>
      <c r="AH33" s="1077"/>
      <c r="AI33" s="1077"/>
      <c r="AJ33" s="1078"/>
      <c r="AK33" s="1037">
        <v>2689</v>
      </c>
      <c r="AL33" s="1028"/>
      <c r="AM33" s="1028"/>
      <c r="AN33" s="1028"/>
      <c r="AO33" s="1028"/>
      <c r="AP33" s="1028">
        <v>14702</v>
      </c>
      <c r="AQ33" s="1028"/>
      <c r="AR33" s="1028"/>
      <c r="AS33" s="1028"/>
      <c r="AT33" s="1028"/>
      <c r="AU33" s="1028">
        <v>8079</v>
      </c>
      <c r="AV33" s="1028"/>
      <c r="AW33" s="1028"/>
      <c r="AX33" s="1028"/>
      <c r="AY33" s="1028"/>
      <c r="AZ33" s="1099"/>
      <c r="BA33" s="1099"/>
      <c r="BB33" s="1099"/>
      <c r="BC33" s="1099"/>
      <c r="BD33" s="1099"/>
      <c r="BE33" s="1089" t="s">
        <v>415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416</v>
      </c>
      <c r="C34" s="1095"/>
      <c r="D34" s="1095"/>
      <c r="E34" s="1095"/>
      <c r="F34" s="1095"/>
      <c r="G34" s="1095"/>
      <c r="H34" s="1095"/>
      <c r="I34" s="1095"/>
      <c r="J34" s="1095"/>
      <c r="K34" s="1095"/>
      <c r="L34" s="1095"/>
      <c r="M34" s="1095"/>
      <c r="N34" s="1095"/>
      <c r="O34" s="1095"/>
      <c r="P34" s="1096"/>
      <c r="Q34" s="1100">
        <v>11718</v>
      </c>
      <c r="R34" s="1101"/>
      <c r="S34" s="1101"/>
      <c r="T34" s="1101"/>
      <c r="U34" s="1101"/>
      <c r="V34" s="1101">
        <v>11317</v>
      </c>
      <c r="W34" s="1101"/>
      <c r="X34" s="1101"/>
      <c r="Y34" s="1101"/>
      <c r="Z34" s="1101"/>
      <c r="AA34" s="1101">
        <v>401</v>
      </c>
      <c r="AB34" s="1101"/>
      <c r="AC34" s="1101"/>
      <c r="AD34" s="1101"/>
      <c r="AE34" s="1102"/>
      <c r="AF34" s="1076">
        <v>10258</v>
      </c>
      <c r="AG34" s="1077"/>
      <c r="AH34" s="1077"/>
      <c r="AI34" s="1077"/>
      <c r="AJ34" s="1078"/>
      <c r="AK34" s="1037">
        <v>516</v>
      </c>
      <c r="AL34" s="1028"/>
      <c r="AM34" s="1028"/>
      <c r="AN34" s="1028"/>
      <c r="AO34" s="1028"/>
      <c r="AP34" s="1028">
        <v>24463</v>
      </c>
      <c r="AQ34" s="1028"/>
      <c r="AR34" s="1028"/>
      <c r="AS34" s="1028"/>
      <c r="AT34" s="1028"/>
      <c r="AU34" s="1028">
        <v>1604</v>
      </c>
      <c r="AV34" s="1028"/>
      <c r="AW34" s="1028"/>
      <c r="AX34" s="1028"/>
      <c r="AY34" s="1028"/>
      <c r="AZ34" s="1099"/>
      <c r="BA34" s="1099"/>
      <c r="BB34" s="1099"/>
      <c r="BC34" s="1099"/>
      <c r="BD34" s="1099"/>
      <c r="BE34" s="1089" t="s">
        <v>417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418</v>
      </c>
      <c r="C35" s="1095"/>
      <c r="D35" s="1095"/>
      <c r="E35" s="1095"/>
      <c r="F35" s="1095"/>
      <c r="G35" s="1095"/>
      <c r="H35" s="1095"/>
      <c r="I35" s="1095"/>
      <c r="J35" s="1095"/>
      <c r="K35" s="1095"/>
      <c r="L35" s="1095"/>
      <c r="M35" s="1095"/>
      <c r="N35" s="1095"/>
      <c r="O35" s="1095"/>
      <c r="P35" s="1096"/>
      <c r="Q35" s="1100">
        <v>20803</v>
      </c>
      <c r="R35" s="1101"/>
      <c r="S35" s="1101"/>
      <c r="T35" s="1101"/>
      <c r="U35" s="1101"/>
      <c r="V35" s="1101">
        <v>18696</v>
      </c>
      <c r="W35" s="1101"/>
      <c r="X35" s="1101"/>
      <c r="Y35" s="1101"/>
      <c r="Z35" s="1101"/>
      <c r="AA35" s="1101">
        <v>2107</v>
      </c>
      <c r="AB35" s="1101"/>
      <c r="AC35" s="1101"/>
      <c r="AD35" s="1101"/>
      <c r="AE35" s="1102"/>
      <c r="AF35" s="1076">
        <v>5075</v>
      </c>
      <c r="AG35" s="1077"/>
      <c r="AH35" s="1077"/>
      <c r="AI35" s="1077"/>
      <c r="AJ35" s="1078"/>
      <c r="AK35" s="1037">
        <v>5893</v>
      </c>
      <c r="AL35" s="1028"/>
      <c r="AM35" s="1028"/>
      <c r="AN35" s="1028"/>
      <c r="AO35" s="1028"/>
      <c r="AP35" s="1028">
        <v>145632</v>
      </c>
      <c r="AQ35" s="1028"/>
      <c r="AR35" s="1028"/>
      <c r="AS35" s="1028"/>
      <c r="AT35" s="1028"/>
      <c r="AU35" s="1028">
        <v>27330</v>
      </c>
      <c r="AV35" s="1028"/>
      <c r="AW35" s="1028"/>
      <c r="AX35" s="1028"/>
      <c r="AY35" s="1028"/>
      <c r="AZ35" s="1099"/>
      <c r="BA35" s="1099"/>
      <c r="BB35" s="1099"/>
      <c r="BC35" s="1099"/>
      <c r="BD35" s="1099"/>
      <c r="BE35" s="1089" t="s">
        <v>415</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t="s">
        <v>419</v>
      </c>
      <c r="C36" s="1095"/>
      <c r="D36" s="1095"/>
      <c r="E36" s="1095"/>
      <c r="F36" s="1095"/>
      <c r="G36" s="1095"/>
      <c r="H36" s="1095"/>
      <c r="I36" s="1095"/>
      <c r="J36" s="1095"/>
      <c r="K36" s="1095"/>
      <c r="L36" s="1095"/>
      <c r="M36" s="1095"/>
      <c r="N36" s="1095"/>
      <c r="O36" s="1095"/>
      <c r="P36" s="1096"/>
      <c r="Q36" s="1100">
        <v>331</v>
      </c>
      <c r="R36" s="1101"/>
      <c r="S36" s="1101"/>
      <c r="T36" s="1101"/>
      <c r="U36" s="1101"/>
      <c r="V36" s="1101">
        <v>331</v>
      </c>
      <c r="W36" s="1101"/>
      <c r="X36" s="1101"/>
      <c r="Y36" s="1101"/>
      <c r="Z36" s="1101"/>
      <c r="AA36" s="1101" t="s">
        <v>605</v>
      </c>
      <c r="AB36" s="1101"/>
      <c r="AC36" s="1101"/>
      <c r="AD36" s="1101"/>
      <c r="AE36" s="1102"/>
      <c r="AF36" s="1076" t="s">
        <v>420</v>
      </c>
      <c r="AG36" s="1077"/>
      <c r="AH36" s="1077"/>
      <c r="AI36" s="1077"/>
      <c r="AJ36" s="1078"/>
      <c r="AK36" s="1037">
        <v>167</v>
      </c>
      <c r="AL36" s="1028"/>
      <c r="AM36" s="1028"/>
      <c r="AN36" s="1028"/>
      <c r="AO36" s="1028"/>
      <c r="AP36" s="1028">
        <v>145</v>
      </c>
      <c r="AQ36" s="1028"/>
      <c r="AR36" s="1028"/>
      <c r="AS36" s="1028"/>
      <c r="AT36" s="1028"/>
      <c r="AU36" s="1028">
        <v>31</v>
      </c>
      <c r="AV36" s="1028"/>
      <c r="AW36" s="1028"/>
      <c r="AX36" s="1028"/>
      <c r="AY36" s="1028"/>
      <c r="AZ36" s="1099"/>
      <c r="BA36" s="1099"/>
      <c r="BB36" s="1099"/>
      <c r="BC36" s="1099"/>
      <c r="BD36" s="1099"/>
      <c r="BE36" s="1089" t="s">
        <v>421</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t="s">
        <v>422</v>
      </c>
      <c r="C37" s="1095"/>
      <c r="D37" s="1095"/>
      <c r="E37" s="1095"/>
      <c r="F37" s="1095"/>
      <c r="G37" s="1095"/>
      <c r="H37" s="1095"/>
      <c r="I37" s="1095"/>
      <c r="J37" s="1095"/>
      <c r="K37" s="1095"/>
      <c r="L37" s="1095"/>
      <c r="M37" s="1095"/>
      <c r="N37" s="1095"/>
      <c r="O37" s="1095"/>
      <c r="P37" s="1096"/>
      <c r="Q37" s="1100">
        <v>165</v>
      </c>
      <c r="R37" s="1101"/>
      <c r="S37" s="1101"/>
      <c r="T37" s="1101"/>
      <c r="U37" s="1101"/>
      <c r="V37" s="1101">
        <v>165</v>
      </c>
      <c r="W37" s="1101"/>
      <c r="X37" s="1101"/>
      <c r="Y37" s="1101"/>
      <c r="Z37" s="1101"/>
      <c r="AA37" s="1101" t="s">
        <v>605</v>
      </c>
      <c r="AB37" s="1101"/>
      <c r="AC37" s="1101"/>
      <c r="AD37" s="1101"/>
      <c r="AE37" s="1102"/>
      <c r="AF37" s="1076" t="s">
        <v>423</v>
      </c>
      <c r="AG37" s="1077"/>
      <c r="AH37" s="1077"/>
      <c r="AI37" s="1077"/>
      <c r="AJ37" s="1078"/>
      <c r="AK37" s="1037">
        <v>133</v>
      </c>
      <c r="AL37" s="1028"/>
      <c r="AM37" s="1028"/>
      <c r="AN37" s="1028"/>
      <c r="AO37" s="1028"/>
      <c r="AP37" s="1028">
        <v>509</v>
      </c>
      <c r="AQ37" s="1028"/>
      <c r="AR37" s="1028"/>
      <c r="AS37" s="1028"/>
      <c r="AT37" s="1028"/>
      <c r="AU37" s="1028">
        <v>509</v>
      </c>
      <c r="AV37" s="1028"/>
      <c r="AW37" s="1028"/>
      <c r="AX37" s="1028"/>
      <c r="AY37" s="1028"/>
      <c r="AZ37" s="1099"/>
      <c r="BA37" s="1099"/>
      <c r="BB37" s="1099"/>
      <c r="BC37" s="1099"/>
      <c r="BD37" s="1099"/>
      <c r="BE37" s="1089" t="s">
        <v>421</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t="s">
        <v>424</v>
      </c>
      <c r="C38" s="1095"/>
      <c r="D38" s="1095"/>
      <c r="E38" s="1095"/>
      <c r="F38" s="1095"/>
      <c r="G38" s="1095"/>
      <c r="H38" s="1095"/>
      <c r="I38" s="1095"/>
      <c r="J38" s="1095"/>
      <c r="K38" s="1095"/>
      <c r="L38" s="1095"/>
      <c r="M38" s="1095"/>
      <c r="N38" s="1095"/>
      <c r="O38" s="1095"/>
      <c r="P38" s="1096"/>
      <c r="Q38" s="1100">
        <v>690</v>
      </c>
      <c r="R38" s="1101"/>
      <c r="S38" s="1101"/>
      <c r="T38" s="1101"/>
      <c r="U38" s="1101"/>
      <c r="V38" s="1101">
        <v>677</v>
      </c>
      <c r="W38" s="1101"/>
      <c r="X38" s="1101"/>
      <c r="Y38" s="1101"/>
      <c r="Z38" s="1101"/>
      <c r="AA38" s="1101">
        <v>13</v>
      </c>
      <c r="AB38" s="1101"/>
      <c r="AC38" s="1101"/>
      <c r="AD38" s="1101"/>
      <c r="AE38" s="1102"/>
      <c r="AF38" s="1076">
        <v>13</v>
      </c>
      <c r="AG38" s="1077"/>
      <c r="AH38" s="1077"/>
      <c r="AI38" s="1077"/>
      <c r="AJ38" s="1078"/>
      <c r="AK38" s="1037" t="s">
        <v>624</v>
      </c>
      <c r="AL38" s="1028"/>
      <c r="AM38" s="1028"/>
      <c r="AN38" s="1028"/>
      <c r="AO38" s="1028"/>
      <c r="AP38" s="1028">
        <v>156</v>
      </c>
      <c r="AQ38" s="1028"/>
      <c r="AR38" s="1028"/>
      <c r="AS38" s="1028"/>
      <c r="AT38" s="1028"/>
      <c r="AU38" s="1028">
        <v>78</v>
      </c>
      <c r="AV38" s="1028"/>
      <c r="AW38" s="1028"/>
      <c r="AX38" s="1028"/>
      <c r="AY38" s="1028"/>
      <c r="AZ38" s="1099"/>
      <c r="BA38" s="1099"/>
      <c r="BB38" s="1099"/>
      <c r="BC38" s="1099"/>
      <c r="BD38" s="1099"/>
      <c r="BE38" s="1089" t="s">
        <v>425</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396</v>
      </c>
      <c r="B63" s="1001" t="s">
        <v>427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22795</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423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429</v>
      </c>
      <c r="B66" s="1053"/>
      <c r="C66" s="1053"/>
      <c r="D66" s="1053"/>
      <c r="E66" s="1053"/>
      <c r="F66" s="1053"/>
      <c r="G66" s="1053"/>
      <c r="H66" s="1053"/>
      <c r="I66" s="1053"/>
      <c r="J66" s="1053"/>
      <c r="K66" s="1053"/>
      <c r="L66" s="1053"/>
      <c r="M66" s="1053"/>
      <c r="N66" s="1053"/>
      <c r="O66" s="1053"/>
      <c r="P66" s="1054"/>
      <c r="Q66" s="1058" t="s">
        <v>430</v>
      </c>
      <c r="R66" s="1059"/>
      <c r="S66" s="1059"/>
      <c r="T66" s="1059"/>
      <c r="U66" s="1060"/>
      <c r="V66" s="1058" t="s">
        <v>431</v>
      </c>
      <c r="W66" s="1059"/>
      <c r="X66" s="1059"/>
      <c r="Y66" s="1059"/>
      <c r="Z66" s="1060"/>
      <c r="AA66" s="1058" t="s">
        <v>432</v>
      </c>
      <c r="AB66" s="1059"/>
      <c r="AC66" s="1059"/>
      <c r="AD66" s="1059"/>
      <c r="AE66" s="1060"/>
      <c r="AF66" s="1064" t="s">
        <v>433</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606</v>
      </c>
      <c r="C68" s="1043"/>
      <c r="D68" s="1043"/>
      <c r="E68" s="1043"/>
      <c r="F68" s="1043"/>
      <c r="G68" s="1043"/>
      <c r="H68" s="1043"/>
      <c r="I68" s="1043"/>
      <c r="J68" s="1043"/>
      <c r="K68" s="1043"/>
      <c r="L68" s="1043"/>
      <c r="M68" s="1043"/>
      <c r="N68" s="1043"/>
      <c r="O68" s="1043"/>
      <c r="P68" s="1044"/>
      <c r="Q68" s="1045">
        <f>97139+56</f>
        <v>97195</v>
      </c>
      <c r="R68" s="1039"/>
      <c r="S68" s="1039"/>
      <c r="T68" s="1039"/>
      <c r="U68" s="1039"/>
      <c r="V68" s="1039">
        <f>93301+916</f>
        <v>94217</v>
      </c>
      <c r="W68" s="1039"/>
      <c r="X68" s="1039"/>
      <c r="Y68" s="1039"/>
      <c r="Z68" s="1039"/>
      <c r="AA68" s="1039">
        <v>2978</v>
      </c>
      <c r="AB68" s="1039"/>
      <c r="AC68" s="1039"/>
      <c r="AD68" s="1039"/>
      <c r="AE68" s="1039"/>
      <c r="AF68" s="1039">
        <v>10918</v>
      </c>
      <c r="AG68" s="1039"/>
      <c r="AH68" s="1039"/>
      <c r="AI68" s="1039"/>
      <c r="AJ68" s="1039"/>
      <c r="AK68" s="1039" t="s">
        <v>605</v>
      </c>
      <c r="AL68" s="1039"/>
      <c r="AM68" s="1039"/>
      <c r="AN68" s="1039"/>
      <c r="AO68" s="1039"/>
      <c r="AP68" s="1039" t="s">
        <v>605</v>
      </c>
      <c r="AQ68" s="1039"/>
      <c r="AR68" s="1039"/>
      <c r="AS68" s="1039"/>
      <c r="AT68" s="1039"/>
      <c r="AU68" s="1039" t="s">
        <v>605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607</v>
      </c>
      <c r="C69" s="1032"/>
      <c r="D69" s="1032"/>
      <c r="E69" s="1032"/>
      <c r="F69" s="1032"/>
      <c r="G69" s="1032"/>
      <c r="H69" s="1032"/>
      <c r="I69" s="1032"/>
      <c r="J69" s="1032"/>
      <c r="K69" s="1032"/>
      <c r="L69" s="1032"/>
      <c r="M69" s="1032"/>
      <c r="N69" s="1032"/>
      <c r="O69" s="1032"/>
      <c r="P69" s="1033"/>
      <c r="Q69" s="1034">
        <v>120</v>
      </c>
      <c r="R69" s="1028"/>
      <c r="S69" s="1028"/>
      <c r="T69" s="1028"/>
      <c r="U69" s="1028"/>
      <c r="V69" s="1028">
        <v>115</v>
      </c>
      <c r="W69" s="1028"/>
      <c r="X69" s="1028"/>
      <c r="Y69" s="1028"/>
      <c r="Z69" s="1028"/>
      <c r="AA69" s="1028">
        <v>5</v>
      </c>
      <c r="AB69" s="1028"/>
      <c r="AC69" s="1028"/>
      <c r="AD69" s="1028"/>
      <c r="AE69" s="1028"/>
      <c r="AF69" s="1028">
        <v>3</v>
      </c>
      <c r="AG69" s="1028"/>
      <c r="AH69" s="1028"/>
      <c r="AI69" s="1028"/>
      <c r="AJ69" s="1028"/>
      <c r="AK69" s="1028" t="s">
        <v>605</v>
      </c>
      <c r="AL69" s="1028"/>
      <c r="AM69" s="1028"/>
      <c r="AN69" s="1028"/>
      <c r="AO69" s="1028"/>
      <c r="AP69" s="1028" t="s">
        <v>605</v>
      </c>
      <c r="AQ69" s="1028"/>
      <c r="AR69" s="1028"/>
      <c r="AS69" s="1028"/>
      <c r="AT69" s="1028"/>
      <c r="AU69" s="1028" t="s">
        <v>605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608</v>
      </c>
      <c r="C70" s="1032"/>
      <c r="D70" s="1032"/>
      <c r="E70" s="1032"/>
      <c r="F70" s="1032"/>
      <c r="G70" s="1032"/>
      <c r="H70" s="1032"/>
      <c r="I70" s="1032"/>
      <c r="J70" s="1032"/>
      <c r="K70" s="1032"/>
      <c r="L70" s="1032"/>
      <c r="M70" s="1032"/>
      <c r="N70" s="1032"/>
      <c r="O70" s="1032"/>
      <c r="P70" s="1033"/>
      <c r="Q70" s="1034">
        <v>427</v>
      </c>
      <c r="R70" s="1028"/>
      <c r="S70" s="1028"/>
      <c r="T70" s="1028"/>
      <c r="U70" s="1028"/>
      <c r="V70" s="1028">
        <v>387</v>
      </c>
      <c r="W70" s="1028"/>
      <c r="X70" s="1028"/>
      <c r="Y70" s="1028"/>
      <c r="Z70" s="1028"/>
      <c r="AA70" s="1028">
        <v>40</v>
      </c>
      <c r="AB70" s="1028"/>
      <c r="AC70" s="1028"/>
      <c r="AD70" s="1028"/>
      <c r="AE70" s="1028"/>
      <c r="AF70" s="1028">
        <v>40</v>
      </c>
      <c r="AG70" s="1028"/>
      <c r="AH70" s="1028"/>
      <c r="AI70" s="1028"/>
      <c r="AJ70" s="1028"/>
      <c r="AK70" s="1028">
        <v>1</v>
      </c>
      <c r="AL70" s="1028"/>
      <c r="AM70" s="1028"/>
      <c r="AN70" s="1028"/>
      <c r="AO70" s="1028"/>
      <c r="AP70" s="1028">
        <v>44</v>
      </c>
      <c r="AQ70" s="1028"/>
      <c r="AR70" s="1028"/>
      <c r="AS70" s="1028"/>
      <c r="AT70" s="1028"/>
      <c r="AU70" s="1028">
        <v>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609</v>
      </c>
      <c r="C71" s="1032"/>
      <c r="D71" s="1032"/>
      <c r="E71" s="1032"/>
      <c r="F71" s="1032"/>
      <c r="G71" s="1032"/>
      <c r="H71" s="1032"/>
      <c r="I71" s="1032"/>
      <c r="J71" s="1032"/>
      <c r="K71" s="1032"/>
      <c r="L71" s="1032"/>
      <c r="M71" s="1032"/>
      <c r="N71" s="1032"/>
      <c r="O71" s="1032"/>
      <c r="P71" s="1033"/>
      <c r="Q71" s="1034">
        <v>128</v>
      </c>
      <c r="R71" s="1028"/>
      <c r="S71" s="1028"/>
      <c r="T71" s="1028"/>
      <c r="U71" s="1028"/>
      <c r="V71" s="1028">
        <v>124</v>
      </c>
      <c r="W71" s="1028"/>
      <c r="X71" s="1028"/>
      <c r="Y71" s="1028"/>
      <c r="Z71" s="1028"/>
      <c r="AA71" s="1028">
        <v>4</v>
      </c>
      <c r="AB71" s="1028"/>
      <c r="AC71" s="1028"/>
      <c r="AD71" s="1028"/>
      <c r="AE71" s="1028"/>
      <c r="AF71" s="1028">
        <v>4</v>
      </c>
      <c r="AG71" s="1028"/>
      <c r="AH71" s="1028"/>
      <c r="AI71" s="1028"/>
      <c r="AJ71" s="1028"/>
      <c r="AK71" s="1028" t="s">
        <v>605</v>
      </c>
      <c r="AL71" s="1028"/>
      <c r="AM71" s="1028"/>
      <c r="AN71" s="1028"/>
      <c r="AO71" s="1028"/>
      <c r="AP71" s="1028" t="s">
        <v>605</v>
      </c>
      <c r="AQ71" s="1028"/>
      <c r="AR71" s="1028"/>
      <c r="AS71" s="1028"/>
      <c r="AT71" s="1028"/>
      <c r="AU71" s="1028" t="s">
        <v>605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610</v>
      </c>
      <c r="C72" s="1032"/>
      <c r="D72" s="1032"/>
      <c r="E72" s="1032"/>
      <c r="F72" s="1032"/>
      <c r="G72" s="1032"/>
      <c r="H72" s="1032"/>
      <c r="I72" s="1032"/>
      <c r="J72" s="1032"/>
      <c r="K72" s="1032"/>
      <c r="L72" s="1032"/>
      <c r="M72" s="1032"/>
      <c r="N72" s="1032"/>
      <c r="O72" s="1032"/>
      <c r="P72" s="1033"/>
      <c r="Q72" s="1034">
        <v>440293</v>
      </c>
      <c r="R72" s="1028"/>
      <c r="S72" s="1028"/>
      <c r="T72" s="1028"/>
      <c r="U72" s="1028"/>
      <c r="V72" s="1028">
        <v>419504</v>
      </c>
      <c r="W72" s="1028"/>
      <c r="X72" s="1028"/>
      <c r="Y72" s="1028"/>
      <c r="Z72" s="1028"/>
      <c r="AA72" s="1028">
        <v>20789</v>
      </c>
      <c r="AB72" s="1028"/>
      <c r="AC72" s="1028"/>
      <c r="AD72" s="1028"/>
      <c r="AE72" s="1028"/>
      <c r="AF72" s="1028">
        <v>20789</v>
      </c>
      <c r="AG72" s="1028"/>
      <c r="AH72" s="1028"/>
      <c r="AI72" s="1028"/>
      <c r="AJ72" s="1028"/>
      <c r="AK72" s="1028" t="s">
        <v>605</v>
      </c>
      <c r="AL72" s="1028"/>
      <c r="AM72" s="1028"/>
      <c r="AN72" s="1028"/>
      <c r="AO72" s="1028"/>
      <c r="AP72" s="1028" t="s">
        <v>605</v>
      </c>
      <c r="AQ72" s="1028"/>
      <c r="AR72" s="1028"/>
      <c r="AS72" s="1028"/>
      <c r="AT72" s="1028"/>
      <c r="AU72" s="1028" t="s">
        <v>605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611</v>
      </c>
      <c r="C73" s="1032"/>
      <c r="D73" s="1032"/>
      <c r="E73" s="1032"/>
      <c r="F73" s="1032"/>
      <c r="G73" s="1032"/>
      <c r="H73" s="1032"/>
      <c r="I73" s="1032"/>
      <c r="J73" s="1032"/>
      <c r="K73" s="1032"/>
      <c r="L73" s="1032"/>
      <c r="M73" s="1032"/>
      <c r="N73" s="1032"/>
      <c r="O73" s="1032"/>
      <c r="P73" s="1033"/>
      <c r="Q73" s="1034">
        <v>320</v>
      </c>
      <c r="R73" s="1028"/>
      <c r="S73" s="1028"/>
      <c r="T73" s="1028"/>
      <c r="U73" s="1028"/>
      <c r="V73" s="1028">
        <v>313</v>
      </c>
      <c r="W73" s="1028"/>
      <c r="X73" s="1028"/>
      <c r="Y73" s="1028"/>
      <c r="Z73" s="1028"/>
      <c r="AA73" s="1028">
        <v>7</v>
      </c>
      <c r="AB73" s="1028"/>
      <c r="AC73" s="1028"/>
      <c r="AD73" s="1028"/>
      <c r="AE73" s="1028"/>
      <c r="AF73" s="1028">
        <v>7</v>
      </c>
      <c r="AG73" s="1028"/>
      <c r="AH73" s="1028"/>
      <c r="AI73" s="1028"/>
      <c r="AJ73" s="1028"/>
      <c r="AK73" s="1028" t="s">
        <v>605</v>
      </c>
      <c r="AL73" s="1028"/>
      <c r="AM73" s="1028"/>
      <c r="AN73" s="1028"/>
      <c r="AO73" s="1028"/>
      <c r="AP73" s="1028" t="s">
        <v>605</v>
      </c>
      <c r="AQ73" s="1028"/>
      <c r="AR73" s="1028"/>
      <c r="AS73" s="1028"/>
      <c r="AT73" s="1028"/>
      <c r="AU73" s="1028" t="s">
        <v>605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396</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31761</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3641</v>
      </c>
      <c r="CS102" s="1008"/>
      <c r="CT102" s="1008"/>
      <c r="CU102" s="1008"/>
      <c r="CV102" s="1009"/>
      <c r="CW102" s="1007">
        <v>290</v>
      </c>
      <c r="CX102" s="1008"/>
      <c r="CY102" s="1008"/>
      <c r="CZ102" s="1008"/>
      <c r="DA102" s="1009"/>
      <c r="DB102" s="1007">
        <v>0</v>
      </c>
      <c r="DC102" s="1008"/>
      <c r="DD102" s="1008"/>
      <c r="DE102" s="1008"/>
      <c r="DF102" s="1009"/>
      <c r="DG102" s="1007">
        <v>0</v>
      </c>
      <c r="DH102" s="1008"/>
      <c r="DI102" s="1008"/>
      <c r="DJ102" s="1008"/>
      <c r="DK102" s="1009"/>
      <c r="DL102" s="1007">
        <v>0</v>
      </c>
      <c r="DM102" s="1008"/>
      <c r="DN102" s="1008"/>
      <c r="DO102" s="1008"/>
      <c r="DP102" s="1009"/>
      <c r="DQ102" s="1007">
        <v>0</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306</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306</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306</v>
      </c>
      <c r="DR109" s="951"/>
      <c r="DS109" s="951"/>
      <c r="DT109" s="951"/>
      <c r="DU109" s="952"/>
      <c r="DV109" s="953" t="s">
        <v>448</v>
      </c>
      <c r="DW109" s="951"/>
      <c r="DX109" s="951"/>
      <c r="DY109" s="951"/>
      <c r="DZ109" s="982"/>
    </row>
    <row r="110" spans="1:131" s="248" customFormat="1" ht="26.25" customHeight="1" x14ac:dyDescent="0.2">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31594686</v>
      </c>
      <c r="AB110" s="944"/>
      <c r="AC110" s="944"/>
      <c r="AD110" s="944"/>
      <c r="AE110" s="945"/>
      <c r="AF110" s="946">
        <v>30458091</v>
      </c>
      <c r="AG110" s="944"/>
      <c r="AH110" s="944"/>
      <c r="AI110" s="944"/>
      <c r="AJ110" s="945"/>
      <c r="AK110" s="946">
        <v>29595721</v>
      </c>
      <c r="AL110" s="944"/>
      <c r="AM110" s="944"/>
      <c r="AN110" s="944"/>
      <c r="AO110" s="945"/>
      <c r="AP110" s="947">
        <v>15.5</v>
      </c>
      <c r="AQ110" s="948"/>
      <c r="AR110" s="948"/>
      <c r="AS110" s="948"/>
      <c r="AT110" s="949"/>
      <c r="AU110" s="983" t="s">
        <v>73</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281321782</v>
      </c>
      <c r="BR110" s="891"/>
      <c r="BS110" s="891"/>
      <c r="BT110" s="891"/>
      <c r="BU110" s="891"/>
      <c r="BV110" s="891">
        <v>281620509</v>
      </c>
      <c r="BW110" s="891"/>
      <c r="BX110" s="891"/>
      <c r="BY110" s="891"/>
      <c r="BZ110" s="891"/>
      <c r="CA110" s="891">
        <v>286534773</v>
      </c>
      <c r="CB110" s="891"/>
      <c r="CC110" s="891"/>
      <c r="CD110" s="891"/>
      <c r="CE110" s="891"/>
      <c r="CF110" s="915">
        <v>149.9</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124586</v>
      </c>
      <c r="DH110" s="891"/>
      <c r="DI110" s="891"/>
      <c r="DJ110" s="891"/>
      <c r="DK110" s="891"/>
      <c r="DL110" s="891">
        <v>140723</v>
      </c>
      <c r="DM110" s="891"/>
      <c r="DN110" s="891"/>
      <c r="DO110" s="891"/>
      <c r="DP110" s="891"/>
      <c r="DQ110" s="891">
        <v>210383</v>
      </c>
      <c r="DR110" s="891"/>
      <c r="DS110" s="891"/>
      <c r="DT110" s="891"/>
      <c r="DU110" s="891"/>
      <c r="DV110" s="892">
        <v>0.1</v>
      </c>
      <c r="DW110" s="892"/>
      <c r="DX110" s="892"/>
      <c r="DY110" s="892"/>
      <c r="DZ110" s="893"/>
    </row>
    <row r="111" spans="1:131" s="248" customFormat="1" ht="26.25" customHeight="1" x14ac:dyDescent="0.2">
      <c r="A111" s="820" t="s">
        <v>454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455</v>
      </c>
      <c r="AB111" s="972"/>
      <c r="AC111" s="972"/>
      <c r="AD111" s="972"/>
      <c r="AE111" s="973"/>
      <c r="AF111" s="974" t="s">
        <v>455</v>
      </c>
      <c r="AG111" s="972"/>
      <c r="AH111" s="972"/>
      <c r="AI111" s="972"/>
      <c r="AJ111" s="973"/>
      <c r="AK111" s="974" t="s">
        <v>456</v>
      </c>
      <c r="AL111" s="972"/>
      <c r="AM111" s="972"/>
      <c r="AN111" s="972"/>
      <c r="AO111" s="973"/>
      <c r="AP111" s="975" t="s">
        <v>128</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v>9466467</v>
      </c>
      <c r="BR111" s="863"/>
      <c r="BS111" s="863"/>
      <c r="BT111" s="863"/>
      <c r="BU111" s="863"/>
      <c r="BV111" s="863">
        <v>10377636</v>
      </c>
      <c r="BW111" s="863"/>
      <c r="BX111" s="863"/>
      <c r="BY111" s="863"/>
      <c r="BZ111" s="863"/>
      <c r="CA111" s="863">
        <v>9672739</v>
      </c>
      <c r="CB111" s="863"/>
      <c r="CC111" s="863"/>
      <c r="CD111" s="863"/>
      <c r="CE111" s="863"/>
      <c r="CF111" s="924">
        <v>5.0999999999999996</v>
      </c>
      <c r="CG111" s="925"/>
      <c r="CH111" s="925"/>
      <c r="CI111" s="925"/>
      <c r="CJ111" s="925"/>
      <c r="CK111" s="980"/>
      <c r="CL111" s="867"/>
      <c r="CM111" s="870" t="s">
        <v>458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455</v>
      </c>
      <c r="DH111" s="863"/>
      <c r="DI111" s="863"/>
      <c r="DJ111" s="863"/>
      <c r="DK111" s="863"/>
      <c r="DL111" s="863" t="s">
        <v>459</v>
      </c>
      <c r="DM111" s="863"/>
      <c r="DN111" s="863"/>
      <c r="DO111" s="863"/>
      <c r="DP111" s="863"/>
      <c r="DQ111" s="863" t="s">
        <v>455</v>
      </c>
      <c r="DR111" s="863"/>
      <c r="DS111" s="863"/>
      <c r="DT111" s="863"/>
      <c r="DU111" s="863"/>
      <c r="DV111" s="840" t="s">
        <v>456</v>
      </c>
      <c r="DW111" s="840"/>
      <c r="DX111" s="840"/>
      <c r="DY111" s="840"/>
      <c r="DZ111" s="841"/>
    </row>
    <row r="112" spans="1:131" s="248" customFormat="1" ht="26.25" customHeight="1" x14ac:dyDescent="0.2">
      <c r="A112" s="965" t="s">
        <v>460</v>
      </c>
      <c r="B112" s="966"/>
      <c r="C112" s="796" t="s">
        <v>461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3666667</v>
      </c>
      <c r="AB112" s="826"/>
      <c r="AC112" s="826"/>
      <c r="AD112" s="826"/>
      <c r="AE112" s="827"/>
      <c r="AF112" s="828">
        <v>4000000</v>
      </c>
      <c r="AG112" s="826"/>
      <c r="AH112" s="826"/>
      <c r="AI112" s="826"/>
      <c r="AJ112" s="827"/>
      <c r="AK112" s="828">
        <v>4166667</v>
      </c>
      <c r="AL112" s="826"/>
      <c r="AM112" s="826"/>
      <c r="AN112" s="826"/>
      <c r="AO112" s="827"/>
      <c r="AP112" s="873">
        <v>2.2000000000000002</v>
      </c>
      <c r="AQ112" s="874"/>
      <c r="AR112" s="874"/>
      <c r="AS112" s="874"/>
      <c r="AT112" s="875"/>
      <c r="AU112" s="985"/>
      <c r="AV112" s="986"/>
      <c r="AW112" s="986"/>
      <c r="AX112" s="986"/>
      <c r="AY112" s="986"/>
      <c r="AZ112" s="861" t="s">
        <v>462</v>
      </c>
      <c r="BA112" s="796"/>
      <c r="BB112" s="796"/>
      <c r="BC112" s="796"/>
      <c r="BD112" s="796"/>
      <c r="BE112" s="796"/>
      <c r="BF112" s="796"/>
      <c r="BG112" s="796"/>
      <c r="BH112" s="796"/>
      <c r="BI112" s="796"/>
      <c r="BJ112" s="796"/>
      <c r="BK112" s="796"/>
      <c r="BL112" s="796"/>
      <c r="BM112" s="796"/>
      <c r="BN112" s="796"/>
      <c r="BO112" s="796"/>
      <c r="BP112" s="797"/>
      <c r="BQ112" s="862">
        <v>70958457</v>
      </c>
      <c r="BR112" s="863"/>
      <c r="BS112" s="863"/>
      <c r="BT112" s="863"/>
      <c r="BU112" s="863"/>
      <c r="BV112" s="863">
        <v>65344158</v>
      </c>
      <c r="BW112" s="863"/>
      <c r="BX112" s="863"/>
      <c r="BY112" s="863"/>
      <c r="BZ112" s="863"/>
      <c r="CA112" s="863">
        <v>60781596</v>
      </c>
      <c r="CB112" s="863"/>
      <c r="CC112" s="863"/>
      <c r="CD112" s="863"/>
      <c r="CE112" s="863"/>
      <c r="CF112" s="924">
        <v>31.8</v>
      </c>
      <c r="CG112" s="925"/>
      <c r="CH112" s="925"/>
      <c r="CI112" s="925"/>
      <c r="CJ112" s="925"/>
      <c r="CK112" s="980"/>
      <c r="CL112" s="867"/>
      <c r="CM112" s="870" t="s">
        <v>463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455</v>
      </c>
      <c r="DH112" s="863"/>
      <c r="DI112" s="863"/>
      <c r="DJ112" s="863"/>
      <c r="DK112" s="863"/>
      <c r="DL112" s="863" t="s">
        <v>455</v>
      </c>
      <c r="DM112" s="863"/>
      <c r="DN112" s="863"/>
      <c r="DO112" s="863"/>
      <c r="DP112" s="863"/>
      <c r="DQ112" s="863" t="s">
        <v>464</v>
      </c>
      <c r="DR112" s="863"/>
      <c r="DS112" s="863"/>
      <c r="DT112" s="863"/>
      <c r="DU112" s="863"/>
      <c r="DV112" s="840" t="s">
        <v>455</v>
      </c>
      <c r="DW112" s="840"/>
      <c r="DX112" s="840"/>
      <c r="DY112" s="840"/>
      <c r="DZ112" s="841"/>
    </row>
    <row r="113" spans="1:130" s="248" customFormat="1" ht="26.25" customHeight="1" x14ac:dyDescent="0.2">
      <c r="A113" s="967"/>
      <c r="B113" s="968"/>
      <c r="C113" s="796" t="s">
        <v>465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5617581</v>
      </c>
      <c r="AB113" s="972"/>
      <c r="AC113" s="972"/>
      <c r="AD113" s="972"/>
      <c r="AE113" s="973"/>
      <c r="AF113" s="974">
        <v>5496799</v>
      </c>
      <c r="AG113" s="972"/>
      <c r="AH113" s="972"/>
      <c r="AI113" s="972"/>
      <c r="AJ113" s="973"/>
      <c r="AK113" s="974">
        <v>5226615</v>
      </c>
      <c r="AL113" s="972"/>
      <c r="AM113" s="972"/>
      <c r="AN113" s="972"/>
      <c r="AO113" s="973"/>
      <c r="AP113" s="975">
        <v>2.7</v>
      </c>
      <c r="AQ113" s="976"/>
      <c r="AR113" s="976"/>
      <c r="AS113" s="976"/>
      <c r="AT113" s="977"/>
      <c r="AU113" s="985"/>
      <c r="AV113" s="986"/>
      <c r="AW113" s="986"/>
      <c r="AX113" s="986"/>
      <c r="AY113" s="986"/>
      <c r="AZ113" s="861" t="s">
        <v>466</v>
      </c>
      <c r="BA113" s="796"/>
      <c r="BB113" s="796"/>
      <c r="BC113" s="796"/>
      <c r="BD113" s="796"/>
      <c r="BE113" s="796"/>
      <c r="BF113" s="796"/>
      <c r="BG113" s="796"/>
      <c r="BH113" s="796"/>
      <c r="BI113" s="796"/>
      <c r="BJ113" s="796"/>
      <c r="BK113" s="796"/>
      <c r="BL113" s="796"/>
      <c r="BM113" s="796"/>
      <c r="BN113" s="796"/>
      <c r="BO113" s="796"/>
      <c r="BP113" s="797"/>
      <c r="BQ113" s="862">
        <v>40882</v>
      </c>
      <c r="BR113" s="863"/>
      <c r="BS113" s="863"/>
      <c r="BT113" s="863"/>
      <c r="BU113" s="863"/>
      <c r="BV113" s="863">
        <v>29380</v>
      </c>
      <c r="BW113" s="863"/>
      <c r="BX113" s="863"/>
      <c r="BY113" s="863"/>
      <c r="BZ113" s="863"/>
      <c r="CA113" s="863">
        <v>17713</v>
      </c>
      <c r="CB113" s="863"/>
      <c r="CC113" s="863"/>
      <c r="CD113" s="863"/>
      <c r="CE113" s="863"/>
      <c r="CF113" s="924">
        <v>0</v>
      </c>
      <c r="CG113" s="925"/>
      <c r="CH113" s="925"/>
      <c r="CI113" s="925"/>
      <c r="CJ113" s="925"/>
      <c r="CK113" s="980"/>
      <c r="CL113" s="867"/>
      <c r="CM113" s="870" t="s">
        <v>467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455</v>
      </c>
      <c r="DH113" s="826"/>
      <c r="DI113" s="826"/>
      <c r="DJ113" s="826"/>
      <c r="DK113" s="827"/>
      <c r="DL113" s="828" t="s">
        <v>464</v>
      </c>
      <c r="DM113" s="826"/>
      <c r="DN113" s="826"/>
      <c r="DO113" s="826"/>
      <c r="DP113" s="827"/>
      <c r="DQ113" s="828" t="s">
        <v>455</v>
      </c>
      <c r="DR113" s="826"/>
      <c r="DS113" s="826"/>
      <c r="DT113" s="826"/>
      <c r="DU113" s="827"/>
      <c r="DV113" s="873" t="s">
        <v>455</v>
      </c>
      <c r="DW113" s="874"/>
      <c r="DX113" s="874"/>
      <c r="DY113" s="874"/>
      <c r="DZ113" s="875"/>
    </row>
    <row r="114" spans="1:130" s="248" customFormat="1" ht="26.25" customHeight="1" x14ac:dyDescent="0.2">
      <c r="A114" s="967"/>
      <c r="B114" s="968"/>
      <c r="C114" s="796" t="s">
        <v>468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1101</v>
      </c>
      <c r="AB114" s="826"/>
      <c r="AC114" s="826"/>
      <c r="AD114" s="826"/>
      <c r="AE114" s="827"/>
      <c r="AF114" s="828">
        <v>1199</v>
      </c>
      <c r="AG114" s="826"/>
      <c r="AH114" s="826"/>
      <c r="AI114" s="826"/>
      <c r="AJ114" s="827"/>
      <c r="AK114" s="828">
        <v>1373</v>
      </c>
      <c r="AL114" s="826"/>
      <c r="AM114" s="826"/>
      <c r="AN114" s="826"/>
      <c r="AO114" s="827"/>
      <c r="AP114" s="873">
        <v>0</v>
      </c>
      <c r="AQ114" s="874"/>
      <c r="AR114" s="874"/>
      <c r="AS114" s="874"/>
      <c r="AT114" s="875"/>
      <c r="AU114" s="985"/>
      <c r="AV114" s="986"/>
      <c r="AW114" s="986"/>
      <c r="AX114" s="986"/>
      <c r="AY114" s="986"/>
      <c r="AZ114" s="861" t="s">
        <v>469</v>
      </c>
      <c r="BA114" s="796"/>
      <c r="BB114" s="796"/>
      <c r="BC114" s="796"/>
      <c r="BD114" s="796"/>
      <c r="BE114" s="796"/>
      <c r="BF114" s="796"/>
      <c r="BG114" s="796"/>
      <c r="BH114" s="796"/>
      <c r="BI114" s="796"/>
      <c r="BJ114" s="796"/>
      <c r="BK114" s="796"/>
      <c r="BL114" s="796"/>
      <c r="BM114" s="796"/>
      <c r="BN114" s="796"/>
      <c r="BO114" s="796"/>
      <c r="BP114" s="797"/>
      <c r="BQ114" s="862">
        <v>66422245</v>
      </c>
      <c r="BR114" s="863"/>
      <c r="BS114" s="863"/>
      <c r="BT114" s="863"/>
      <c r="BU114" s="863"/>
      <c r="BV114" s="863">
        <v>64691701</v>
      </c>
      <c r="BW114" s="863"/>
      <c r="BX114" s="863"/>
      <c r="BY114" s="863"/>
      <c r="BZ114" s="863"/>
      <c r="CA114" s="863">
        <v>62937091</v>
      </c>
      <c r="CB114" s="863"/>
      <c r="CC114" s="863"/>
      <c r="CD114" s="863"/>
      <c r="CE114" s="863"/>
      <c r="CF114" s="924">
        <v>32.9</v>
      </c>
      <c r="CG114" s="925"/>
      <c r="CH114" s="925"/>
      <c r="CI114" s="925"/>
      <c r="CJ114" s="925"/>
      <c r="CK114" s="980"/>
      <c r="CL114" s="867"/>
      <c r="CM114" s="870" t="s">
        <v>470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464</v>
      </c>
      <c r="DH114" s="826"/>
      <c r="DI114" s="826"/>
      <c r="DJ114" s="826"/>
      <c r="DK114" s="827"/>
      <c r="DL114" s="828" t="s">
        <v>455</v>
      </c>
      <c r="DM114" s="826"/>
      <c r="DN114" s="826"/>
      <c r="DO114" s="826"/>
      <c r="DP114" s="827"/>
      <c r="DQ114" s="828" t="s">
        <v>128</v>
      </c>
      <c r="DR114" s="826"/>
      <c r="DS114" s="826"/>
      <c r="DT114" s="826"/>
      <c r="DU114" s="827"/>
      <c r="DV114" s="873" t="s">
        <v>464</v>
      </c>
      <c r="DW114" s="874"/>
      <c r="DX114" s="874"/>
      <c r="DY114" s="874"/>
      <c r="DZ114" s="875"/>
    </row>
    <row r="115" spans="1:130" s="248" customFormat="1" ht="26.25" customHeight="1" x14ac:dyDescent="0.2">
      <c r="A115" s="967"/>
      <c r="B115" s="968"/>
      <c r="C115" s="796" t="s">
        <v>471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1044956</v>
      </c>
      <c r="AB115" s="972"/>
      <c r="AC115" s="972"/>
      <c r="AD115" s="972"/>
      <c r="AE115" s="973"/>
      <c r="AF115" s="974">
        <v>981534</v>
      </c>
      <c r="AG115" s="972"/>
      <c r="AH115" s="972"/>
      <c r="AI115" s="972"/>
      <c r="AJ115" s="973"/>
      <c r="AK115" s="974">
        <v>1347388</v>
      </c>
      <c r="AL115" s="972"/>
      <c r="AM115" s="972"/>
      <c r="AN115" s="972"/>
      <c r="AO115" s="973"/>
      <c r="AP115" s="975">
        <v>0.7</v>
      </c>
      <c r="AQ115" s="976"/>
      <c r="AR115" s="976"/>
      <c r="AS115" s="976"/>
      <c r="AT115" s="977"/>
      <c r="AU115" s="985"/>
      <c r="AV115" s="986"/>
      <c r="AW115" s="986"/>
      <c r="AX115" s="986"/>
      <c r="AY115" s="986"/>
      <c r="AZ115" s="861" t="s">
        <v>472</v>
      </c>
      <c r="BA115" s="796"/>
      <c r="BB115" s="796"/>
      <c r="BC115" s="796"/>
      <c r="BD115" s="796"/>
      <c r="BE115" s="796"/>
      <c r="BF115" s="796"/>
      <c r="BG115" s="796"/>
      <c r="BH115" s="796"/>
      <c r="BI115" s="796"/>
      <c r="BJ115" s="796"/>
      <c r="BK115" s="796"/>
      <c r="BL115" s="796"/>
      <c r="BM115" s="796"/>
      <c r="BN115" s="796"/>
      <c r="BO115" s="796"/>
      <c r="BP115" s="797"/>
      <c r="BQ115" s="862" t="s">
        <v>455</v>
      </c>
      <c r="BR115" s="863"/>
      <c r="BS115" s="863"/>
      <c r="BT115" s="863"/>
      <c r="BU115" s="863"/>
      <c r="BV115" s="863" t="s">
        <v>459</v>
      </c>
      <c r="BW115" s="863"/>
      <c r="BX115" s="863"/>
      <c r="BY115" s="863"/>
      <c r="BZ115" s="863"/>
      <c r="CA115" s="863" t="s">
        <v>455</v>
      </c>
      <c r="CB115" s="863"/>
      <c r="CC115" s="863"/>
      <c r="CD115" s="863"/>
      <c r="CE115" s="863"/>
      <c r="CF115" s="924" t="s">
        <v>455</v>
      </c>
      <c r="CG115" s="925"/>
      <c r="CH115" s="925"/>
      <c r="CI115" s="925"/>
      <c r="CJ115" s="925"/>
      <c r="CK115" s="980"/>
      <c r="CL115" s="867"/>
      <c r="CM115" s="861" t="s">
        <v>473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474</v>
      </c>
      <c r="DH115" s="826"/>
      <c r="DI115" s="826"/>
      <c r="DJ115" s="826"/>
      <c r="DK115" s="827"/>
      <c r="DL115" s="828" t="s">
        <v>455</v>
      </c>
      <c r="DM115" s="826"/>
      <c r="DN115" s="826"/>
      <c r="DO115" s="826"/>
      <c r="DP115" s="827"/>
      <c r="DQ115" s="828" t="s">
        <v>475</v>
      </c>
      <c r="DR115" s="826"/>
      <c r="DS115" s="826"/>
      <c r="DT115" s="826"/>
      <c r="DU115" s="827"/>
      <c r="DV115" s="873" t="s">
        <v>455</v>
      </c>
      <c r="DW115" s="874"/>
      <c r="DX115" s="874"/>
      <c r="DY115" s="874"/>
      <c r="DZ115" s="875"/>
    </row>
    <row r="116" spans="1:130" s="248" customFormat="1" ht="26.25" customHeight="1" x14ac:dyDescent="0.2">
      <c r="A116" s="969"/>
      <c r="B116" s="970"/>
      <c r="C116" s="929" t="s">
        <v>476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464</v>
      </c>
      <c r="AB116" s="826"/>
      <c r="AC116" s="826"/>
      <c r="AD116" s="826"/>
      <c r="AE116" s="827"/>
      <c r="AF116" s="828" t="s">
        <v>459</v>
      </c>
      <c r="AG116" s="826"/>
      <c r="AH116" s="826"/>
      <c r="AI116" s="826"/>
      <c r="AJ116" s="827"/>
      <c r="AK116" s="828" t="s">
        <v>455</v>
      </c>
      <c r="AL116" s="826"/>
      <c r="AM116" s="826"/>
      <c r="AN116" s="826"/>
      <c r="AO116" s="827"/>
      <c r="AP116" s="873" t="s">
        <v>455</v>
      </c>
      <c r="AQ116" s="874"/>
      <c r="AR116" s="874"/>
      <c r="AS116" s="874"/>
      <c r="AT116" s="875"/>
      <c r="AU116" s="985"/>
      <c r="AV116" s="986"/>
      <c r="AW116" s="986"/>
      <c r="AX116" s="986"/>
      <c r="AY116" s="986"/>
      <c r="AZ116" s="912" t="s">
        <v>477</v>
      </c>
      <c r="BA116" s="913"/>
      <c r="BB116" s="913"/>
      <c r="BC116" s="913"/>
      <c r="BD116" s="913"/>
      <c r="BE116" s="913"/>
      <c r="BF116" s="913"/>
      <c r="BG116" s="913"/>
      <c r="BH116" s="913"/>
      <c r="BI116" s="913"/>
      <c r="BJ116" s="913"/>
      <c r="BK116" s="913"/>
      <c r="BL116" s="913"/>
      <c r="BM116" s="913"/>
      <c r="BN116" s="913"/>
      <c r="BO116" s="913"/>
      <c r="BP116" s="914"/>
      <c r="BQ116" s="862" t="s">
        <v>464</v>
      </c>
      <c r="BR116" s="863"/>
      <c r="BS116" s="863"/>
      <c r="BT116" s="863"/>
      <c r="BU116" s="863"/>
      <c r="BV116" s="863" t="s">
        <v>455</v>
      </c>
      <c r="BW116" s="863"/>
      <c r="BX116" s="863"/>
      <c r="BY116" s="863"/>
      <c r="BZ116" s="863"/>
      <c r="CA116" s="863" t="s">
        <v>464</v>
      </c>
      <c r="CB116" s="863"/>
      <c r="CC116" s="863"/>
      <c r="CD116" s="863"/>
      <c r="CE116" s="863"/>
      <c r="CF116" s="924" t="s">
        <v>464</v>
      </c>
      <c r="CG116" s="925"/>
      <c r="CH116" s="925"/>
      <c r="CI116" s="925"/>
      <c r="CJ116" s="925"/>
      <c r="CK116" s="980"/>
      <c r="CL116" s="867"/>
      <c r="CM116" s="870" t="s">
        <v>478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74662</v>
      </c>
      <c r="DH116" s="826"/>
      <c r="DI116" s="826"/>
      <c r="DJ116" s="826"/>
      <c r="DK116" s="827"/>
      <c r="DL116" s="828">
        <v>57014</v>
      </c>
      <c r="DM116" s="826"/>
      <c r="DN116" s="826"/>
      <c r="DO116" s="826"/>
      <c r="DP116" s="827"/>
      <c r="DQ116" s="828">
        <v>42916</v>
      </c>
      <c r="DR116" s="826"/>
      <c r="DS116" s="826"/>
      <c r="DT116" s="826"/>
      <c r="DU116" s="827"/>
      <c r="DV116" s="873">
        <v>0</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479</v>
      </c>
      <c r="Z117" s="952"/>
      <c r="AA117" s="957">
        <v>41924991</v>
      </c>
      <c r="AB117" s="958"/>
      <c r="AC117" s="958"/>
      <c r="AD117" s="958"/>
      <c r="AE117" s="959"/>
      <c r="AF117" s="960">
        <v>40937623</v>
      </c>
      <c r="AG117" s="958"/>
      <c r="AH117" s="958"/>
      <c r="AI117" s="958"/>
      <c r="AJ117" s="959"/>
      <c r="AK117" s="960">
        <v>40337764</v>
      </c>
      <c r="AL117" s="958"/>
      <c r="AM117" s="958"/>
      <c r="AN117" s="958"/>
      <c r="AO117" s="959"/>
      <c r="AP117" s="961"/>
      <c r="AQ117" s="962"/>
      <c r="AR117" s="962"/>
      <c r="AS117" s="962"/>
      <c r="AT117" s="963"/>
      <c r="AU117" s="985"/>
      <c r="AV117" s="986"/>
      <c r="AW117" s="986"/>
      <c r="AX117" s="986"/>
      <c r="AY117" s="986"/>
      <c r="AZ117" s="912" t="s">
        <v>480</v>
      </c>
      <c r="BA117" s="913"/>
      <c r="BB117" s="913"/>
      <c r="BC117" s="913"/>
      <c r="BD117" s="913"/>
      <c r="BE117" s="913"/>
      <c r="BF117" s="913"/>
      <c r="BG117" s="913"/>
      <c r="BH117" s="913"/>
      <c r="BI117" s="913"/>
      <c r="BJ117" s="913"/>
      <c r="BK117" s="913"/>
      <c r="BL117" s="913"/>
      <c r="BM117" s="913"/>
      <c r="BN117" s="913"/>
      <c r="BO117" s="913"/>
      <c r="BP117" s="914"/>
      <c r="BQ117" s="862" t="s">
        <v>455</v>
      </c>
      <c r="BR117" s="863"/>
      <c r="BS117" s="863"/>
      <c r="BT117" s="863"/>
      <c r="BU117" s="863"/>
      <c r="BV117" s="863" t="s">
        <v>474</v>
      </c>
      <c r="BW117" s="863"/>
      <c r="BX117" s="863"/>
      <c r="BY117" s="863"/>
      <c r="BZ117" s="863"/>
      <c r="CA117" s="863" t="s">
        <v>455</v>
      </c>
      <c r="CB117" s="863"/>
      <c r="CC117" s="863"/>
      <c r="CD117" s="863"/>
      <c r="CE117" s="863"/>
      <c r="CF117" s="924" t="s">
        <v>455</v>
      </c>
      <c r="CG117" s="925"/>
      <c r="CH117" s="925"/>
      <c r="CI117" s="925"/>
      <c r="CJ117" s="925"/>
      <c r="CK117" s="980"/>
      <c r="CL117" s="867"/>
      <c r="CM117" s="870" t="s">
        <v>481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455</v>
      </c>
      <c r="DH117" s="826"/>
      <c r="DI117" s="826"/>
      <c r="DJ117" s="826"/>
      <c r="DK117" s="827"/>
      <c r="DL117" s="828" t="s">
        <v>456</v>
      </c>
      <c r="DM117" s="826"/>
      <c r="DN117" s="826"/>
      <c r="DO117" s="826"/>
      <c r="DP117" s="827"/>
      <c r="DQ117" s="828" t="s">
        <v>474</v>
      </c>
      <c r="DR117" s="826"/>
      <c r="DS117" s="826"/>
      <c r="DT117" s="826"/>
      <c r="DU117" s="827"/>
      <c r="DV117" s="873" t="s">
        <v>455</v>
      </c>
      <c r="DW117" s="874"/>
      <c r="DX117" s="874"/>
      <c r="DY117" s="874"/>
      <c r="DZ117" s="875"/>
    </row>
    <row r="118" spans="1:130" s="248" customFormat="1" ht="26.25" customHeight="1" x14ac:dyDescent="0.2">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306</v>
      </c>
      <c r="AL118" s="951"/>
      <c r="AM118" s="951"/>
      <c r="AN118" s="951"/>
      <c r="AO118" s="952"/>
      <c r="AP118" s="954" t="s">
        <v>448</v>
      </c>
      <c r="AQ118" s="955"/>
      <c r="AR118" s="955"/>
      <c r="AS118" s="955"/>
      <c r="AT118" s="956"/>
      <c r="AU118" s="985"/>
      <c r="AV118" s="986"/>
      <c r="AW118" s="986"/>
      <c r="AX118" s="986"/>
      <c r="AY118" s="986"/>
      <c r="AZ118" s="928" t="s">
        <v>482</v>
      </c>
      <c r="BA118" s="929"/>
      <c r="BB118" s="929"/>
      <c r="BC118" s="929"/>
      <c r="BD118" s="929"/>
      <c r="BE118" s="929"/>
      <c r="BF118" s="929"/>
      <c r="BG118" s="929"/>
      <c r="BH118" s="929"/>
      <c r="BI118" s="929"/>
      <c r="BJ118" s="929"/>
      <c r="BK118" s="929"/>
      <c r="BL118" s="929"/>
      <c r="BM118" s="929"/>
      <c r="BN118" s="929"/>
      <c r="BO118" s="929"/>
      <c r="BP118" s="930"/>
      <c r="BQ118" s="931" t="s">
        <v>455</v>
      </c>
      <c r="BR118" s="894"/>
      <c r="BS118" s="894"/>
      <c r="BT118" s="894"/>
      <c r="BU118" s="894"/>
      <c r="BV118" s="894" t="s">
        <v>474</v>
      </c>
      <c r="BW118" s="894"/>
      <c r="BX118" s="894"/>
      <c r="BY118" s="894"/>
      <c r="BZ118" s="894"/>
      <c r="CA118" s="894" t="s">
        <v>455</v>
      </c>
      <c r="CB118" s="894"/>
      <c r="CC118" s="894"/>
      <c r="CD118" s="894"/>
      <c r="CE118" s="894"/>
      <c r="CF118" s="924" t="s">
        <v>455</v>
      </c>
      <c r="CG118" s="925"/>
      <c r="CH118" s="925"/>
      <c r="CI118" s="925"/>
      <c r="CJ118" s="925"/>
      <c r="CK118" s="980"/>
      <c r="CL118" s="867"/>
      <c r="CM118" s="870" t="s">
        <v>483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455</v>
      </c>
      <c r="DH118" s="826"/>
      <c r="DI118" s="826"/>
      <c r="DJ118" s="826"/>
      <c r="DK118" s="827"/>
      <c r="DL118" s="828" t="s">
        <v>455</v>
      </c>
      <c r="DM118" s="826"/>
      <c r="DN118" s="826"/>
      <c r="DO118" s="826"/>
      <c r="DP118" s="827"/>
      <c r="DQ118" s="828" t="s">
        <v>455</v>
      </c>
      <c r="DR118" s="826"/>
      <c r="DS118" s="826"/>
      <c r="DT118" s="826"/>
      <c r="DU118" s="827"/>
      <c r="DV118" s="873" t="s">
        <v>455</v>
      </c>
      <c r="DW118" s="874"/>
      <c r="DX118" s="874"/>
      <c r="DY118" s="874"/>
      <c r="DZ118" s="875"/>
    </row>
    <row r="119" spans="1:130" s="248" customFormat="1" ht="26.25" customHeight="1" x14ac:dyDescent="0.2">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455</v>
      </c>
      <c r="AB119" s="944"/>
      <c r="AC119" s="944"/>
      <c r="AD119" s="944"/>
      <c r="AE119" s="945"/>
      <c r="AF119" s="946" t="s">
        <v>474</v>
      </c>
      <c r="AG119" s="944"/>
      <c r="AH119" s="944"/>
      <c r="AI119" s="944"/>
      <c r="AJ119" s="945"/>
      <c r="AK119" s="946" t="s">
        <v>455</v>
      </c>
      <c r="AL119" s="944"/>
      <c r="AM119" s="944"/>
      <c r="AN119" s="944"/>
      <c r="AO119" s="945"/>
      <c r="AP119" s="947" t="s">
        <v>128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484</v>
      </c>
      <c r="BP119" s="927"/>
      <c r="BQ119" s="931">
        <v>428209833</v>
      </c>
      <c r="BR119" s="894"/>
      <c r="BS119" s="894"/>
      <c r="BT119" s="894"/>
      <c r="BU119" s="894"/>
      <c r="BV119" s="894">
        <v>422063384</v>
      </c>
      <c r="BW119" s="894"/>
      <c r="BX119" s="894"/>
      <c r="BY119" s="894"/>
      <c r="BZ119" s="894"/>
      <c r="CA119" s="894">
        <v>419943912</v>
      </c>
      <c r="CB119" s="894"/>
      <c r="CC119" s="894"/>
      <c r="CD119" s="894"/>
      <c r="CE119" s="894"/>
      <c r="CF119" s="792"/>
      <c r="CG119" s="793"/>
      <c r="CH119" s="793"/>
      <c r="CI119" s="793"/>
      <c r="CJ119" s="883"/>
      <c r="CK119" s="981"/>
      <c r="CL119" s="869"/>
      <c r="CM119" s="887" t="s">
        <v>485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9267219</v>
      </c>
      <c r="DH119" s="809"/>
      <c r="DI119" s="809"/>
      <c r="DJ119" s="809"/>
      <c r="DK119" s="810"/>
      <c r="DL119" s="811">
        <v>10179899</v>
      </c>
      <c r="DM119" s="809"/>
      <c r="DN119" s="809"/>
      <c r="DO119" s="809"/>
      <c r="DP119" s="810"/>
      <c r="DQ119" s="811">
        <v>9419440</v>
      </c>
      <c r="DR119" s="809"/>
      <c r="DS119" s="809"/>
      <c r="DT119" s="809"/>
      <c r="DU119" s="810"/>
      <c r="DV119" s="897">
        <v>4.9000000000000004</v>
      </c>
      <c r="DW119" s="898"/>
      <c r="DX119" s="898"/>
      <c r="DY119" s="898"/>
      <c r="DZ119" s="899"/>
    </row>
    <row r="120" spans="1:130" s="248" customFormat="1" ht="26.25" customHeight="1" x14ac:dyDescent="0.2">
      <c r="A120" s="866"/>
      <c r="B120" s="867"/>
      <c r="C120" s="870" t="s">
        <v>458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475</v>
      </c>
      <c r="AB120" s="826"/>
      <c r="AC120" s="826"/>
      <c r="AD120" s="826"/>
      <c r="AE120" s="827"/>
      <c r="AF120" s="828" t="s">
        <v>128</v>
      </c>
      <c r="AG120" s="826"/>
      <c r="AH120" s="826"/>
      <c r="AI120" s="826"/>
      <c r="AJ120" s="827"/>
      <c r="AK120" s="828" t="s">
        <v>455</v>
      </c>
      <c r="AL120" s="826"/>
      <c r="AM120" s="826"/>
      <c r="AN120" s="826"/>
      <c r="AO120" s="827"/>
      <c r="AP120" s="873" t="s">
        <v>455</v>
      </c>
      <c r="AQ120" s="874"/>
      <c r="AR120" s="874"/>
      <c r="AS120" s="874"/>
      <c r="AT120" s="875"/>
      <c r="AU120" s="932" t="s">
        <v>486</v>
      </c>
      <c r="AV120" s="933"/>
      <c r="AW120" s="933"/>
      <c r="AX120" s="933"/>
      <c r="AY120" s="934"/>
      <c r="AZ120" s="909" t="s">
        <v>487</v>
      </c>
      <c r="BA120" s="854"/>
      <c r="BB120" s="854"/>
      <c r="BC120" s="854"/>
      <c r="BD120" s="854"/>
      <c r="BE120" s="854"/>
      <c r="BF120" s="854"/>
      <c r="BG120" s="854"/>
      <c r="BH120" s="854"/>
      <c r="BI120" s="854"/>
      <c r="BJ120" s="854"/>
      <c r="BK120" s="854"/>
      <c r="BL120" s="854"/>
      <c r="BM120" s="854"/>
      <c r="BN120" s="854"/>
      <c r="BO120" s="854"/>
      <c r="BP120" s="855"/>
      <c r="BQ120" s="910">
        <v>77197031</v>
      </c>
      <c r="BR120" s="891"/>
      <c r="BS120" s="891"/>
      <c r="BT120" s="891"/>
      <c r="BU120" s="891"/>
      <c r="BV120" s="891">
        <v>78539448</v>
      </c>
      <c r="BW120" s="891"/>
      <c r="BX120" s="891"/>
      <c r="BY120" s="891"/>
      <c r="BZ120" s="891"/>
      <c r="CA120" s="891">
        <v>75899196</v>
      </c>
      <c r="CB120" s="891"/>
      <c r="CC120" s="891"/>
      <c r="CD120" s="891"/>
      <c r="CE120" s="891"/>
      <c r="CF120" s="915">
        <v>39.700000000000003</v>
      </c>
      <c r="CG120" s="916"/>
      <c r="CH120" s="916"/>
      <c r="CI120" s="916"/>
      <c r="CJ120" s="916"/>
      <c r="CK120" s="917" t="s">
        <v>488</v>
      </c>
      <c r="CL120" s="901"/>
      <c r="CM120" s="901"/>
      <c r="CN120" s="901"/>
      <c r="CO120" s="902"/>
      <c r="CP120" s="921" t="s">
        <v>489</v>
      </c>
      <c r="CQ120" s="922"/>
      <c r="CR120" s="922"/>
      <c r="CS120" s="922"/>
      <c r="CT120" s="922"/>
      <c r="CU120" s="922"/>
      <c r="CV120" s="922"/>
      <c r="CW120" s="922"/>
      <c r="CX120" s="922"/>
      <c r="CY120" s="922"/>
      <c r="CZ120" s="922"/>
      <c r="DA120" s="922"/>
      <c r="DB120" s="922"/>
      <c r="DC120" s="922"/>
      <c r="DD120" s="922"/>
      <c r="DE120" s="922"/>
      <c r="DF120" s="923"/>
      <c r="DG120" s="910">
        <v>57789032</v>
      </c>
      <c r="DH120" s="891"/>
      <c r="DI120" s="891"/>
      <c r="DJ120" s="891"/>
      <c r="DK120" s="891"/>
      <c r="DL120" s="891">
        <v>52084827</v>
      </c>
      <c r="DM120" s="891"/>
      <c r="DN120" s="891"/>
      <c r="DO120" s="891"/>
      <c r="DP120" s="891"/>
      <c r="DQ120" s="891">
        <v>47767366</v>
      </c>
      <c r="DR120" s="891"/>
      <c r="DS120" s="891"/>
      <c r="DT120" s="891"/>
      <c r="DU120" s="891"/>
      <c r="DV120" s="892">
        <v>25</v>
      </c>
      <c r="DW120" s="892"/>
      <c r="DX120" s="892"/>
      <c r="DY120" s="892"/>
      <c r="DZ120" s="893"/>
    </row>
    <row r="121" spans="1:130" s="248" customFormat="1" ht="26.25" customHeight="1" x14ac:dyDescent="0.2">
      <c r="A121" s="866"/>
      <c r="B121" s="867"/>
      <c r="C121" s="912" t="s">
        <v>490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455</v>
      </c>
      <c r="AB121" s="826"/>
      <c r="AC121" s="826"/>
      <c r="AD121" s="826"/>
      <c r="AE121" s="827"/>
      <c r="AF121" s="828" t="s">
        <v>455</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491</v>
      </c>
      <c r="BA121" s="796"/>
      <c r="BB121" s="796"/>
      <c r="BC121" s="796"/>
      <c r="BD121" s="796"/>
      <c r="BE121" s="796"/>
      <c r="BF121" s="796"/>
      <c r="BG121" s="796"/>
      <c r="BH121" s="796"/>
      <c r="BI121" s="796"/>
      <c r="BJ121" s="796"/>
      <c r="BK121" s="796"/>
      <c r="BL121" s="796"/>
      <c r="BM121" s="796"/>
      <c r="BN121" s="796"/>
      <c r="BO121" s="796"/>
      <c r="BP121" s="797"/>
      <c r="BQ121" s="862">
        <v>46091475</v>
      </c>
      <c r="BR121" s="863"/>
      <c r="BS121" s="863"/>
      <c r="BT121" s="863"/>
      <c r="BU121" s="863"/>
      <c r="BV121" s="863">
        <v>42833959</v>
      </c>
      <c r="BW121" s="863"/>
      <c r="BX121" s="863"/>
      <c r="BY121" s="863"/>
      <c r="BZ121" s="863"/>
      <c r="CA121" s="863">
        <v>43048965</v>
      </c>
      <c r="CB121" s="863"/>
      <c r="CC121" s="863"/>
      <c r="CD121" s="863"/>
      <c r="CE121" s="863"/>
      <c r="CF121" s="924">
        <v>22.5</v>
      </c>
      <c r="CG121" s="925"/>
      <c r="CH121" s="925"/>
      <c r="CI121" s="925"/>
      <c r="CJ121" s="925"/>
      <c r="CK121" s="918"/>
      <c r="CL121" s="904"/>
      <c r="CM121" s="904"/>
      <c r="CN121" s="904"/>
      <c r="CO121" s="905"/>
      <c r="CP121" s="884" t="s">
        <v>492</v>
      </c>
      <c r="CQ121" s="885"/>
      <c r="CR121" s="885"/>
      <c r="CS121" s="885"/>
      <c r="CT121" s="885"/>
      <c r="CU121" s="885"/>
      <c r="CV121" s="885"/>
      <c r="CW121" s="885"/>
      <c r="CX121" s="885"/>
      <c r="CY121" s="885"/>
      <c r="CZ121" s="885"/>
      <c r="DA121" s="885"/>
      <c r="DB121" s="885"/>
      <c r="DC121" s="885"/>
      <c r="DD121" s="885"/>
      <c r="DE121" s="885"/>
      <c r="DF121" s="886"/>
      <c r="DG121" s="862">
        <v>9494097</v>
      </c>
      <c r="DH121" s="863"/>
      <c r="DI121" s="863"/>
      <c r="DJ121" s="863"/>
      <c r="DK121" s="863"/>
      <c r="DL121" s="863">
        <v>8869586</v>
      </c>
      <c r="DM121" s="863"/>
      <c r="DN121" s="863"/>
      <c r="DO121" s="863"/>
      <c r="DP121" s="863"/>
      <c r="DQ121" s="863">
        <v>8483073</v>
      </c>
      <c r="DR121" s="863"/>
      <c r="DS121" s="863"/>
      <c r="DT121" s="863"/>
      <c r="DU121" s="863"/>
      <c r="DV121" s="840">
        <v>4.4000000000000004</v>
      </c>
      <c r="DW121" s="840"/>
      <c r="DX121" s="840"/>
      <c r="DY121" s="840"/>
      <c r="DZ121" s="841"/>
    </row>
    <row r="122" spans="1:130" s="248" customFormat="1" ht="26.25" customHeight="1" x14ac:dyDescent="0.2">
      <c r="A122" s="866"/>
      <c r="B122" s="867"/>
      <c r="C122" s="870" t="s">
        <v>470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455</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493</v>
      </c>
      <c r="BA122" s="929"/>
      <c r="BB122" s="929"/>
      <c r="BC122" s="929"/>
      <c r="BD122" s="929"/>
      <c r="BE122" s="929"/>
      <c r="BF122" s="929"/>
      <c r="BG122" s="929"/>
      <c r="BH122" s="929"/>
      <c r="BI122" s="929"/>
      <c r="BJ122" s="929"/>
      <c r="BK122" s="929"/>
      <c r="BL122" s="929"/>
      <c r="BM122" s="929"/>
      <c r="BN122" s="929"/>
      <c r="BO122" s="929"/>
      <c r="BP122" s="930"/>
      <c r="BQ122" s="931">
        <v>344659184</v>
      </c>
      <c r="BR122" s="894"/>
      <c r="BS122" s="894"/>
      <c r="BT122" s="894"/>
      <c r="BU122" s="894"/>
      <c r="BV122" s="894">
        <v>351547017</v>
      </c>
      <c r="BW122" s="894"/>
      <c r="BX122" s="894"/>
      <c r="BY122" s="894"/>
      <c r="BZ122" s="894"/>
      <c r="CA122" s="894">
        <v>362111687</v>
      </c>
      <c r="CB122" s="894"/>
      <c r="CC122" s="894"/>
      <c r="CD122" s="894"/>
      <c r="CE122" s="894"/>
      <c r="CF122" s="895">
        <v>189.4</v>
      </c>
      <c r="CG122" s="896"/>
      <c r="CH122" s="896"/>
      <c r="CI122" s="896"/>
      <c r="CJ122" s="896"/>
      <c r="CK122" s="918"/>
      <c r="CL122" s="904"/>
      <c r="CM122" s="904"/>
      <c r="CN122" s="904"/>
      <c r="CO122" s="905"/>
      <c r="CP122" s="884" t="s">
        <v>494</v>
      </c>
      <c r="CQ122" s="885"/>
      <c r="CR122" s="885"/>
      <c r="CS122" s="885"/>
      <c r="CT122" s="885"/>
      <c r="CU122" s="885"/>
      <c r="CV122" s="885"/>
      <c r="CW122" s="885"/>
      <c r="CX122" s="885"/>
      <c r="CY122" s="885"/>
      <c r="CZ122" s="885"/>
      <c r="DA122" s="885"/>
      <c r="DB122" s="885"/>
      <c r="DC122" s="885"/>
      <c r="DD122" s="885"/>
      <c r="DE122" s="885"/>
      <c r="DF122" s="886"/>
      <c r="DG122" s="862">
        <v>2525266</v>
      </c>
      <c r="DH122" s="863"/>
      <c r="DI122" s="863"/>
      <c r="DJ122" s="863"/>
      <c r="DK122" s="863"/>
      <c r="DL122" s="863">
        <v>3621884</v>
      </c>
      <c r="DM122" s="863"/>
      <c r="DN122" s="863"/>
      <c r="DO122" s="863"/>
      <c r="DP122" s="863"/>
      <c r="DQ122" s="863">
        <v>3889638</v>
      </c>
      <c r="DR122" s="863"/>
      <c r="DS122" s="863"/>
      <c r="DT122" s="863"/>
      <c r="DU122" s="863"/>
      <c r="DV122" s="840">
        <v>2</v>
      </c>
      <c r="DW122" s="840"/>
      <c r="DX122" s="840"/>
      <c r="DY122" s="840"/>
      <c r="DZ122" s="841"/>
    </row>
    <row r="123" spans="1:130" s="248" customFormat="1" ht="26.25" customHeight="1" x14ac:dyDescent="0.2">
      <c r="A123" s="866"/>
      <c r="B123" s="867"/>
      <c r="C123" s="870" t="s">
        <v>478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18347</v>
      </c>
      <c r="AB123" s="826"/>
      <c r="AC123" s="826"/>
      <c r="AD123" s="826"/>
      <c r="AE123" s="827"/>
      <c r="AF123" s="828">
        <v>17648</v>
      </c>
      <c r="AG123" s="826"/>
      <c r="AH123" s="826"/>
      <c r="AI123" s="826"/>
      <c r="AJ123" s="827"/>
      <c r="AK123" s="828">
        <v>14098</v>
      </c>
      <c r="AL123" s="826"/>
      <c r="AM123" s="826"/>
      <c r="AN123" s="826"/>
      <c r="AO123" s="827"/>
      <c r="AP123" s="873">
        <v>0</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495</v>
      </c>
      <c r="BP123" s="927"/>
      <c r="BQ123" s="881">
        <v>467947690</v>
      </c>
      <c r="BR123" s="882"/>
      <c r="BS123" s="882"/>
      <c r="BT123" s="882"/>
      <c r="BU123" s="882"/>
      <c r="BV123" s="882">
        <v>472920424</v>
      </c>
      <c r="BW123" s="882"/>
      <c r="BX123" s="882"/>
      <c r="BY123" s="882"/>
      <c r="BZ123" s="882"/>
      <c r="CA123" s="882">
        <v>481059848</v>
      </c>
      <c r="CB123" s="882"/>
      <c r="CC123" s="882"/>
      <c r="CD123" s="882"/>
      <c r="CE123" s="882"/>
      <c r="CF123" s="792"/>
      <c r="CG123" s="793"/>
      <c r="CH123" s="793"/>
      <c r="CI123" s="793"/>
      <c r="CJ123" s="883"/>
      <c r="CK123" s="918"/>
      <c r="CL123" s="904"/>
      <c r="CM123" s="904"/>
      <c r="CN123" s="904"/>
      <c r="CO123" s="905"/>
      <c r="CP123" s="884" t="s">
        <v>496</v>
      </c>
      <c r="CQ123" s="885"/>
      <c r="CR123" s="885"/>
      <c r="CS123" s="885"/>
      <c r="CT123" s="885"/>
      <c r="CU123" s="885"/>
      <c r="CV123" s="885"/>
      <c r="CW123" s="885"/>
      <c r="CX123" s="885"/>
      <c r="CY123" s="885"/>
      <c r="CZ123" s="885"/>
      <c r="DA123" s="885"/>
      <c r="DB123" s="885"/>
      <c r="DC123" s="885"/>
      <c r="DD123" s="885"/>
      <c r="DE123" s="885"/>
      <c r="DF123" s="886"/>
      <c r="DG123" s="825">
        <v>807622</v>
      </c>
      <c r="DH123" s="826"/>
      <c r="DI123" s="826"/>
      <c r="DJ123" s="826"/>
      <c r="DK123" s="827"/>
      <c r="DL123" s="828">
        <v>571598</v>
      </c>
      <c r="DM123" s="826"/>
      <c r="DN123" s="826"/>
      <c r="DO123" s="826"/>
      <c r="DP123" s="827"/>
      <c r="DQ123" s="828">
        <v>508735</v>
      </c>
      <c r="DR123" s="826"/>
      <c r="DS123" s="826"/>
      <c r="DT123" s="826"/>
      <c r="DU123" s="827"/>
      <c r="DV123" s="873">
        <v>0.3</v>
      </c>
      <c r="DW123" s="874"/>
      <c r="DX123" s="874"/>
      <c r="DY123" s="874"/>
      <c r="DZ123" s="875"/>
    </row>
    <row r="124" spans="1:130" s="248" customFormat="1" ht="26.25" customHeight="1" thickBot="1" x14ac:dyDescent="0.25">
      <c r="A124" s="866"/>
      <c r="B124" s="867"/>
      <c r="C124" s="870" t="s">
        <v>481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474</v>
      </c>
      <c r="AB124" s="826"/>
      <c r="AC124" s="826"/>
      <c r="AD124" s="826"/>
      <c r="AE124" s="827"/>
      <c r="AF124" s="828" t="s">
        <v>474</v>
      </c>
      <c r="AG124" s="826"/>
      <c r="AH124" s="826"/>
      <c r="AI124" s="826"/>
      <c r="AJ124" s="827"/>
      <c r="AK124" s="828" t="s">
        <v>474</v>
      </c>
      <c r="AL124" s="826"/>
      <c r="AM124" s="826"/>
      <c r="AN124" s="826"/>
      <c r="AO124" s="827"/>
      <c r="AP124" s="873" t="s">
        <v>474</v>
      </c>
      <c r="AQ124" s="874"/>
      <c r="AR124" s="874"/>
      <c r="AS124" s="874"/>
      <c r="AT124" s="875"/>
      <c r="AU124" s="876" t="s">
        <v>497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474</v>
      </c>
      <c r="BR124" s="880"/>
      <c r="BS124" s="880"/>
      <c r="BT124" s="880"/>
      <c r="BU124" s="880"/>
      <c r="BV124" s="880" t="s">
        <v>474</v>
      </c>
      <c r="BW124" s="880"/>
      <c r="BX124" s="880"/>
      <c r="BY124" s="880"/>
      <c r="BZ124" s="880"/>
      <c r="CA124" s="880" t="s">
        <v>475</v>
      </c>
      <c r="CB124" s="880"/>
      <c r="CC124" s="880"/>
      <c r="CD124" s="880"/>
      <c r="CE124" s="880"/>
      <c r="CF124" s="770"/>
      <c r="CG124" s="771"/>
      <c r="CH124" s="771"/>
      <c r="CI124" s="771"/>
      <c r="CJ124" s="911"/>
      <c r="CK124" s="919"/>
      <c r="CL124" s="919"/>
      <c r="CM124" s="919"/>
      <c r="CN124" s="919"/>
      <c r="CO124" s="920"/>
      <c r="CP124" s="884" t="s">
        <v>498</v>
      </c>
      <c r="CQ124" s="885"/>
      <c r="CR124" s="885"/>
      <c r="CS124" s="885"/>
      <c r="CT124" s="885"/>
      <c r="CU124" s="885"/>
      <c r="CV124" s="885"/>
      <c r="CW124" s="885"/>
      <c r="CX124" s="885"/>
      <c r="CY124" s="885"/>
      <c r="CZ124" s="885"/>
      <c r="DA124" s="885"/>
      <c r="DB124" s="885"/>
      <c r="DC124" s="885"/>
      <c r="DD124" s="885"/>
      <c r="DE124" s="885"/>
      <c r="DF124" s="886"/>
      <c r="DG124" s="808">
        <v>342440</v>
      </c>
      <c r="DH124" s="809"/>
      <c r="DI124" s="809"/>
      <c r="DJ124" s="809"/>
      <c r="DK124" s="810"/>
      <c r="DL124" s="811">
        <v>196263</v>
      </c>
      <c r="DM124" s="809"/>
      <c r="DN124" s="809"/>
      <c r="DO124" s="809"/>
      <c r="DP124" s="810"/>
      <c r="DQ124" s="811">
        <v>132784</v>
      </c>
      <c r="DR124" s="809"/>
      <c r="DS124" s="809"/>
      <c r="DT124" s="809"/>
      <c r="DU124" s="810"/>
      <c r="DV124" s="897">
        <v>0.1</v>
      </c>
      <c r="DW124" s="898"/>
      <c r="DX124" s="898"/>
      <c r="DY124" s="898"/>
      <c r="DZ124" s="899"/>
    </row>
    <row r="125" spans="1:130" s="248" customFormat="1" ht="26.25" customHeight="1" x14ac:dyDescent="0.2">
      <c r="A125" s="866"/>
      <c r="B125" s="867"/>
      <c r="C125" s="870" t="s">
        <v>483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499</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500</v>
      </c>
      <c r="CL125" s="901"/>
      <c r="CM125" s="901"/>
      <c r="CN125" s="901"/>
      <c r="CO125" s="902"/>
      <c r="CP125" s="909" t="s">
        <v>501</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502</v>
      </c>
      <c r="DR125" s="891"/>
      <c r="DS125" s="891"/>
      <c r="DT125" s="891"/>
      <c r="DU125" s="891"/>
      <c r="DV125" s="892" t="s">
        <v>128</v>
      </c>
      <c r="DW125" s="892"/>
      <c r="DX125" s="892"/>
      <c r="DY125" s="892"/>
      <c r="DZ125" s="893"/>
    </row>
    <row r="126" spans="1:130" s="248" customFormat="1" ht="26.25" customHeight="1" thickBot="1" x14ac:dyDescent="0.25">
      <c r="A126" s="866"/>
      <c r="B126" s="867"/>
      <c r="C126" s="870" t="s">
        <v>485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994452</v>
      </c>
      <c r="AB126" s="826"/>
      <c r="AC126" s="826"/>
      <c r="AD126" s="826"/>
      <c r="AE126" s="827"/>
      <c r="AF126" s="828">
        <v>944373</v>
      </c>
      <c r="AG126" s="826"/>
      <c r="AH126" s="826"/>
      <c r="AI126" s="826"/>
      <c r="AJ126" s="827"/>
      <c r="AK126" s="828">
        <v>1308194</v>
      </c>
      <c r="AL126" s="826"/>
      <c r="AM126" s="826"/>
      <c r="AN126" s="826"/>
      <c r="AO126" s="827"/>
      <c r="AP126" s="873">
        <v>0.7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503</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502</v>
      </c>
      <c r="DR126" s="863"/>
      <c r="DS126" s="863"/>
      <c r="DT126" s="863"/>
      <c r="DU126" s="863"/>
      <c r="DV126" s="840" t="s">
        <v>128</v>
      </c>
      <c r="DW126" s="840"/>
      <c r="DX126" s="840"/>
      <c r="DY126" s="840"/>
      <c r="DZ126" s="841"/>
    </row>
    <row r="127" spans="1:130" s="248" customFormat="1" ht="26.25" customHeight="1" x14ac:dyDescent="0.2">
      <c r="A127" s="868"/>
      <c r="B127" s="869"/>
      <c r="C127" s="887" t="s">
        <v>504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32157</v>
      </c>
      <c r="AB127" s="826"/>
      <c r="AC127" s="826"/>
      <c r="AD127" s="826"/>
      <c r="AE127" s="827"/>
      <c r="AF127" s="828">
        <v>19513</v>
      </c>
      <c r="AG127" s="826"/>
      <c r="AH127" s="826"/>
      <c r="AI127" s="826"/>
      <c r="AJ127" s="827"/>
      <c r="AK127" s="828">
        <v>25096</v>
      </c>
      <c r="AL127" s="826"/>
      <c r="AM127" s="826"/>
      <c r="AN127" s="826"/>
      <c r="AO127" s="827"/>
      <c r="AP127" s="873">
        <v>0</v>
      </c>
      <c r="AQ127" s="874"/>
      <c r="AR127" s="874"/>
      <c r="AS127" s="874"/>
      <c r="AT127" s="875"/>
      <c r="AU127" s="284"/>
      <c r="AV127" s="284"/>
      <c r="AW127" s="284"/>
      <c r="AX127" s="890" t="s">
        <v>505</v>
      </c>
      <c r="AY127" s="858"/>
      <c r="AZ127" s="858"/>
      <c r="BA127" s="858"/>
      <c r="BB127" s="858"/>
      <c r="BC127" s="858"/>
      <c r="BD127" s="858"/>
      <c r="BE127" s="859"/>
      <c r="BF127" s="857" t="s">
        <v>506</v>
      </c>
      <c r="BG127" s="858"/>
      <c r="BH127" s="858"/>
      <c r="BI127" s="858"/>
      <c r="BJ127" s="858"/>
      <c r="BK127" s="858"/>
      <c r="BL127" s="859"/>
      <c r="BM127" s="857" t="s">
        <v>507</v>
      </c>
      <c r="BN127" s="858"/>
      <c r="BO127" s="858"/>
      <c r="BP127" s="858"/>
      <c r="BQ127" s="858"/>
      <c r="BR127" s="858"/>
      <c r="BS127" s="859"/>
      <c r="BT127" s="857" t="s">
        <v>508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509</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499</v>
      </c>
      <c r="DM127" s="863"/>
      <c r="DN127" s="863"/>
      <c r="DO127" s="863"/>
      <c r="DP127" s="863"/>
      <c r="DQ127" s="863" t="s">
        <v>128</v>
      </c>
      <c r="DR127" s="863"/>
      <c r="DS127" s="863"/>
      <c r="DT127" s="863"/>
      <c r="DU127" s="863"/>
      <c r="DV127" s="840" t="s">
        <v>499</v>
      </c>
      <c r="DW127" s="840"/>
      <c r="DX127" s="840"/>
      <c r="DY127" s="840"/>
      <c r="DZ127" s="841"/>
    </row>
    <row r="128" spans="1:130" s="248" customFormat="1" ht="26.25" customHeight="1" thickBot="1" x14ac:dyDescent="0.25">
      <c r="A128" s="842" t="s">
        <v>510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511</v>
      </c>
      <c r="X128" s="844"/>
      <c r="Y128" s="844"/>
      <c r="Z128" s="845"/>
      <c r="AA128" s="846">
        <v>6138898</v>
      </c>
      <c r="AB128" s="847"/>
      <c r="AC128" s="847"/>
      <c r="AD128" s="847"/>
      <c r="AE128" s="848"/>
      <c r="AF128" s="849">
        <v>6117663</v>
      </c>
      <c r="AG128" s="847"/>
      <c r="AH128" s="847"/>
      <c r="AI128" s="847"/>
      <c r="AJ128" s="848"/>
      <c r="AK128" s="849">
        <v>5989901</v>
      </c>
      <c r="AL128" s="847"/>
      <c r="AM128" s="847"/>
      <c r="AN128" s="847"/>
      <c r="AO128" s="848"/>
      <c r="AP128" s="850"/>
      <c r="AQ128" s="851"/>
      <c r="AR128" s="851"/>
      <c r="AS128" s="851"/>
      <c r="AT128" s="852"/>
      <c r="AU128" s="284"/>
      <c r="AV128" s="284"/>
      <c r="AW128" s="284"/>
      <c r="AX128" s="853" t="s">
        <v>512</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513</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514</v>
      </c>
      <c r="DR128" s="837"/>
      <c r="DS128" s="837"/>
      <c r="DT128" s="837"/>
      <c r="DU128" s="837"/>
      <c r="DV128" s="838" t="s">
        <v>128</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212828384</v>
      </c>
      <c r="AB129" s="826"/>
      <c r="AC129" s="826"/>
      <c r="AD129" s="826"/>
      <c r="AE129" s="827"/>
      <c r="AF129" s="828">
        <v>213100289</v>
      </c>
      <c r="AG129" s="826"/>
      <c r="AH129" s="826"/>
      <c r="AI129" s="826"/>
      <c r="AJ129" s="827"/>
      <c r="AK129" s="828">
        <v>216033868</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128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517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518</v>
      </c>
      <c r="X130" s="823"/>
      <c r="Y130" s="823"/>
      <c r="Z130" s="824"/>
      <c r="AA130" s="825">
        <v>25766031</v>
      </c>
      <c r="AB130" s="826"/>
      <c r="AC130" s="826"/>
      <c r="AD130" s="826"/>
      <c r="AE130" s="827"/>
      <c r="AF130" s="828">
        <v>25279647</v>
      </c>
      <c r="AG130" s="826"/>
      <c r="AH130" s="826"/>
      <c r="AI130" s="826"/>
      <c r="AJ130" s="827"/>
      <c r="AK130" s="828">
        <v>24851566</v>
      </c>
      <c r="AL130" s="826"/>
      <c r="AM130" s="826"/>
      <c r="AN130" s="826"/>
      <c r="AO130" s="827"/>
      <c r="AP130" s="829"/>
      <c r="AQ130" s="830"/>
      <c r="AR130" s="830"/>
      <c r="AS130" s="830"/>
      <c r="AT130" s="831"/>
      <c r="AU130" s="286"/>
      <c r="AV130" s="286"/>
      <c r="AW130" s="286"/>
      <c r="AX130" s="795" t="s">
        <v>519</v>
      </c>
      <c r="AY130" s="796"/>
      <c r="AZ130" s="796"/>
      <c r="BA130" s="796"/>
      <c r="BB130" s="796"/>
      <c r="BC130" s="796"/>
      <c r="BD130" s="796"/>
      <c r="BE130" s="797"/>
      <c r="BF130" s="798">
        <v>5.0999999999999996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520</v>
      </c>
      <c r="X131" s="806"/>
      <c r="Y131" s="806"/>
      <c r="Z131" s="807"/>
      <c r="AA131" s="808">
        <v>187062353</v>
      </c>
      <c r="AB131" s="809"/>
      <c r="AC131" s="809"/>
      <c r="AD131" s="809"/>
      <c r="AE131" s="810"/>
      <c r="AF131" s="811">
        <v>187820642</v>
      </c>
      <c r="AG131" s="809"/>
      <c r="AH131" s="809"/>
      <c r="AI131" s="809"/>
      <c r="AJ131" s="810"/>
      <c r="AK131" s="811">
        <v>191182302</v>
      </c>
      <c r="AL131" s="809"/>
      <c r="AM131" s="809"/>
      <c r="AN131" s="809"/>
      <c r="AO131" s="810"/>
      <c r="AP131" s="812"/>
      <c r="AQ131" s="813"/>
      <c r="AR131" s="813"/>
      <c r="AS131" s="813"/>
      <c r="AT131" s="814"/>
      <c r="AU131" s="286"/>
      <c r="AV131" s="286"/>
      <c r="AW131" s="286"/>
      <c r="AX131" s="773" t="s">
        <v>521</v>
      </c>
      <c r="AY131" s="774"/>
      <c r="AZ131" s="774"/>
      <c r="BA131" s="774"/>
      <c r="BB131" s="774"/>
      <c r="BC131" s="774"/>
      <c r="BD131" s="774"/>
      <c r="BE131" s="775"/>
      <c r="BF131" s="776" t="s">
        <v>128</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522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523</v>
      </c>
      <c r="W132" s="786"/>
      <c r="X132" s="786"/>
      <c r="Y132" s="786"/>
      <c r="Z132" s="787"/>
      <c r="AA132" s="788">
        <v>5.3565356719999997</v>
      </c>
      <c r="AB132" s="789"/>
      <c r="AC132" s="789"/>
      <c r="AD132" s="789"/>
      <c r="AE132" s="790"/>
      <c r="AF132" s="791">
        <v>5.0794805609999996</v>
      </c>
      <c r="AG132" s="789"/>
      <c r="AH132" s="789"/>
      <c r="AI132" s="789"/>
      <c r="AJ132" s="790"/>
      <c r="AK132" s="791">
        <v>4.967142097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524</v>
      </c>
      <c r="W133" s="765"/>
      <c r="X133" s="765"/>
      <c r="Y133" s="765"/>
      <c r="Z133" s="766"/>
      <c r="AA133" s="767">
        <v>6.5</v>
      </c>
      <c r="AB133" s="768"/>
      <c r="AC133" s="768"/>
      <c r="AD133" s="768"/>
      <c r="AE133" s="769"/>
      <c r="AF133" s="767">
        <v>5.5</v>
      </c>
      <c r="AG133" s="768"/>
      <c r="AH133" s="768"/>
      <c r="AI133" s="768"/>
      <c r="AJ133" s="769"/>
      <c r="AK133" s="767">
        <v>5.0999999999999996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2jgZjOpykOkbpIjCJBT+FUIj8S+GAAfQ1kNKoOdUnHIJecXrh/vZZXzcmKVwRF0+DizQrn5fH6EuU8NwG2c/w==" saltValue="P4G0SLoox61BP2ehFQ1l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525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KL7dcZLyfGSGSRVzmqkTrDt5kCTSTprKJEtj+HmbxuvKbnQm+xNZqj74K1CUcT0jWehWJHpaT86Td6xDb2p8w==" saltValue="wLtviEm4vq1+CQyuMPW3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70" zoomScaleNormal="90" zoomScaleSheetLayoutView="70"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vgO4HcVYnFlAxFVDg9jhTb3pGR457osRENbCn5qESm85Wjs7VpkmqGakbPE5IPJbrkc3vdPUjp6ucCYjXnNtA==" saltValue="P6XARPxOy90sVI/KdlR3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528</v>
      </c>
      <c r="AP7" s="305"/>
      <c r="AQ7" s="306" t="s">
        <v>529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530</v>
      </c>
      <c r="AQ8" s="312" t="s">
        <v>531</v>
      </c>
      <c r="AR8" s="313" t="s">
        <v>532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533</v>
      </c>
      <c r="AL9" s="1190"/>
      <c r="AM9" s="1190"/>
      <c r="AN9" s="1191"/>
      <c r="AO9" s="314">
        <v>80105738</v>
      </c>
      <c r="AP9" s="314">
        <v>100136</v>
      </c>
      <c r="AQ9" s="315">
        <v>105138</v>
      </c>
      <c r="AR9" s="316">
        <v>-4.8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534</v>
      </c>
      <c r="AL10" s="1190"/>
      <c r="AM10" s="1190"/>
      <c r="AN10" s="1191"/>
      <c r="AO10" s="317">
        <v>139723</v>
      </c>
      <c r="AP10" s="317">
        <v>175</v>
      </c>
      <c r="AQ10" s="318">
        <v>110</v>
      </c>
      <c r="AR10" s="319">
        <v>59.1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535</v>
      </c>
      <c r="AL11" s="1190"/>
      <c r="AM11" s="1190"/>
      <c r="AN11" s="1191"/>
      <c r="AO11" s="317">
        <v>189298</v>
      </c>
      <c r="AP11" s="317">
        <v>237</v>
      </c>
      <c r="AQ11" s="318">
        <v>1177</v>
      </c>
      <c r="AR11" s="319">
        <v>-79.900000000000006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536</v>
      </c>
      <c r="AL12" s="1190"/>
      <c r="AM12" s="1190"/>
      <c r="AN12" s="1191"/>
      <c r="AO12" s="317" t="s">
        <v>537</v>
      </c>
      <c r="AP12" s="317" t="s">
        <v>537</v>
      </c>
      <c r="AQ12" s="318">
        <v>5</v>
      </c>
      <c r="AR12" s="319" t="s">
        <v>537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538</v>
      </c>
      <c r="AL13" s="1190"/>
      <c r="AM13" s="1190"/>
      <c r="AN13" s="1191"/>
      <c r="AO13" s="317">
        <v>1377070</v>
      </c>
      <c r="AP13" s="317">
        <v>1721</v>
      </c>
      <c r="AQ13" s="318">
        <v>1930</v>
      </c>
      <c r="AR13" s="319">
        <v>-10.8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539</v>
      </c>
      <c r="AL14" s="1190"/>
      <c r="AM14" s="1190"/>
      <c r="AN14" s="1191"/>
      <c r="AO14" s="317">
        <v>1323419</v>
      </c>
      <c r="AP14" s="317">
        <v>1654</v>
      </c>
      <c r="AQ14" s="318">
        <v>1254</v>
      </c>
      <c r="AR14" s="319">
        <v>31.9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540</v>
      </c>
      <c r="AL15" s="1193"/>
      <c r="AM15" s="1193"/>
      <c r="AN15" s="1194"/>
      <c r="AO15" s="317">
        <v>-6792541</v>
      </c>
      <c r="AP15" s="317">
        <v>-8491</v>
      </c>
      <c r="AQ15" s="318">
        <v>-7365</v>
      </c>
      <c r="AR15" s="319">
        <v>15.3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76342707</v>
      </c>
      <c r="AP16" s="317">
        <v>95432</v>
      </c>
      <c r="AQ16" s="318">
        <v>102249</v>
      </c>
      <c r="AR16" s="319">
        <v>-6.7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545</v>
      </c>
      <c r="AL21" s="1196"/>
      <c r="AM21" s="1196"/>
      <c r="AN21" s="1197"/>
      <c r="AO21" s="330">
        <v>10.83</v>
      </c>
      <c r="AP21" s="331">
        <v>11.28</v>
      </c>
      <c r="AQ21" s="332">
        <v>-0.45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546</v>
      </c>
      <c r="AL22" s="1196"/>
      <c r="AM22" s="1196"/>
      <c r="AN22" s="1197"/>
      <c r="AO22" s="335">
        <v>100.2</v>
      </c>
      <c r="AP22" s="336">
        <v>99.7</v>
      </c>
      <c r="AQ22" s="337">
        <v>0.5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528</v>
      </c>
      <c r="AP30" s="305"/>
      <c r="AQ30" s="306" t="s">
        <v>529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530</v>
      </c>
      <c r="AQ31" s="312" t="s">
        <v>531</v>
      </c>
      <c r="AR31" s="313" t="s">
        <v>532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550</v>
      </c>
      <c r="AL32" s="1179"/>
      <c r="AM32" s="1179"/>
      <c r="AN32" s="1180"/>
      <c r="AO32" s="345">
        <v>29595721</v>
      </c>
      <c r="AP32" s="345">
        <v>36996</v>
      </c>
      <c r="AQ32" s="346">
        <v>31910</v>
      </c>
      <c r="AR32" s="347">
        <v>15.9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551</v>
      </c>
      <c r="AL33" s="1179"/>
      <c r="AM33" s="1179"/>
      <c r="AN33" s="1180"/>
      <c r="AO33" s="345" t="s">
        <v>537</v>
      </c>
      <c r="AP33" s="345" t="s">
        <v>537</v>
      </c>
      <c r="AQ33" s="346">
        <v>2603</v>
      </c>
      <c r="AR33" s="347" t="s">
        <v>537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552</v>
      </c>
      <c r="AL34" s="1179"/>
      <c r="AM34" s="1179"/>
      <c r="AN34" s="1180"/>
      <c r="AO34" s="345">
        <v>4166667</v>
      </c>
      <c r="AP34" s="345">
        <v>5209</v>
      </c>
      <c r="AQ34" s="346">
        <v>20590</v>
      </c>
      <c r="AR34" s="347">
        <v>-74.7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553</v>
      </c>
      <c r="AL35" s="1179"/>
      <c r="AM35" s="1179"/>
      <c r="AN35" s="1180"/>
      <c r="AO35" s="345">
        <v>5226615</v>
      </c>
      <c r="AP35" s="345">
        <v>6534</v>
      </c>
      <c r="AQ35" s="346">
        <v>9962</v>
      </c>
      <c r="AR35" s="347">
        <v>-34.4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554</v>
      </c>
      <c r="AL36" s="1179"/>
      <c r="AM36" s="1179"/>
      <c r="AN36" s="1180"/>
      <c r="AO36" s="345">
        <v>1373</v>
      </c>
      <c r="AP36" s="345">
        <v>2</v>
      </c>
      <c r="AQ36" s="346">
        <v>163</v>
      </c>
      <c r="AR36" s="347">
        <v>-98.8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555</v>
      </c>
      <c r="AL37" s="1179"/>
      <c r="AM37" s="1179"/>
      <c r="AN37" s="1180"/>
      <c r="AO37" s="345">
        <v>1347388</v>
      </c>
      <c r="AP37" s="345">
        <v>1684</v>
      </c>
      <c r="AQ37" s="346">
        <v>1304</v>
      </c>
      <c r="AR37" s="347">
        <v>29.1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556</v>
      </c>
      <c r="AL38" s="1176"/>
      <c r="AM38" s="1176"/>
      <c r="AN38" s="1177"/>
      <c r="AO38" s="348" t="s">
        <v>537</v>
      </c>
      <c r="AP38" s="348" t="s">
        <v>537</v>
      </c>
      <c r="AQ38" s="349">
        <v>1</v>
      </c>
      <c r="AR38" s="337" t="s">
        <v>537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557</v>
      </c>
      <c r="AL39" s="1176"/>
      <c r="AM39" s="1176"/>
      <c r="AN39" s="1177"/>
      <c r="AO39" s="345">
        <v>-5989901</v>
      </c>
      <c r="AP39" s="345">
        <v>-7488</v>
      </c>
      <c r="AQ39" s="346">
        <v>-16939</v>
      </c>
      <c r="AR39" s="347">
        <v>-55.8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558</v>
      </c>
      <c r="AL40" s="1179"/>
      <c r="AM40" s="1179"/>
      <c r="AN40" s="1180"/>
      <c r="AO40" s="345">
        <v>-24851566</v>
      </c>
      <c r="AP40" s="345">
        <v>-31066</v>
      </c>
      <c r="AQ40" s="346">
        <v>-31934</v>
      </c>
      <c r="AR40" s="347">
        <v>-2.7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9496297</v>
      </c>
      <c r="AP41" s="345">
        <v>11871</v>
      </c>
      <c r="AQ41" s="346">
        <v>17660</v>
      </c>
      <c r="AR41" s="347">
        <v>-32.799999999999997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528</v>
      </c>
      <c r="AN49" s="1186" t="s">
        <v>562</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563</v>
      </c>
      <c r="AO50" s="362" t="s">
        <v>564</v>
      </c>
      <c r="AP50" s="363" t="s">
        <v>565</v>
      </c>
      <c r="AQ50" s="364" t="s">
        <v>566</v>
      </c>
      <c r="AR50" s="365" t="s">
        <v>567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52110115</v>
      </c>
      <c r="AN51" s="367">
        <v>64501</v>
      </c>
      <c r="AO51" s="368">
        <v>8.1</v>
      </c>
      <c r="AP51" s="369">
        <v>51684</v>
      </c>
      <c r="AQ51" s="370">
        <v>-0.4</v>
      </c>
      <c r="AR51" s="371">
        <v>8.5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27680895</v>
      </c>
      <c r="AN52" s="375">
        <v>34263</v>
      </c>
      <c r="AO52" s="376">
        <v>-0.8</v>
      </c>
      <c r="AP52" s="377">
        <v>26671</v>
      </c>
      <c r="AQ52" s="378">
        <v>2.6</v>
      </c>
      <c r="AR52" s="379">
        <v>-3.4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44083903</v>
      </c>
      <c r="AN53" s="367">
        <v>54626</v>
      </c>
      <c r="AO53" s="368">
        <v>-15.3</v>
      </c>
      <c r="AP53" s="369">
        <v>52897</v>
      </c>
      <c r="AQ53" s="370">
        <v>2.2999999999999998</v>
      </c>
      <c r="AR53" s="371">
        <v>-17.600000000000001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23507350</v>
      </c>
      <c r="AN54" s="375">
        <v>29129</v>
      </c>
      <c r="AO54" s="376">
        <v>-15</v>
      </c>
      <c r="AP54" s="377">
        <v>27013</v>
      </c>
      <c r="AQ54" s="378">
        <v>1.3</v>
      </c>
      <c r="AR54" s="379">
        <v>-16.3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42244181</v>
      </c>
      <c r="AN55" s="367">
        <v>52492</v>
      </c>
      <c r="AO55" s="368">
        <v>-3.9</v>
      </c>
      <c r="AP55" s="369">
        <v>54945</v>
      </c>
      <c r="AQ55" s="370">
        <v>3.9</v>
      </c>
      <c r="AR55" s="371">
        <v>-7.8</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21083006</v>
      </c>
      <c r="AN56" s="375">
        <v>26197</v>
      </c>
      <c r="AO56" s="376">
        <v>-10.1</v>
      </c>
      <c r="AP56" s="377">
        <v>29293</v>
      </c>
      <c r="AQ56" s="378">
        <v>8.4</v>
      </c>
      <c r="AR56" s="379">
        <v>-18.5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56699489</v>
      </c>
      <c r="AN57" s="367">
        <v>70651</v>
      </c>
      <c r="AO57" s="368">
        <v>34.6</v>
      </c>
      <c r="AP57" s="369">
        <v>57132</v>
      </c>
      <c r="AQ57" s="370">
        <v>4</v>
      </c>
      <c r="AR57" s="371">
        <v>30.6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29346368</v>
      </c>
      <c r="AN58" s="375">
        <v>36567</v>
      </c>
      <c r="AO58" s="376">
        <v>39.6</v>
      </c>
      <c r="AP58" s="377">
        <v>30126</v>
      </c>
      <c r="AQ58" s="378">
        <v>2.8</v>
      </c>
      <c r="AR58" s="379">
        <v>36.799999999999997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56456955</v>
      </c>
      <c r="AN59" s="367">
        <v>70574</v>
      </c>
      <c r="AO59" s="368">
        <v>-0.1</v>
      </c>
      <c r="AP59" s="369">
        <v>58766</v>
      </c>
      <c r="AQ59" s="370">
        <v>2.9</v>
      </c>
      <c r="AR59" s="371">
        <v>-3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29937384</v>
      </c>
      <c r="AN60" s="375">
        <v>37423</v>
      </c>
      <c r="AO60" s="376">
        <v>2.2999999999999998</v>
      </c>
      <c r="AP60" s="377">
        <v>29363</v>
      </c>
      <c r="AQ60" s="378">
        <v>-2.5</v>
      </c>
      <c r="AR60" s="379">
        <v>4.8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50318929</v>
      </c>
      <c r="AN61" s="382">
        <v>62569</v>
      </c>
      <c r="AO61" s="383">
        <v>4.7</v>
      </c>
      <c r="AP61" s="384">
        <v>55085</v>
      </c>
      <c r="AQ61" s="385">
        <v>2.5</v>
      </c>
      <c r="AR61" s="371">
        <v>2.2000000000000002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26311001</v>
      </c>
      <c r="AN62" s="375">
        <v>32716</v>
      </c>
      <c r="AO62" s="376">
        <v>3.2</v>
      </c>
      <c r="AP62" s="377">
        <v>28493</v>
      </c>
      <c r="AQ62" s="378">
        <v>2.5</v>
      </c>
      <c r="AR62" s="379">
        <v>0.7</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FPC7n92SsslFhvtUEW3gedecPU4oj2hmalXdhTjuji5TLUyuqFf2jybuqBlxhn0h9ngjkMIi7ZOFauAzOT2zlA==" saltValue="DzTxOb1Get0TKYIep5Vq8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576</v>
      </c>
    </row>
    <row r="120" spans="125:125" ht="13.5" hidden="1" customHeight="1" x14ac:dyDescent="0.2"/>
    <row r="121" spans="125:125" ht="13.5" hidden="1" customHeight="1" x14ac:dyDescent="0.2">
      <c r="DU121" s="292"/>
    </row>
  </sheetData>
  <sheetProtection algorithmName="SHA-512" hashValue="skZ9R4qz68gS4GnM7Ir4392z3Kfwj3oAxG0vephUwZh3CyuZOsUBEKHEjeBDsHP2RWdB9WSddMuPJtdqljIehA==" saltValue="Aa1sdqYv8Ar7kYxemkTs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577</v>
      </c>
    </row>
  </sheetData>
  <sheetProtection algorithmName="SHA-512" hashValue="fgzdHJtMtaCJsr7d7BD8E8d14LibwTMNs6TunP7tGMPsrfzC/NBXNTnY1uaLhHueN3Y/e7Ek6qLfkyXHC5wAVQ==" saltValue="DvzL6uVhfjoQCTmAX2k0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578</v>
      </c>
      <c r="G46" s="8" t="s">
        <v>579</v>
      </c>
      <c r="H46" s="8" t="s">
        <v>580</v>
      </c>
      <c r="I46" s="8" t="s">
        <v>581</v>
      </c>
      <c r="J46" s="9" t="s">
        <v>582</v>
      </c>
    </row>
    <row r="47" spans="2:10" ht="57.75" customHeight="1" x14ac:dyDescent="0.2">
      <c r="B47" s="10"/>
      <c r="C47" s="1200" t="s">
        <v>3</v>
      </c>
      <c r="D47" s="1200"/>
      <c r="E47" s="1201"/>
      <c r="F47" s="11">
        <v>8.5</v>
      </c>
      <c r="G47" s="12">
        <v>7.28</v>
      </c>
      <c r="H47" s="12">
        <v>7.15</v>
      </c>
      <c r="I47" s="12">
        <v>5.42</v>
      </c>
      <c r="J47" s="13">
        <v>4.9800000000000004</v>
      </c>
    </row>
    <row r="48" spans="2:10" ht="57.75" customHeight="1" x14ac:dyDescent="0.2">
      <c r="B48" s="14"/>
      <c r="C48" s="1202" t="s">
        <v>4</v>
      </c>
      <c r="D48" s="1202"/>
      <c r="E48" s="1203"/>
      <c r="F48" s="15">
        <v>3.87</v>
      </c>
      <c r="G48" s="16">
        <v>3.11</v>
      </c>
      <c r="H48" s="16">
        <v>2.83</v>
      </c>
      <c r="I48" s="16">
        <v>2.79</v>
      </c>
      <c r="J48" s="17">
        <v>3</v>
      </c>
    </row>
    <row r="49" spans="2:10" ht="57.75" customHeight="1" thickBot="1" x14ac:dyDescent="0.25">
      <c r="B49" s="18"/>
      <c r="C49" s="1204" t="s">
        <v>5</v>
      </c>
      <c r="D49" s="1204"/>
      <c r="E49" s="1205"/>
      <c r="F49" s="19" t="s">
        <v>583</v>
      </c>
      <c r="G49" s="20" t="s">
        <v>584</v>
      </c>
      <c r="H49" s="20" t="s">
        <v>585</v>
      </c>
      <c r="I49" s="20" t="s">
        <v>586</v>
      </c>
      <c r="J49" s="21" t="s">
        <v>587</v>
      </c>
    </row>
    <row r="50" spans="2:10" ht="13.5" customHeight="1" x14ac:dyDescent="0.2"/>
  </sheetData>
  <sheetProtection algorithmName="SHA-512" hashValue="xYEwZOD5hSFaIwYP5V4k1xhTXk24Qp5ajpXt8APZe75WnmViUDeiv3BJw3FdtLbPV1WafGtYwCXufqazqNEt1A==" saltValue="djJ9uuQfLrAXlXA58dZg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2022-03-14T02:14:43Z</cp:lastPrinted>
  <dcterms:created xsi:type="dcterms:W3CDTF">2022-02-02T05:21:01Z</dcterms:created>
  <dcterms:modified xsi:type="dcterms:W3CDTF">2022-09-30T05:44:45Z</dcterms:modified>
  <cp:category/>
</cp:coreProperties>
</file>