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2決算_財政状況資料集\11 ９月公表分（２回目）\３月公表分（コピー） → 結合したら01or02フォルダへ\02 政令市（合体後）\"/>
    </mc:Choice>
  </mc:AlternateContent>
  <xr:revisionPtr revIDLastSave="0" documentId="13_ncr:1_{421EAC4F-4155-4877-9C17-D9D89C735EE4}" xr6:coauthVersionLast="36" xr6:coauthVersionMax="36" xr10:uidLastSave="{00000000-0000-0000-0000-000000000000}"/>
  <bookViews>
    <workbookView xWindow="0" yWindow="0" windowWidth="19200" windowHeight="7840" tabRatio="87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U38" i="10"/>
  <c r="C38" i="10"/>
  <c r="BE37" i="10"/>
  <c r="BE36" i="10"/>
  <c r="BE35" i="10"/>
  <c r="C34" i="10"/>
  <c r="C35" i="10" s="1"/>
  <c r="C36" i="10" l="1"/>
  <c r="C37" i="10" s="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AM36" i="10" s="1"/>
  <c r="AM37" i="10" s="1"/>
  <c r="AM38" i="10" s="1"/>
  <c r="BE34" i="10" l="1"/>
  <c r="BW34" i="10" s="1"/>
  <c r="BW35" i="10" s="1"/>
  <c r="BW36" i="10" s="1"/>
  <c r="BW37" i="10" s="1"/>
  <c r="BW38" i="10" s="1"/>
  <c r="BW39" i="10" s="1"/>
  <c r="BW40"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<sst xmlns="http://schemas.openxmlformats.org/spreadsheetml/2006/main" count="1629" uniqueCount="655">
  <si>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</si>
  <si>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</si>
  <si>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</si>
  <si>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</si>
  <si>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</si>
  <si>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</si>
  <si>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</si>
  <si>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</si>
  <si>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</si>
  <si>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</si>
  <si>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</si>
  <si>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</si>
  <si>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</si>
  <si>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</si>
  <si>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</si>
  <si>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</si>
  <si>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</si>
  <si>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</si>
  <si>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</si>
  <si>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</si>
  <si>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</si>
  <si>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</si>
  <si>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</si>
  <si>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</si>
  <si>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</si>
  <si>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</si>
  <si>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</si>
  <si>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</si>
  <si>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</si>
  <si>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</si>
  <si>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</si>
  <si>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</si>
  <si>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</si>
  <si>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</si>
  <si>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</si>
  <si>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</si>
  <si>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</si>
  <si>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</si>
  <si>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</si>
  <si>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</si>
  <si>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</si>
  <si>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</si>
  <si>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</si>
  <si>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</si>
  <si>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</si>
  <si>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</si>
  <si>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</si>
  <si>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</si>
  <si>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</si>
  <si>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</si>
  <si>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</si>
  <si>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</si>
  <si>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</si>
  <si>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</si>
  <si>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</si>
  <si>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</si>
  <si>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</si>
  <si>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</si>
  <si>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</si>
  <si>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</si>
  <si>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</si>
  <si>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</si>
  <si>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</si>
  <si>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</si>
  <si>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</si>
  <si>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</si>
  <si>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</si>
  <si>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</si>
  <si>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</si>
  <si>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</si>
  <si>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</si>
  <si>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</si>
  <si>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</si>
  <si>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</si>
  <si>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</si>
  <si>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</si>
  <si>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</si>
  <si>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</si>
  <si>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</si>
  <si>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</si>
  <si>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</si>
  <si>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</si>
  <si>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</si>
  <si>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</si>
  <si>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</si>
  <si>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</si>
  <si>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</si>
  <si>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</si>
  <si>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</si>
  <si>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</si>
  <si>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</si>
  <si>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</si>
  <si>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</si>
  <si>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</si>
  <si>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</si>
  <si>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</si>
  <si>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</si>
  <si>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</si>
  <si>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大阪市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</si>
  <si>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</si>
  <si>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</si>
  <si>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</si>
  <si>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</si>
  <si>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</si>
  <si>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</si>
  <si>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</si>
  <si>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</si>
  <si>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</si>
  <si>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</si>
  <si>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</si>
  <si>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</si>
  <si>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</si>
  <si>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</si>
  <si>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</si>
  <si>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</si>
  <si>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</si>
  <si>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</si>
  <si>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</si>
  <si>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</si>
  <si>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</si>
  <si>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</si>
  <si>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</si>
  <si>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</si>
  <si>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</si>
  <si>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</si>
  <si>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</si>
  <si>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</si>
  <si>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</si>
  <si>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</si>
  <si>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</si>
  <si>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</si>
  <si>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</si>
  <si>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</si>
  <si>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</si>
  <si>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</si>
  <si>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</si>
  <si>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</si>
  <si>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</si>
  <si>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</si>
  <si>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</si>
  <si>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</si>
  <si>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</si>
  <si>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</si>
  <si>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</si>
  <si>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</si>
  <si>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</si>
  <si>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</si>
  <si>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</si>
  <si>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</si>
  <si>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</si>
  <si>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</si>
  <si>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</si>
  <si>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</si>
  <si>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</si>
  <si>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</si>
  <si>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</si>
  <si>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</si>
  <si>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</si>
  <si>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</si>
  <si>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</si>
  <si>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</si>
  <si>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</si>
  <si>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</si>
  <si>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</si>
  <si>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</si>
  <si>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</si>
  <si>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</si>
  <si>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</si>
  <si>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</si>
  <si>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</si>
  <si>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</si>
  <si>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</si>
  <si>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</si>
  <si>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</si>
  <si>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</si>
  <si>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</si>
  <si>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</si>
  <si>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</si>
  <si>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</si>
  <si>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</si>
  <si>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</si>
  <si>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</si>
  <si>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</si>
  <si>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</si>
  <si>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</si>
  <si>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</si>
  <si>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</si>
  <si>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</si>
  <si>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</si>
  <si>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</si>
  <si>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</si>
  <si>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</si>
  <si>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</si>
  <si>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</si>
  <si>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</si>
  <si>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</si>
  <si>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</si>
  <si>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</si>
  <si>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</si>
  <si>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</si>
  <si>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</si>
  <si>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</si>
  <si>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</si>
  <si>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</si>
  <si>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</si>
  <si>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</si>
  <si>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</si>
  <si>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</si>
  <si>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</si>
  <si>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</si>
  <si>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</si>
  <si>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</si>
  <si>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大阪府大阪市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</si>
  <si>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</si>
  <si>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</si>
  <si>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</si>
  <si>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</si>
  <si>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</si>
  <si>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</si>
  <si>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</si>
  <si>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</si>
  <si>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</si>
  <si>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</si>
  <si>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</si>
  <si>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</si>
  <si>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</si>
  <si>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</si>
  <si>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</si>
  <si>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</si>
  <si>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</si>
  <si>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</si>
  <si>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</si>
  <si>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</si>
  <si>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</si>
  <si>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</si>
  <si>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</si>
  <si>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</si>
  <si>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</si>
  <si>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</si>
  <si>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</si>
  <si>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</si>
  <si>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</si>
  <si>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</si>
  <si>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</si>
  <si>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</si>
  <si>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</si>
  <si>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</si>
  <si>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</si>
  <si>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</si>
  <si>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</si>
  <si>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</si>
  <si>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</si>
  <si>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</si>
  <si>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</si>
  <si>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</si>
  <si>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</si>
  <si>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</si>
  <si>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</si>
  <si>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</si>
  <si>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</si>
  <si>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</si>
  <si>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</si>
  <si>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</si>
  <si>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</si>
  <si>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</si>
  <si>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</si>
  <si>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</si>
  <si>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</si>
  <si>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</si>
  <si>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</si>
  <si>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</si>
  <si>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</si>
  <si>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</si>
  <si>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</si>
  <si>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</si>
  <si>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</si>
  <si>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</si>
  <si>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</si>
  <si>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</si>
  <si>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</si>
  <si>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</si>
  <si>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</si>
  <si>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</si>
  <si>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</si>
  <si>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</si>
  <si>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</si>
  <si>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</si>
  <si>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</si>
  <si>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</si>
  <si>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</si>
  <si>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</si>
  <si>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</si>
  <si>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</si>
  <si>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</si>
  <si>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</si>
  <si>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</si>
  <si>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</si>
  <si>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</si>
  <si>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</si>
  <si>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</si>
  <si>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</si>
  <si>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</si>
  <si>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</si>
  <si>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</si>
  <si>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</si>
  <si>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</si>
  <si>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</si>
  <si>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</si>
  <si>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</si>
  <si>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</si>
  <si>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</si>
  <si>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</si>
  <si>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</si>
  <si>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</si>
  <si>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</si>
  <si>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</si>
  <si>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</si>
  <si>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</si>
  <si>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</si>
  <si>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</si>
  <si>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</si>
  <si>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</si>
  <si>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</si>
  <si>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</si>
  <si>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</si>
  <si>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</si>
  <si>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</si>
  <si>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</si>
  <si>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</si>
  <si>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</si>
  <si>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</si>
  <si>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</si>
  <si>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</si>
  <si>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</si>
  <si>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</si>
  <si>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</si>
  <si>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</si>
  <si>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</si>
  <si>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</si>
  <si>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</si>
  <si>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</si>
  <si>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</si>
  <si>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</si>
  <si>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</si>
  <si>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</si>
  <si>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</si>
  <si>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</si>
  <si>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</si>
  <si>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</si>
  <si>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</si>
  <si>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</si>
  <si>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</si>
  <si>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</si>
  <si>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</si>
  <si>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</si>
  <si>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</si>
  <si>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</si>
  <si>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</si>
  <si>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</si>
  <si>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</si>
  <si>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</si>
  <si>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</si>
  <si>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</si>
  <si>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</si>
  <si>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</si>
  <si>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</si>
  <si>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大阪府大阪市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</si>
  <si>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</si>
  <si>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</si>
  <si>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</si>
  <si>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</si>
  <si>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</si>
  <si>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</si>
  <si>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</si>
  <si>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</si>
  <si>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</si>
  <si>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</si>
  <si>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</si>
  <si>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</si>
  <si>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</si>
  <si>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</si>
  <si>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</si>
  <si>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</si>
  <si>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</si>
  <si>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</si>
  <si>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</si>
  <si>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</si>
  <si>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母子父子寡婦福祉貸付資金会計</t>
    <phoneticPr fontId="5"/>
  </si>
  <si>
    <t>心身障害者扶養共済事業会計</t>
    <phoneticPr fontId="5"/>
  </si>
  <si>
    <t>公債費会計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</si>
  <si>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</si>
  <si>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</si>
  <si>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</si>
  <si>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</si>
  <si>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</si>
  <si>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</si>
  <si>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</si>
  <si>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</si>
  <si>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</si>
  <si>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</si>
  <si>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</si>
  <si>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</si>
  <si>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</si>
  <si>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駐車場事業会計</t>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</si>
  <si>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</si>
  <si>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</si>
  <si>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</si>
  <si>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</si>
  <si>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</si>
  <si>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工業用水道事業会計</t>
    <phoneticPr fontId="5"/>
  </si>
  <si>
    <t>法適用企業</t>
    <phoneticPr fontId="5"/>
  </si>
  <si>
    <t>中央卸売市場事業会計</t>
    <phoneticPr fontId="5"/>
  </si>
  <si>
    <t>法適用企業</t>
    <phoneticPr fontId="5"/>
  </si>
  <si>
    <t>下水道事業会計</t>
    <phoneticPr fontId="5"/>
  </si>
  <si>
    <t>港営事業会計</t>
    <phoneticPr fontId="5"/>
  </si>
  <si>
    <t>-</t>
    <phoneticPr fontId="5"/>
  </si>
  <si>
    <t>法適用企業</t>
    <phoneticPr fontId="5"/>
  </si>
  <si>
    <t>食肉市場事業会計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</si>
  <si>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</si>
  <si>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</si>
  <si>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</si>
  <si>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</si>
  <si>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</si>
  <si>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</si>
  <si>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</si>
  <si>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</si>
  <si>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</si>
  <si>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</si>
  <si>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</si>
  <si>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</si>
  <si>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</si>
  <si>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</si>
  <si>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</si>
  <si>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</si>
  <si>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</si>
  <si>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</si>
  <si>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</si>
  <si>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</si>
  <si>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</si>
  <si>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</si>
  <si>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</si>
  <si>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</si>
  <si>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</si>
  <si>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</si>
  <si>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</si>
  <si>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</si>
  <si>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</si>
  <si>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</si>
  <si>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</si>
  <si>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</si>
  <si>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</si>
  <si>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</si>
  <si>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</si>
  <si>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</si>
  <si>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</si>
  <si>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</si>
  <si>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</si>
  <si>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</si>
  <si>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</si>
  <si>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</si>
  <si>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</si>
  <si>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</si>
  <si>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</si>
  <si>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</si>
  <si>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</si>
  <si>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</si>
  <si>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</si>
  <si>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</si>
  <si>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</si>
  <si>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</si>
  <si>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</si>
  <si>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</si>
  <si>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</si>
  <si>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</si>
  <si>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</si>
  <si>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</si>
  <si>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</si>
  <si>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</si>
  <si>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</si>
  <si>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</si>
  <si>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中央卸売市場事業会計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</si>
  <si>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</si>
  <si>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食肉市場事業会計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</si>
  <si>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</si>
  <si>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</si>
  <si>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</si>
  <si>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</si>
  <si>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</si>
  <si>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</si>
  <si>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</si>
  <si>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</si>
  <si>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</si>
  <si>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</si>
  <si>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</si>
  <si>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</si>
  <si>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</si>
  <si>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</si>
  <si>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</si>
  <si>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</si>
  <si>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</si>
  <si>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</si>
  <si>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</si>
  <si>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</si>
  <si>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</si>
  <si>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</si>
  <si>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</si>
  <si>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</si>
  <si>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</si>
  <si>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</si>
  <si>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</si>
  <si>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</si>
  <si>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</si>
  <si>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</si>
  <si>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</si>
  <si>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</si>
  <si>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</si>
  <si>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</si>
  <si>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</si>
  <si>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</si>
  <si>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</si>
  <si>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</si>
  <si>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</si>
  <si>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</si>
  <si>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</si>
  <si>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</si>
  <si>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</si>
  <si>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</si>
  <si>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</si>
  <si>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</si>
  <si>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</si>
  <si>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</si>
  <si>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</si>
  <si>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</si>
  <si>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</si>
  <si>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</si>
  <si>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</si>
  <si>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</si>
  <si>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</si>
  <si>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</si>
  <si>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</si>
  <si>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</si>
  <si>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</si>
  <si>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</si>
  <si>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</si>
  <si>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</si>
  <si>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</si>
  <si>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</si>
  <si>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</si>
  <si>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</si>
  <si>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</si>
  <si>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</si>
  <si>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</si>
  <si>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</si>
  <si>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</si>
  <si>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</si>
  <si>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</si>
  <si>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</si>
  <si>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</si>
  <si>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</si>
  <si>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</si>
  <si>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</si>
  <si>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</si>
  <si>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</si>
  <si>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</si>
  <si>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</si>
  <si>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</si>
  <si>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</si>
  <si>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</si>
  <si>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</si>
  <si>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0.17</t>
  </si>
  <si>
    <t>▲ 0.42</t>
  </si>
  <si>
    <t>▲ 0.30</t>
  </si>
  <si>
    <t>下水道事業会計</t>
  </si>
  <si>
    <t>水道事業会計</t>
  </si>
  <si>
    <t>一般会計</t>
  </si>
  <si>
    <t>中央卸売市場事業会計</t>
  </si>
  <si>
    <t>工業用水道事業会計</t>
  </si>
  <si>
    <t>介護保険事業会計</t>
  </si>
  <si>
    <t>国民健康保険事業会計</t>
  </si>
  <si>
    <t>▲ 0.97</t>
  </si>
  <si>
    <t>後期高齢者医療事業会計</t>
  </si>
  <si>
    <t>その他会計（赤字）</t>
  </si>
  <si>
    <t>▲ 2.32</t>
  </si>
  <si>
    <t>その他会計（黒字）</t>
  </si>
  <si>
    <t>（百万円）</t>
    <phoneticPr fontId="5"/>
  </si>
  <si>
    <t>H27末</t>
    <phoneticPr fontId="5"/>
  </si>
  <si>
    <t>H28末</t>
    <phoneticPr fontId="5"/>
  </si>
  <si>
    <t>H29末</t>
    <phoneticPr fontId="5"/>
  </si>
  <si>
    <t>H30末</t>
    <phoneticPr fontId="5"/>
  </si>
  <si>
    <t>R01末</t>
    <phoneticPr fontId="5"/>
  </si>
  <si>
    <t>教育振興基金</t>
    <rPh sb="0" eb="6">
      <t>キョウイクシンコウキキン</t>
    </rPh>
    <phoneticPr fontId="5"/>
  </si>
  <si>
    <t>交通政策基金</t>
    <rPh sb="0" eb="6">
      <t>コウツウセイサクキキン</t>
    </rPh>
    <phoneticPr fontId="5"/>
  </si>
  <si>
    <t>都市整備事業基金</t>
    <rPh sb="0" eb="4">
      <t>トシセイビ</t>
    </rPh>
    <rPh sb="4" eb="8">
      <t>ジギョウキキン</t>
    </rPh>
    <phoneticPr fontId="5"/>
  </si>
  <si>
    <t>土地区画整理事業基金</t>
    <rPh sb="0" eb="4">
      <t>トチクカク</t>
    </rPh>
    <rPh sb="4" eb="6">
      <t>セイリ</t>
    </rPh>
    <rPh sb="6" eb="8">
      <t>ジギョウ</t>
    </rPh>
    <rPh sb="8" eb="10">
      <t>キキン</t>
    </rPh>
    <phoneticPr fontId="5"/>
  </si>
  <si>
    <t>地域活性化事業基金</t>
    <rPh sb="0" eb="5">
      <t>チイキカッセイカ</t>
    </rPh>
    <rPh sb="5" eb="9">
      <t>ジギョウキキン</t>
    </rPh>
    <phoneticPr fontId="5"/>
  </si>
  <si>
    <t>大阪府後期高齢者医療広域連合（一般会計）</t>
  </si>
  <si>
    <t>大阪府後期高齢者医療広域連合（後期高齢者医療特別会計）</t>
  </si>
  <si>
    <t>関西広域連合</t>
    <rPh sb="0" eb="2">
      <t>カンサイ</t>
    </rPh>
    <rPh sb="2" eb="4">
      <t>コウイキ</t>
    </rPh>
    <rPh sb="4" eb="6">
      <t>レンゴウ</t>
    </rPh>
    <phoneticPr fontId="5"/>
  </si>
  <si>
    <t xml:space="preserve">淀川左岸水防事務組合  </t>
    <rPh sb="2" eb="3">
      <t>ヒダリ</t>
    </rPh>
    <phoneticPr fontId="5"/>
  </si>
  <si>
    <t>淀川右岸水防事務組合</t>
    <rPh sb="2" eb="3">
      <t>ミギ</t>
    </rPh>
    <phoneticPr fontId="5"/>
  </si>
  <si>
    <t>大和川右岸水防事務組合</t>
    <rPh sb="0" eb="3">
      <t>ヤマトガワ</t>
    </rPh>
    <rPh sb="3" eb="4">
      <t>ミギ</t>
    </rPh>
    <phoneticPr fontId="5"/>
  </si>
  <si>
    <t>大阪広域環境施設組合</t>
    <rPh sb="0" eb="2">
      <t>オオサカ</t>
    </rPh>
    <rPh sb="2" eb="4">
      <t>コウイキ</t>
    </rPh>
    <rPh sb="4" eb="6">
      <t>カンキョウ</t>
    </rPh>
    <rPh sb="6" eb="8">
      <t>シセツ</t>
    </rPh>
    <rPh sb="8" eb="10">
      <t>クミアイ</t>
    </rPh>
    <phoneticPr fontId="3"/>
  </si>
  <si>
    <t>○</t>
  </si>
  <si>
    <t>大阪市高速電気軌道（株）</t>
  </si>
  <si>
    <t>（株）大阪メトロサービス</t>
  </si>
  <si>
    <t>大阪地下街（株）</t>
  </si>
  <si>
    <t>（株）大阪メトロメディアカンパニー</t>
  </si>
  <si>
    <t>新南海ストア（株）</t>
    <rPh sb="0" eb="3">
      <t>シンナンカイ</t>
    </rPh>
    <rPh sb="7" eb="8">
      <t>カブ</t>
    </rPh>
    <phoneticPr fontId="2"/>
  </si>
  <si>
    <t>大阪シティバス（株）</t>
  </si>
  <si>
    <t>（公大）大阪</t>
    <rPh sb="1" eb="2">
      <t>オオヤケ</t>
    </rPh>
    <phoneticPr fontId="2"/>
  </si>
  <si>
    <t>（大）大阪</t>
  </si>
  <si>
    <t>（地独）大阪市博物館機構</t>
  </si>
  <si>
    <t>（地独）大阪産業技術研究所</t>
  </si>
  <si>
    <t>（株）大阪城ホール</t>
  </si>
  <si>
    <t>（株）大阪市開発公社</t>
  </si>
  <si>
    <t>（株）大阪鶴見フラワーセンター</t>
  </si>
  <si>
    <t>大阪市商業振興企画（株）</t>
  </si>
  <si>
    <t>（公財）大阪国際交流センター</t>
  </si>
  <si>
    <t>（公財）関西・大阪二十一世紀協会</t>
  </si>
  <si>
    <t>アジア太平洋トレードセンター（株）</t>
  </si>
  <si>
    <t>ｱｼﾞｱ太平洋トレードセンター（株）</t>
  </si>
  <si>
    <t>（一財）大阪市文化財協会</t>
  </si>
  <si>
    <t>（公財）大阪府暴力追放推進センター</t>
  </si>
  <si>
    <t>（一財）アジア・太平洋人権情報センター</t>
  </si>
  <si>
    <t>関西高速鉄道（株）</t>
    <rPh sb="0" eb="4">
      <t>カンサイ</t>
    </rPh>
    <rPh sb="4" eb="6">
      <t>テツドウ</t>
    </rPh>
    <rPh sb="7" eb="8">
      <t>カブ</t>
    </rPh>
    <phoneticPr fontId="2"/>
  </si>
  <si>
    <t>中之島高速鉄道（株）</t>
  </si>
  <si>
    <t>大阪外環状鉄道（株）</t>
  </si>
  <si>
    <t>西大阪高速鉄道（株）</t>
  </si>
  <si>
    <t>（株）湊町開発センター</t>
  </si>
  <si>
    <t>関西国際空港土地保有（株）</t>
    <rPh sb="0" eb="6">
      <t>カンサイコクサイクウコウ</t>
    </rPh>
    <rPh sb="6" eb="10">
      <t>トチホユウ</t>
    </rPh>
    <rPh sb="11" eb="12">
      <t>カブ</t>
    </rPh>
    <phoneticPr fontId="2"/>
  </si>
  <si>
    <t>（地独）大阪健康安全基盤研究所</t>
  </si>
  <si>
    <t>（地独）大阪市民病院機構</t>
  </si>
  <si>
    <t>（公財）大阪市救急医療事業団</t>
  </si>
  <si>
    <t>大阪市街地開発（株）</t>
  </si>
  <si>
    <t>大阪市住宅供給公社</t>
  </si>
  <si>
    <t>クリスタ長堀（株）</t>
  </si>
  <si>
    <t>クリアウォーターOSAKA（株）</t>
  </si>
  <si>
    <t>大阪港埠頭（株）</t>
  </si>
  <si>
    <t>（株）大阪港トランスポートシステム</t>
  </si>
  <si>
    <t>阪神国際港湾（株）</t>
  </si>
  <si>
    <t>大阪港埠頭ターミナル（株）</t>
  </si>
  <si>
    <t>（株）大阪水道総合サービス</t>
  </si>
  <si>
    <t>（公財）大阪国際平和センター</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</si>
  <si>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</si>
  <si>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</si>
  <si>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</si>
  <si>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</si>
  <si>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</si>
  <si>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この間の市政改革の取組として、地方債発行を抑制してきたことにより地方債残高が減少してきており、将来負担比率及び実質公債費比率は毎年度着実に改善し、引き続き類似団体平均を下回っている。
  今後も引き続き地方債残高の縮減に努めるなど公債費の抑制を図る。</t>
    <rPh sb="102" eb="105">
      <t>チホウサイ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</si>
  <si>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</si>
  <si>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</si>
  <si>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</si>
  <si>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この間の市政改革の取組として、地方債発行を抑制してきたことにより地方債残高が減少してきており、将来負担比率は毎年度着実に改善し、引き続き類似団体平均を下回っている。
　また、本市では、高度経済成長期を中心に多種多様な公共施設の整備を進め、膨大な量の施設を保有しているため、市設建築物については「資産流動化プロジェクトチーム」による総合的な有効活用、インフラ施設については長寿命化を基本とした効率的な維持管理を実施している。こうした取組もあり、有形固定資産減価償却率は類似団体平均を下回っ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</si>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</sst>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6174F12-EF77-4247-B1B7-4174A10B903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9D2C-4B93-9A2B-2FCA8025EA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37197</c:v>
                </c:pt>
                <c:pt idx="1">
                  <c:v>42834</c:v>
                </c:pt>
                <c:pt idx="2">
                  <c:v>44777</c:v>
                </c:pt>
                <c:pt idx="3">
                  <c:v>57260</c:v>
                </c:pt>
                <c:pt idx="4">
                  <c:v>64777</c:v>
                </c:pt>
              </c:numCache>
            </c:numRef>
          </c:val>
          <c:smooth val="0"/>
          <c:extLst>
            <c:ext xmlns:c16="http://schemas.microsoft.com/office/drawing/2014/chart" uri="{C3380CC4-5D6E-409C-BE32-E72D297353CC}">
              <c16:uniqueId val="{00000001-9D2C-4B93-9A2B-2FCA8025EA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0.05</c:v>
                </c:pt>
                <c:pt idx="1">
                  <c:v>0.05</c:v>
                </c:pt>
                <c:pt idx="2">
                  <c:v>0.05</c:v>
                </c:pt>
                <c:pt idx="3">
                  <c:v>0.31</c:v>
                </c:pt>
                <c:pt idx="4">
                  <c:v>1.51</c:v>
                </c:pt>
              </c:numCache>
            </c:numRef>
          </c:val>
          <c:extLst>
            <c:ext xmlns:c16="http://schemas.microsoft.com/office/drawing/2014/chart" uri="{C3380CC4-5D6E-409C-BE32-E72D297353CC}">
              <c16:uniqueId val="{00000000-311C-44D8-A7E8-519E936D72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21.82</c:v>
                </c:pt>
                <c:pt idx="1">
                  <c:v>19.21</c:v>
                </c:pt>
                <c:pt idx="2">
                  <c:v>18.829999999999998</c:v>
                </c:pt>
                <c:pt idx="3">
                  <c:v>18.97</c:v>
                </c:pt>
                <c:pt idx="4">
                  <c:v>19.239999999999998</c:v>
                </c:pt>
              </c:numCache>
            </c:numRef>
          </c:val>
          <c:extLst>
            <c:ext xmlns:c16="http://schemas.microsoft.com/office/drawing/2014/chart" uri="{C3380CC4-5D6E-409C-BE32-E72D297353CC}">
              <c16:uniqueId val="{00000001-311C-44D8-A7E8-519E936D72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-0.17</c:v>
                </c:pt>
                <c:pt idx="1">
                  <c:v>-0.42</c:v>
                </c:pt>
                <c:pt idx="2">
                  <c:v>-0.3</c:v>
                </c:pt>
                <c:pt idx="3">
                  <c:v>0.4</c:v>
                </c:pt>
                <c:pt idx="4">
                  <c:v>1.75</c:v>
                </c:pt>
              </c:numCache>
            </c:numRef>
          </c:val>
          <c:smooth val="0"/>
          <c:extLst>
            <c:ext xmlns:c16="http://schemas.microsoft.com/office/drawing/2014/chart" uri="{C3380CC4-5D6E-409C-BE32-E72D297353CC}">
              <c16:uniqueId val="{00000002-311C-44D8-A7E8-519E936D72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16.54</c:v>
                </c:pt>
                <c:pt idx="2">
                  <c:v>#N/A</c:v>
                </c:pt>
                <c:pt idx="3">
                  <c:v>0.23</c:v>
                </c:pt>
                <c:pt idx="4">
                  <c:v>#N/A</c:v>
                </c:pt>
                <c:pt idx="5">
                  <c:v>0.01</c:v>
                </c:pt>
                <c:pt idx="6">
                  <c:v>#N/A</c:v>
                </c:pt>
                <c:pt idx="7">
                  <c:v>0.02</c:v>
                </c:pt>
                <c:pt idx="8">
                  <c:v>#N/A</c:v>
                </c:pt>
                <c:pt idx="9">
                  <c:v>0.01</c:v>
                </c:pt>
              </c:numCache>
            </c:numRef>
          </c:val>
          <c:extLst>
            <c:ext xmlns:c16="http://schemas.microsoft.com/office/drawing/2014/chart" uri="{C3380CC4-5D6E-409C-BE32-E72D297353CC}">
              <c16:uniqueId val="{00000000-DDD3-4237-B78F-91BC90725A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2.3199999999999998</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D3-4237-B78F-91BC90725A36}"/>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0.17</c:v>
                </c:pt>
                <c:pt idx="2">
                  <c:v>#N/A</c:v>
                </c:pt>
                <c:pt idx="3">
                  <c:v>0.16</c:v>
                </c:pt>
                <c:pt idx="4">
                  <c:v>#N/A</c:v>
                </c:pt>
                <c:pt idx="5">
                  <c:v>0.17</c:v>
                </c:pt>
                <c:pt idx="6">
                  <c:v>#N/A</c:v>
                </c:pt>
                <c:pt idx="7">
                  <c:v>0.17</c:v>
                </c:pt>
                <c:pt idx="8">
                  <c:v>#N/A</c:v>
                </c:pt>
                <c:pt idx="9">
                  <c:v>0.18</c:v>
                </c:pt>
              </c:numCache>
            </c:numRef>
          </c:val>
          <c:extLst>
            <c:ext xmlns:c16="http://schemas.microsoft.com/office/drawing/2014/chart" uri="{C3380CC4-5D6E-409C-BE32-E72D297353CC}">
              <c16:uniqueId val="{00000002-DDD3-4237-B78F-91BC90725A36}"/>
            </c:ext>
          </c:extLst>
        </c:ser>
        <c:ser>
          <c:idx val="3"/>
          <c:order val="3"/>
          <c:tx>
            <c:strRef>
              <c:f>データシート!$A$30</c:f>
              <c:strCache>
                <c:ptCount val="1"/>
                <c:pt idx="0">
                  <c:v>国民健康保険事業会計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0.97</c:v>
                </c:pt>
                <c:pt idx="1">
                  <c:v>#N/A</c:v>
                </c:pt>
                <c:pt idx="2">
                  <c:v>#N/A</c:v>
                </c:pt>
                <c:pt idx="3">
                  <c:v>0.19</c:v>
                </c:pt>
                <c:pt idx="4">
                  <c:v>#N/A</c:v>
                </c:pt>
                <c:pt idx="5">
                  <c:v>0.26</c:v>
                </c:pt>
                <c:pt idx="6">
                  <c:v>#N/A</c:v>
                </c:pt>
                <c:pt idx="7">
                  <c:v>0.19</c:v>
                </c:pt>
                <c:pt idx="8">
                  <c:v>#N/A</c:v>
                </c:pt>
                <c:pt idx="9">
                  <c:v>0.35</c:v>
                </c:pt>
              </c:numCache>
            </c:numRef>
          </c:val>
          <c:extLst>
            <c:ext xmlns:c16="http://schemas.microsoft.com/office/drawing/2014/chart" uri="{C3380CC4-5D6E-409C-BE32-E72D297353CC}">
              <c16:uniqueId val="{00000003-DDD3-4237-B78F-91BC90725A36}"/>
            </c:ext>
          </c:extLst>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0.19</c:v>
                </c:pt>
                <c:pt idx="2">
                  <c:v>#N/A</c:v>
                </c:pt>
                <c:pt idx="3">
                  <c:v>0.08</c:v>
                </c:pt>
                <c:pt idx="4">
                  <c:v>#N/A</c:v>
                </c:pt>
                <c:pt idx="5">
                  <c:v>0.48</c:v>
                </c:pt>
                <c:pt idx="6">
                  <c:v>#N/A</c:v>
                </c:pt>
                <c:pt idx="7">
                  <c:v>0.34</c:v>
                </c:pt>
                <c:pt idx="8">
                  <c:v>#N/A</c:v>
                </c:pt>
                <c:pt idx="9">
                  <c:v>0.44</c:v>
                </c:pt>
              </c:numCache>
            </c:numRef>
          </c:val>
          <c:extLst>
            <c:ext xmlns:c16="http://schemas.microsoft.com/office/drawing/2014/chart" uri="{C3380CC4-5D6E-409C-BE32-E72D297353CC}">
              <c16:uniqueId val="{00000004-DDD3-4237-B78F-91BC90725A36}"/>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0.87</c:v>
                </c:pt>
                <c:pt idx="2">
                  <c:v>#N/A</c:v>
                </c:pt>
                <c:pt idx="3">
                  <c:v>0.78</c:v>
                </c:pt>
                <c:pt idx="4">
                  <c:v>#N/A</c:v>
                </c:pt>
                <c:pt idx="5">
                  <c:v>0.66</c:v>
                </c:pt>
                <c:pt idx="6">
                  <c:v>#N/A</c:v>
                </c:pt>
                <c:pt idx="7">
                  <c:v>0.69</c:v>
                </c:pt>
                <c:pt idx="8">
                  <c:v>#N/A</c:v>
                </c:pt>
                <c:pt idx="9">
                  <c:v>0.7</c:v>
                </c:pt>
              </c:numCache>
            </c:numRef>
          </c:val>
          <c:extLst>
            <c:ext xmlns:c16="http://schemas.microsoft.com/office/drawing/2014/chart" uri="{C3380CC4-5D6E-409C-BE32-E72D297353CC}">
              <c16:uniqueId val="{00000005-DDD3-4237-B78F-91BC90725A36}"/>
            </c:ext>
          </c:extLst>
        </c:ser>
        <c:ser>
          <c:idx val="6"/>
          <c:order val="6"/>
          <c:tx>
            <c:strRef>
              <c:f>データシート!$A$33</c:f>
              <c:strCache>
                <c:ptCount val="1"/>
                <c:pt idx="0">
                  <c:v>中央卸売市場事業会計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0.45</c:v>
                </c:pt>
                <c:pt idx="2">
                  <c:v>#N/A</c:v>
                </c:pt>
                <c:pt idx="3">
                  <c:v>0.62</c:v>
                </c:pt>
                <c:pt idx="4">
                  <c:v>#N/A</c:v>
                </c:pt>
                <c:pt idx="5">
                  <c:v>0.76</c:v>
                </c:pt>
                <c:pt idx="6">
                  <c:v>#N/A</c:v>
                </c:pt>
                <c:pt idx="7">
                  <c:v>0.97</c:v>
                </c:pt>
                <c:pt idx="8">
                  <c:v>#N/A</c:v>
                </c:pt>
                <c:pt idx="9">
                  <c:v>1.01</c:v>
                </c:pt>
              </c:numCache>
            </c:numRef>
          </c:val>
          <c:extLst>
            <c:ext xmlns:c16="http://schemas.microsoft.com/office/drawing/2014/chart" uri="{C3380CC4-5D6E-409C-BE32-E72D297353CC}">
              <c16:uniqueId val="{00000006-DDD3-4237-B78F-91BC90725A3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0.05</c:v>
                </c:pt>
                <c:pt idx="2">
                  <c:v>#N/A</c:v>
                </c:pt>
                <c:pt idx="3">
                  <c:v>0.04</c:v>
                </c:pt>
                <c:pt idx="4">
                  <c:v>#N/A</c:v>
                </c:pt>
                <c:pt idx="5">
                  <c:v>0.05</c:v>
                </c:pt>
                <c:pt idx="6">
                  <c:v>#N/A</c:v>
                </c:pt>
                <c:pt idx="7">
                  <c:v>0.31</c:v>
                </c:pt>
                <c:pt idx="8">
                  <c:v>#N/A</c:v>
                </c:pt>
                <c:pt idx="9">
                  <c:v>1.5</c:v>
                </c:pt>
              </c:numCache>
            </c:numRef>
          </c:val>
          <c:extLst>
            <c:ext xmlns:c16="http://schemas.microsoft.com/office/drawing/2014/chart" uri="{C3380CC4-5D6E-409C-BE32-E72D297353CC}">
              <c16:uniqueId val="{00000007-DDD3-4237-B78F-91BC90725A3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5.22</c:v>
                </c:pt>
                <c:pt idx="2">
                  <c:v>#N/A</c:v>
                </c:pt>
                <c:pt idx="3">
                  <c:v>4.53</c:v>
                </c:pt>
                <c:pt idx="4">
                  <c:v>#N/A</c:v>
                </c:pt>
                <c:pt idx="5">
                  <c:v>4.84</c:v>
                </c:pt>
                <c:pt idx="6">
                  <c:v>#N/A</c:v>
                </c:pt>
                <c:pt idx="7">
                  <c:v>4.51</c:v>
                </c:pt>
                <c:pt idx="8">
                  <c:v>#N/A</c:v>
                </c:pt>
                <c:pt idx="9">
                  <c:v>3.95</c:v>
                </c:pt>
              </c:numCache>
            </c:numRef>
          </c:val>
          <c:extLst>
            <c:ext xmlns:c16="http://schemas.microsoft.com/office/drawing/2014/chart" uri="{C3380CC4-5D6E-409C-BE32-E72D297353CC}">
              <c16:uniqueId val="{00000008-DDD3-4237-B78F-91BC90725A36}"/>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c:v>
                </c:pt>
                <c:pt idx="2">
                  <c:v>#N/A</c:v>
                </c:pt>
                <c:pt idx="3">
                  <c:v>3.87</c:v>
                </c:pt>
                <c:pt idx="4">
                  <c:v>#N/A</c:v>
                </c:pt>
                <c:pt idx="5">
                  <c:v>4.32</c:v>
                </c:pt>
                <c:pt idx="6">
                  <c:v>#N/A</c:v>
                </c:pt>
                <c:pt idx="7">
                  <c:v>4.67</c:v>
                </c:pt>
                <c:pt idx="8">
                  <c:v>#N/A</c:v>
                </c:pt>
                <c:pt idx="9">
                  <c:v>4.55</c:v>
                </c:pt>
              </c:numCache>
            </c:numRef>
          </c:val>
          <c:extLst>
            <c:ext xmlns:c16="http://schemas.microsoft.com/office/drawing/2014/chart" uri="{C3380CC4-5D6E-409C-BE32-E72D297353CC}">
              <c16:uniqueId val="{00000009-DDD3-4237-B78F-91BC90725A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201375</c:v>
                </c:pt>
                <c:pt idx="5">
                  <c:v>197595</c:v>
                </c:pt>
                <c:pt idx="8">
                  <c:v>192279</c:v>
                </c:pt>
                <c:pt idx="11">
                  <c:v>188754</c:v>
                </c:pt>
                <c:pt idx="14">
                  <c:v>181883</c:v>
                </c:pt>
              </c:numCache>
            </c:numRef>
          </c:val>
          <c:extLst>
            <c:ext xmlns:c16="http://schemas.microsoft.com/office/drawing/2014/chart" uri="{C3380CC4-5D6E-409C-BE32-E72D297353CC}">
              <c16:uniqueId val="{00000000-7F65-491C-BF46-34A88E4C03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65-491C-BF46-34A88E4C03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9624</c:v>
                </c:pt>
                <c:pt idx="3">
                  <c:v>9504</c:v>
                </c:pt>
                <c:pt idx="6">
                  <c:v>9777</c:v>
                </c:pt>
                <c:pt idx="9">
                  <c:v>10345</c:v>
                </c:pt>
                <c:pt idx="12">
                  <c:v>11126</c:v>
                </c:pt>
              </c:numCache>
            </c:numRef>
          </c:val>
          <c:extLst>
            <c:ext xmlns:c16="http://schemas.microsoft.com/office/drawing/2014/chart" uri="{C3380CC4-5D6E-409C-BE32-E72D297353CC}">
              <c16:uniqueId val="{00000002-7F65-491C-BF46-34A88E4C03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1401</c:v>
                </c:pt>
                <c:pt idx="3">
                  <c:v>1421</c:v>
                </c:pt>
                <c:pt idx="6">
                  <c:v>944</c:v>
                </c:pt>
                <c:pt idx="9">
                  <c:v>844</c:v>
                </c:pt>
                <c:pt idx="12">
                  <c:v>644</c:v>
                </c:pt>
              </c:numCache>
            </c:numRef>
          </c:val>
          <c:extLst>
            <c:ext xmlns:c16="http://schemas.microsoft.com/office/drawing/2014/chart" uri="{C3380CC4-5D6E-409C-BE32-E72D297353CC}">
              <c16:uniqueId val="{00000003-7F65-491C-BF46-34A88E4C03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29493</c:v>
                </c:pt>
                <c:pt idx="3">
                  <c:v>28678</c:v>
                </c:pt>
                <c:pt idx="6">
                  <c:v>24087</c:v>
                </c:pt>
                <c:pt idx="9">
                  <c:v>20839</c:v>
                </c:pt>
                <c:pt idx="12">
                  <c:v>20211</c:v>
                </c:pt>
              </c:numCache>
            </c:numRef>
          </c:val>
          <c:extLst>
            <c:ext xmlns:c16="http://schemas.microsoft.com/office/drawing/2014/chart" uri="{C3380CC4-5D6E-409C-BE32-E72D297353CC}">
              <c16:uniqueId val="{00000004-7F65-491C-BF46-34A88E4C03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96041</c:v>
                </c:pt>
                <c:pt idx="3">
                  <c:v>90869</c:v>
                </c:pt>
                <c:pt idx="6">
                  <c:v>90622</c:v>
                </c:pt>
                <c:pt idx="9">
                  <c:v>85856</c:v>
                </c:pt>
                <c:pt idx="12">
                  <c:v>78418</c:v>
                </c:pt>
              </c:numCache>
            </c:numRef>
          </c:val>
          <c:extLst>
            <c:ext xmlns:c16="http://schemas.microsoft.com/office/drawing/2014/chart" uri="{C3380CC4-5D6E-409C-BE32-E72D297353CC}">
              <c16:uniqueId val="{00000005-7F65-491C-BF46-34A88E4C03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65-491C-BF46-34A88E4C03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98498</c:v>
                </c:pt>
                <c:pt idx="3">
                  <c:v>91416</c:v>
                </c:pt>
                <c:pt idx="6">
                  <c:v>98356</c:v>
                </c:pt>
                <c:pt idx="9">
                  <c:v>87690</c:v>
                </c:pt>
                <c:pt idx="12">
                  <c:v>85236</c:v>
                </c:pt>
              </c:numCache>
            </c:numRef>
          </c:val>
          <c:extLst>
            <c:ext xmlns:c16="http://schemas.microsoft.com/office/drawing/2014/chart" uri="{C3380CC4-5D6E-409C-BE32-E72D297353CC}">
              <c16:uniqueId val="{00000007-7F65-491C-BF46-34A88E4C03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33682</c:v>
                </c:pt>
                <c:pt idx="2">
                  <c:v>#N/A</c:v>
                </c:pt>
                <c:pt idx="3">
                  <c:v>#N/A</c:v>
                </c:pt>
                <c:pt idx="4">
                  <c:v>24293</c:v>
                </c:pt>
                <c:pt idx="5">
                  <c:v>#N/A</c:v>
                </c:pt>
                <c:pt idx="6">
                  <c:v>#N/A</c:v>
                </c:pt>
                <c:pt idx="7">
                  <c:v>31507</c:v>
                </c:pt>
                <c:pt idx="8">
                  <c:v>#N/A</c:v>
                </c:pt>
                <c:pt idx="9">
                  <c:v>#N/A</c:v>
                </c:pt>
                <c:pt idx="10">
                  <c:v>16820</c:v>
                </c:pt>
                <c:pt idx="11">
                  <c:v>#N/A</c:v>
                </c:pt>
                <c:pt idx="12">
                  <c:v>#N/A</c:v>
                </c:pt>
                <c:pt idx="13">
                  <c:v>13752</c:v>
                </c:pt>
                <c:pt idx="14">
                  <c:v>#N/A</c:v>
                </c:pt>
              </c:numCache>
            </c:numRef>
          </c:val>
          <c:smooth val="0"/>
          <c:extLst>
            <c:ext xmlns:c16="http://schemas.microsoft.com/office/drawing/2014/chart" uri="{C3380CC4-5D6E-409C-BE32-E72D297353CC}">
              <c16:uniqueId val="{00000008-7F65-491C-BF46-34A88E4C03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1391907</c:v>
                </c:pt>
                <c:pt idx="5">
                  <c:v>1388561</c:v>
                </c:pt>
                <c:pt idx="8">
                  <c:v>1383105</c:v>
                </c:pt>
                <c:pt idx="11">
                  <c:v>1370027</c:v>
                </c:pt>
                <c:pt idx="14">
                  <c:v>1353105</c:v>
                </c:pt>
              </c:numCache>
            </c:numRef>
          </c:val>
          <c:extLst>
            <c:ext xmlns:c16="http://schemas.microsoft.com/office/drawing/2014/chart" uri="{C3380CC4-5D6E-409C-BE32-E72D297353CC}">
              <c16:uniqueId val="{00000000-0551-4B0A-B8DE-B8D888F9DE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823324</c:v>
                </c:pt>
                <c:pt idx="5">
                  <c:v>802848</c:v>
                </c:pt>
                <c:pt idx="8">
                  <c:v>775725</c:v>
                </c:pt>
                <c:pt idx="11">
                  <c:v>761513</c:v>
                </c:pt>
                <c:pt idx="14">
                  <c:v>786137</c:v>
                </c:pt>
              </c:numCache>
            </c:numRef>
          </c:val>
          <c:extLst>
            <c:ext xmlns:c16="http://schemas.microsoft.com/office/drawing/2014/chart" uri="{C3380CC4-5D6E-409C-BE32-E72D297353CC}">
              <c16:uniqueId val="{00000001-0551-4B0A-B8DE-B8D888F9DE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789994</c:v>
                </c:pt>
                <c:pt idx="5">
                  <c:v>1357768</c:v>
                </c:pt>
                <c:pt idx="8">
                  <c:v>967903</c:v>
                </c:pt>
                <c:pt idx="11">
                  <c:v>966191</c:v>
                </c:pt>
                <c:pt idx="14">
                  <c:v>897658</c:v>
                </c:pt>
              </c:numCache>
            </c:numRef>
          </c:val>
          <c:extLst>
            <c:ext xmlns:c16="http://schemas.microsoft.com/office/drawing/2014/chart" uri="{C3380CC4-5D6E-409C-BE32-E72D297353CC}">
              <c16:uniqueId val="{00000002-0551-4B0A-B8DE-B8D888F9DE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51-4B0A-B8DE-B8D888F9DE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51-4B0A-B8DE-B8D888F9DE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33146</c:v>
                </c:pt>
                <c:pt idx="3">
                  <c:v>31652</c:v>
                </c:pt>
                <c:pt idx="6">
                  <c:v>29793</c:v>
                </c:pt>
                <c:pt idx="9">
                  <c:v>27323</c:v>
                </c:pt>
                <c:pt idx="12">
                  <c:v>25578</c:v>
                </c:pt>
              </c:numCache>
            </c:numRef>
          </c:val>
          <c:extLst>
            <c:ext xmlns:c16="http://schemas.microsoft.com/office/drawing/2014/chart" uri="{C3380CC4-5D6E-409C-BE32-E72D297353CC}">
              <c16:uniqueId val="{00000005-0551-4B0A-B8DE-B8D888F9DE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173475</c:v>
                </c:pt>
                <c:pt idx="3">
                  <c:v>238982</c:v>
                </c:pt>
                <c:pt idx="6">
                  <c:v>239730</c:v>
                </c:pt>
                <c:pt idx="9">
                  <c:v>234245</c:v>
                </c:pt>
                <c:pt idx="12">
                  <c:v>229242</c:v>
                </c:pt>
              </c:numCache>
            </c:numRef>
          </c:val>
          <c:extLst>
            <c:ext xmlns:c16="http://schemas.microsoft.com/office/drawing/2014/chart" uri="{C3380CC4-5D6E-409C-BE32-E72D297353CC}">
              <c16:uniqueId val="{00000006-0551-4B0A-B8DE-B8D888F9DE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10537</c:v>
                </c:pt>
                <c:pt idx="3">
                  <c:v>9344</c:v>
                </c:pt>
                <c:pt idx="6">
                  <c:v>8849</c:v>
                </c:pt>
                <c:pt idx="9">
                  <c:v>8091</c:v>
                </c:pt>
                <c:pt idx="12">
                  <c:v>8515</c:v>
                </c:pt>
              </c:numCache>
            </c:numRef>
          </c:val>
          <c:extLst>
            <c:ext xmlns:c16="http://schemas.microsoft.com/office/drawing/2014/chart" uri="{C3380CC4-5D6E-409C-BE32-E72D297353CC}">
              <c16:uniqueId val="{00000007-0551-4B0A-B8DE-B8D888F9DE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343540</c:v>
                </c:pt>
                <c:pt idx="3">
                  <c:v>308633</c:v>
                </c:pt>
                <c:pt idx="6">
                  <c:v>308783</c:v>
                </c:pt>
                <c:pt idx="9">
                  <c:v>289885</c:v>
                </c:pt>
                <c:pt idx="12">
                  <c:v>282245</c:v>
                </c:pt>
              </c:numCache>
            </c:numRef>
          </c:val>
          <c:extLst>
            <c:ext xmlns:c16="http://schemas.microsoft.com/office/drawing/2014/chart" uri="{C3380CC4-5D6E-409C-BE32-E72D297353CC}">
              <c16:uniqueId val="{00000008-0551-4B0A-B8DE-B8D888F9DE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117430</c:v>
                </c:pt>
                <c:pt idx="3">
                  <c:v>109016</c:v>
                </c:pt>
                <c:pt idx="6">
                  <c:v>99424</c:v>
                </c:pt>
                <c:pt idx="9">
                  <c:v>88277</c:v>
                </c:pt>
                <c:pt idx="12">
                  <c:v>77408</c:v>
                </c:pt>
              </c:numCache>
            </c:numRef>
          </c:val>
          <c:extLst>
            <c:ext xmlns:c16="http://schemas.microsoft.com/office/drawing/2014/chart" uri="{C3380CC4-5D6E-409C-BE32-E72D297353CC}">
              <c16:uniqueId val="{00000009-0551-4B0A-B8DE-B8D888F9DE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2943610</c:v>
                </c:pt>
                <c:pt idx="3">
                  <c:v>3330875</c:v>
                </c:pt>
                <c:pt idx="6">
                  <c:v>2785361</c:v>
                </c:pt>
                <c:pt idx="9">
                  <c:v>2625777</c:v>
                </c:pt>
                <c:pt idx="12">
                  <c:v>2454823</c:v>
                </c:pt>
              </c:numCache>
            </c:numRef>
          </c:val>
          <c:extLst>
            <c:ext xmlns:c16="http://schemas.microsoft.com/office/drawing/2014/chart" uri="{C3380CC4-5D6E-409C-BE32-E72D297353CC}">
              <c16:uniqueId val="{0000000A-0551-4B0A-B8DE-B8D888F9DE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616512</c:v>
                </c:pt>
                <c:pt idx="2">
                  <c:v>#N/A</c:v>
                </c:pt>
                <c:pt idx="3">
                  <c:v>#N/A</c:v>
                </c:pt>
                <c:pt idx="4">
                  <c:v>479324</c:v>
                </c:pt>
                <c:pt idx="5">
                  <c:v>#N/A</c:v>
                </c:pt>
                <c:pt idx="6">
                  <c:v>#N/A</c:v>
                </c:pt>
                <c:pt idx="7">
                  <c:v>345207</c:v>
                </c:pt>
                <c:pt idx="8">
                  <c:v>#N/A</c:v>
                </c:pt>
                <c:pt idx="9">
                  <c:v>#N/A</c:v>
                </c:pt>
                <c:pt idx="10">
                  <c:v>175868</c:v>
                </c:pt>
                <c:pt idx="11">
                  <c:v>#N/A</c:v>
                </c:pt>
                <c:pt idx="12">
                  <c:v>#N/A</c:v>
                </c:pt>
                <c:pt idx="13">
                  <c:v>40910</c:v>
                </c:pt>
                <c:pt idx="14">
                  <c:v>#N/A</c:v>
                </c:pt>
              </c:numCache>
            </c:numRef>
          </c:val>
          <c:smooth val="0"/>
          <c:extLst>
            <c:ext xmlns:c16="http://schemas.microsoft.com/office/drawing/2014/chart" uri="{C3380CC4-5D6E-409C-BE32-E72D297353CC}">
              <c16:uniqueId val="{0000000B-0551-4B0A-B8DE-B8D888F9DE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160431</c:v>
                </c:pt>
                <c:pt idx="1">
                  <c:v>161606</c:v>
                </c:pt>
                <c:pt idx="2">
                  <c:v>166382</c:v>
                </c:pt>
              </c:numCache>
            </c:numRef>
          </c:val>
          <c:extLst>
            <c:ext xmlns:c16="http://schemas.microsoft.com/office/drawing/2014/chart" uri="{C3380CC4-5D6E-409C-BE32-E72D297353CC}">
              <c16:uniqueId val="{00000000-36C2-41E1-BB6B-62C47ECFCEF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36C2-41E1-BB6B-62C47ECFCEF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65645</c:v>
                </c:pt>
                <c:pt idx="1">
                  <c:v>64677</c:v>
                </c:pt>
                <c:pt idx="2">
                  <c:v>64905</c:v>
                </c:pt>
              </c:numCache>
            </c:numRef>
          </c:val>
          <c:extLst>
            <c:ext xmlns:c16="http://schemas.microsoft.com/office/drawing/2014/chart" uri="{C3380CC4-5D6E-409C-BE32-E72D297353CC}">
              <c16:uniqueId val="{00000002-36C2-41E1-BB6B-62C47ECFCE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{CF083389-026E-4F4A-A903-7370E233CFB2}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658-4A5C-9FEA-55DE9F6BCD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{1CF803E6-6ED7-42A2-AFBA-8780793A2C19}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58-4A5C-9FEA-55DE9F6BCD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{97F9ECD6-35CD-4E4D-814C-A3843F6288FD}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58-4A5C-9FEA-55DE9F6BCD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{18774F73-AA52-4E59-A704-709C2F567847}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58-4A5C-9FEA-55DE9F6BCD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{AE0F5E00-FAFD-4A46-9E76-FF4284531C60}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58-4A5C-9FEA-55DE9F6BCD0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{DC931983-C1BE-4F31-8BBA-9458F8148E48}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658-4A5C-9FEA-55DE9F6BCD0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{47F10D46-B72E-4A53-A943-EBF85025CFE7}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658-4A5C-9FEA-55DE9F6BCD0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{012DF00D-AD4E-4001-946F-351DBF783325}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658-4A5C-9FEA-55DE9F6BCD0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{37F859DC-154C-4367-A9CA-399A26975FD5}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658-4A5C-9FEA-55DE9F6BCD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c:v>
                </c:pt>
                <c:pt idx="8">
                  <c:v>54.3</c:v>
                </c:pt>
                <c:pt idx="16">
                  <c:v>56</c:v>
                </c:pt>
                <c:pt idx="24">
                  <c:v>57.6</c:v>
                </c:pt>
                <c:pt idx="32">
                  <c:v>59</c:v>
                </c:pt>
              </c:numCache>
            </c:numRef>
          </c:xVal>
          <c:yVal>
            <c:numRef>
              <c:f>公会計指標分析・財政指標組合せ分析表!$BP$51:$DC$51</c:f>
              <c:numCache>
                <c:formatCode>#,##0.0;"▲ "#,##0.0</c:formatCode>
                <c:ptCount val="40"/>
                <c:pt idx="0">
                  <c:v>95.2</c:v>
                </c:pt>
                <c:pt idx="8">
                  <c:v>65.2</c:v>
                </c:pt>
                <c:pt idx="16">
                  <c:v>46.4</c:v>
                </c:pt>
                <c:pt idx="24">
                  <c:v>21.2</c:v>
                </c:pt>
                <c:pt idx="32">
                  <c:v>5.3</c:v>
                </c:pt>
              </c:numCache>
            </c:numRef>
          </c:yVal>
          <c:smooth val="0"/>
          <c:extLst>
            <c:ext xmlns:c16="http://schemas.microsoft.com/office/drawing/2014/chart" uri="{C3380CC4-5D6E-409C-BE32-E72D297353CC}">
              <c16:uniqueId val="{00000009-D658-4A5C-9FEA-55DE9F6BCD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{F1338301-3C20-4F22-B0DD-AA69F4D80BC4}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658-4A5C-9FEA-55DE9F6BCD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{3B2C53CB-7E99-4612-B7C3-72DBF07780DB}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58-4A5C-9FEA-55DE9F6BCD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{F90826AE-A3B1-4BF9-838C-EBF4CC8ED037}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58-4A5C-9FEA-55DE9F6BCD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{D0D972A2-48A2-4EDF-993B-54FF22B8287F}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58-4A5C-9FEA-55DE9F6BCD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{952AF3FA-C9B5-40EF-B2C5-D35E53EE9D1A}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58-4A5C-9FEA-55DE9F6BCD0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{D961E7EC-DD44-4F28-BBF5-05E11212CD33}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658-4A5C-9FEA-55DE9F6BCD0E}"/>
                </c:ext>
              </c:extLst>
            </c:dLbl>
            <c:dLbl>
              <c:idx val="16"/>
              <c:layout>
                <c:manualLayout>
                  <c:x val="-2.915016266410931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{63B61C45-8080-4C52-94B1-9C372870DB53}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658-4A5C-9FEA-55DE9F6BCD0E}"/>
                </c:ext>
              </c:extLst>
            </c:dLbl>
            <c:dLbl>
              <c:idx val="24"/>
              <c:layout>
                <c:manualLayout>
                  <c:x val="-3.5010788455697148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{4E35E507-C286-44D7-B24B-33EA7BE1410F}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658-4A5C-9FEA-55DE9F6BCD0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{CE87FA80-5650-42BF-B389-A9F862874A13}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658-4A5C-9FEA-55DE9F6BCD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c:v>
                </c:pt>
                <c:pt idx="8">
                  <c:v>62</c:v>
                </c:pt>
                <c:pt idx="16">
                  <c:v>62.9</c:v>
                </c:pt>
                <c:pt idx="24">
                  <c:v>63.4</c:v>
                </c:pt>
                <c:pt idx="32">
                  <c:v>64.2</c:v>
                </c:pt>
              </c:numCache>
            </c:numRef>
          </c:xVal>
          <c:yVal>
            <c:numRef>
              <c:f>公会計指標分析・財政指標組合せ分析表!$BP$55:$DC$55</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D658-4A5C-9FEA-55DE9F6BCD0E}"/>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2473312909510289E-2"/>
                  <c:y val="-7.5104099096723359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{0D21D8E4-21AD-42FF-A9DC-A9B09B8A6B64}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CF6-40DF-9D02-E2DEEBA72E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{CC19DE56-2A1C-469F-9BCB-57C65C3BAD5D}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F6-40DF-9D02-E2DEEBA72E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{E15E06E6-B2D6-403E-8699-9341F5B137EB}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F6-40DF-9D02-E2DEEBA72E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{9D181730-9A38-4BDC-B4C3-50E66F29D2BC}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F6-40DF-9D02-E2DEEBA72E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{17E85979-8319-437D-BFA0-90667C9CB7BA}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F6-40DF-9D02-E2DEEBA72E3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{9C235580-CC04-4BA5-BB50-071AF79E62AC}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CF6-40DF-9D02-E2DEEBA72E3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{F434FA61-3FCD-4130-8575-D1BCCDDA75A8}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CF6-40DF-9D02-E2DEEBA72E3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{6EE6FC78-3AC5-4728-9BF6-92FA565A904B}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CF6-40DF-9D02-E2DEEBA72E3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{DBA0D5C9-4F6A-4952-B1AA-828D41AEF45C}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CF6-40DF-9D02-E2DEEBA72E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5.7</c:v>
                </c:pt>
                <c:pt idx="16">
                  <c:v>4.2</c:v>
                </c:pt>
                <c:pt idx="24">
                  <c:v>3.2</c:v>
                </c:pt>
                <c:pt idx="32">
                  <c:v>2.7</c:v>
                </c:pt>
              </c:numCache>
            </c:numRef>
          </c:xVal>
          <c:yVal>
            <c:numRef>
              <c:f>公会計指標分析・財政指標組合せ分析表!$BP$73:$DC$73</c:f>
              <c:numCache>
                <c:formatCode>#,##0.0;"▲ "#,##0.0</c:formatCode>
                <c:ptCount val="40"/>
                <c:pt idx="0">
                  <c:v>95.2</c:v>
                </c:pt>
                <c:pt idx="8">
                  <c:v>65.2</c:v>
                </c:pt>
                <c:pt idx="16">
                  <c:v>46.4</c:v>
                </c:pt>
                <c:pt idx="24">
                  <c:v>21.2</c:v>
                </c:pt>
                <c:pt idx="32">
                  <c:v>5.3</c:v>
                </c:pt>
              </c:numCache>
            </c:numRef>
          </c:yVal>
          <c:smooth val="0"/>
          <c:extLst>
            <c:ext xmlns:c16="http://schemas.microsoft.com/office/drawing/2014/chart" uri="{C3380CC4-5D6E-409C-BE32-E72D297353CC}">
              <c16:uniqueId val="{00000009-FCF6-40DF-9D02-E2DEEBA72E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{90E60A5E-F5AC-4462-9AC8-F51F91C02242}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CF6-40DF-9D02-E2DEEBA72E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{797F63FD-0AC5-4733-89CA-3892D16340B0}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F6-40DF-9D02-E2DEEBA72E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{AA4C6D49-CD39-4CF3-826E-5B1C7985BE5F}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F6-40DF-9D02-E2DEEBA72E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{B5520391-9D6A-4158-9795-48E18930D7B5}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F6-40DF-9D02-E2DEEBA72E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{FE5BFE69-C083-4051-842E-C0DE1721FD6F}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F6-40DF-9D02-E2DEEBA72E3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{446E71AD-6866-415A-B36C-1857408D95DC}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CF6-40DF-9D02-E2DEEBA72E37}"/>
                </c:ext>
              </c:extLst>
            </c:dLbl>
            <c:dLbl>
              <c:idx val="16"/>
              <c:layout>
                <c:manualLayout>
                  <c:x val="-4.0922670328710976E-2"/>
                  <c:y val="-4.972885259129528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{943570B7-37ED-4AC7-9931-243BCC908EB0}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CF6-40DF-9D02-E2DEEBA72E37}"/>
                </c:ext>
              </c:extLst>
            </c:dLbl>
            <c:dLbl>
              <c:idx val="24"/>
              <c:layout>
                <c:manualLayout>
                  <c:x val="-4.4905057365901245E-2"/>
                  <c:y val="-5.803982719447205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{F765303A-EBBD-4546-A087-30BBF17EB158}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CF6-40DF-9D02-E2DEEBA72E37}"/>
                </c:ext>
              </c:extLst>
            </c:dLbl>
            <c:dLbl>
              <c:idx val="32"/>
              <c:layout>
                <c:manualLayout>
                  <c:x val="-1.8235628084250059E-2"/>
                  <c:y val="-6.67934669811159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{75ADF7B9-69DE-4941-BEDC-D28DE194A4DF}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CF6-40DF-9D02-E2DEEBA72E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10.3</c:v>
                </c:pt>
                <c:pt idx="8">
                  <c:v>9</c:v>
                </c:pt>
                <c:pt idx="16">
                  <c:v>8</c:v>
                </c:pt>
                <c:pt idx="24">
                  <c:v>7.3</c:v>
                </c:pt>
                <c:pt idx="32">
                  <c:v>7.3</c:v>
                </c:pt>
              </c:numCache>
            </c:numRef>
          </c:xVal>
          <c:yVal>
            <c:numRef>
              <c:f>公会計指標分析・財政指標組合せ分析表!$BP$77:$DC$77</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FCF6-40DF-9D02-E2DEEBA72E37}"/>
            </c:ext>
          </c:extLst>
        </c:ser>
        <c:dLbls>
          <c:showLegendKey val="0"/>
          <c:showVal val="1"/>
          <c:showCatName val="0"/>
          <c:showSerName val="0"/>
          <c:showPercent val="0"/>
          <c:showBubbleSize val="0"/>
        </c:dLbls>
        <c:axId val="84219776"/>
        <c:axId val="84234240"/>
      </c:scatterChart>
      <c:valAx>
        <c:axId val="84219776"/>
        <c:scaling>
          <c:orientation val="maxMin"/>
          <c:max val="11"/>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実質公債費比率の分子が減少している要因は、この間の市政改革の取組で、地方債発行を抑制してきたことにより地方債残高が減少したことや、金利の低下に伴う利子の減などによるものである。</a:t>
          </a:r>
        </a:p>
        <a:p>
          <a:r>
            <a:rPr kumimoji="1" lang="ja-JP" altLang="en-US" sz="1000">
              <a:latin typeface="ＭＳ ゴシック" pitchFamily="49" charset="-128"/>
              <a:ea typeface="ＭＳ ゴシック" pitchFamily="49" charset="-128"/>
            </a:rPr>
            <a:t>　なお、平成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における実質公債費比率の分子が増加している要因は、交通事業の民営化に伴い、自動車運送事業会計及び高速鉄道事業会計の企業債が一般会計へ移管されたため、元利償還金が増加したことなどによるものである。</a:t>
          </a:r>
        </a:p>
        <a:p>
          <a:r>
            <a:rPr kumimoji="1" lang="ja-JP" altLang="en-US" sz="1000">
              <a:latin typeface="ＭＳ ゴシック" pitchFamily="49" charset="-128"/>
              <a:ea typeface="ＭＳ ゴシック" pitchFamily="49" charset="-128"/>
            </a:rPr>
            <a:t>  今後も引き続き地方債残高の縮減に努めるなど、公債費の抑制を図る。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  本市ルールに則り、確実に積み立てており、積立不足はない。</a:t>
          </a:r>
          <a:endParaRPr lang="ja-JP" altLang="ja-JP" sz="950">
            <a:effectLst/>
            <a:latin typeface="ＭＳ ゴシック" panose="020B0609070205080204" pitchFamily="49" charset="-128"/>
            <a:ea typeface="ＭＳ ゴシック" panose="020B0609070205080204" pitchFamily="49" charset="-128"/>
          </a:endParaRPr>
        </a:p>
        <a:p>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　なお、平成</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年度末における減債基金残高が大きく増加している要因は、交通事業の民営化に伴い企業債の償還財源を積み立てたことによるものである。</a:t>
          </a:r>
          <a:endParaRPr lang="ja-JP" altLang="ja-JP" sz="9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311150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311150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311150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311150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将来負担比率の分子が減少している要因は、この間の市政改革の取組で、地方債発行を抑制してきたことにより地方債残高が減少したことなどによるものであり、毎年度着実に減少している。</a:t>
          </a:r>
        </a:p>
        <a:p>
          <a:r>
            <a:rPr kumimoji="1" lang="ja-JP" altLang="en-US" sz="1200">
              <a:latin typeface="ＭＳ ゴシック" pitchFamily="49" charset="-128"/>
              <a:ea typeface="ＭＳ ゴシック" pitchFamily="49" charset="-128"/>
            </a:rPr>
            <a:t>　今後も引き続き地方債残高の縮減に努めるなど財政の健全化を進める。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C90F36C9-8025-4DEF-8577-0499B62E2D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B5D24097-4C2C-422C-8736-83EECB48C475}"/>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42786D1C-A660-45DF-B692-0A7AC2A6EE4F}"/>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FD1A58F-04F0-49E6-87EC-9F4F05668872}"/>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CCC4C7D3-A74C-4E5B-B1AA-CD0BFF7C1ECC}"/>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E375DF33-D88E-43C5-AABD-B32CA6383A1A}"/>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32C86ED1-8DFD-42F4-9C6B-C19B68D38A4D}"/>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大阪府大阪市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9ED562F-1F3A-454D-8446-6AD23E24A4AB}"/>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F338C323-AE3F-4AA6-8297-AA13E279CB86}"/>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1D75ED7E-2A2E-4861-8D64-1C57134886E8}"/>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A93B1208-8550-420B-9267-DC1CFBFE937D}"/>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これは、基金残高が、財政調整基金で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億円、都市整備事業基金で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億円の増となったことなどによるものである。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経済事情の著しい変動等により財源が著しく不足する場合や、緊急的な新型コロナウイルス感染症対策をはじめ、災害発生への対応など、財政上の備えとして引き続き適切に管理していく。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なお、その他特目基金の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教育振興基金に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高度経済成長期に建設した学校校舎の老朽改築等の対策費が多額に見込まれるなど、計画的な残高管理が必要と考えている。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F904225F-93DD-4DCE-9406-0705B7D15606}"/>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9D66E1D4-9C91-428C-BD09-34128EC3B3BF}"/>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AB93DA3C-4119-42F1-80C5-6B00BF4341F6}"/>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教育振興基金　　　　：学校教育及び社会教育の振興を図る事業の資金に充てる。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交通政策基金　　　　：本市における交通政策の推進を図る資金に充てる。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都市整備事業基金　　：本市における都市施設の整備を目的とする事業を促進する経費に充てる。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土地区画整理事業基金：土地区画整理事業の各施行地区における事業の施工の費用、土地区画整理法第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項の規定による仮清算金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の交付に要する費用、法第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項の規定による清算金の交付に要する費用及び、清算金の交付のために起こ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した本市公債の償還の財源に充てる。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地域活性化事業基金　：モーターボート競走に係る勝舟投票券の場外発売場の所在地に属する区における地域の活性化を目的とする事業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の推進を図る資金に充てる。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都市整備事業基金　　：大阪港木材倉庫株式の売却代など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億円を積み立てた一方、公園事業などに充てるため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億円を取り崩した結果、</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地域活性化事業基金　：ボートピア梅田環境整備協力費など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億円を積み立てた一方、地域の活性化を目的とする事業に充てるため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を取り崩した結果、</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教育振興基金については、高度経済成長期に建設した学校校舎の老朽改築等の対策費が多額に見込まれるなど、計画的な残高管理が必要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と考えている。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62616ABF-1BA5-47F8-83F0-99224360A9B4}"/>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ED1605A1-EB06-454C-9FEF-53D05C6A6261}"/>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3FA7548F-283A-4D95-BD90-4C0FBB19D2A0}"/>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財政運営の透明性や財政規律を一層確保する観点から、年度間の財源調整状況をより明確化するため、平成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年度に基金を設置しており、令和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年度においては、令和元年度決算剰余金（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億円）のほか、年度間の財源調整を行うための使用料・諸収入など（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弁天町駅前開発土地信託事業にかかる和解金分（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億円）への充当（取崩）などを予定している。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そのほか、経済事情の著しい変動等により財源が著しく不足する場合や、緊急的な新型コロナウイルス感染症対策をはじめ、災害発生への対応など、財政上の備えとして引き続き適切に管理していく。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BC16D1D-9463-4A81-88F5-6053FB681478}"/>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E4C61768-9DCD-4CB1-98B4-97F6C70D436E}"/>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CB836C00-CE94-4A32-9C9B-BC96406D6CBD}"/>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72F41DD7-94FC-476A-9F29-74C5FDF20BC8}"/>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FA823E4-9069-4777-A24A-B93B1EC349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E2AF869-1CA6-4597-86E6-E0A7499676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812E2FE-F362-4662-A81A-F64CA4B32E48}"/>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1D9EEF4-7D82-485E-ADD6-B4450ECFBCE9}"/>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9B3CEC3-2F5E-4A1F-9F73-C06821650133}"/>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37EBDC0-491A-4104-9270-B9D1B34ED83C}"/>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CB4F17B-2070-4706-8185-63AF03734141}"/>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1F1EB6A-F346-40F4-8F7A-96781D211229}"/>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D802938-8A5B-446C-9E0E-8C32A2CFD7F6}"/>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4FA8B14-D35B-4175-826C-A9524D66334A}"/>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2234A2E-B43A-49F2-A009-FD8539A00B97}"/>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4AFC434-19D5-4C44-B4B9-6CF5FE1D48EC}"/>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2,739,963
2,595,840
225.32
2,042,685,098
2,014,653,275
13,041,029
864,930,635
1,734,634,612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DB5380B-193B-4917-A1E4-919F2A63F5A8}"/>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6DF87F8-19A7-4465-8EB0-DF1960AAEFE4}"/>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51BC7F5-57B8-4015-A5CB-DADBFECF3A60}"/>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3F1DC29-9659-4DFE-A32D-74404F8007BF}"/>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86A4649-CB2B-43CD-A221-D706A5E83D88}"/>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6F69122-1993-4841-9EDE-40964BFEE40D}"/>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2C658D3-35E4-4FDC-8DF0-5FADF4DB7716}"/>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926025A-5F31-4D37-94F3-0FEBC8A021B6}"/>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0B3A63C-9A94-42CF-A45E-518B5A31F667}"/>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C3DAF53-0579-4EBB-A7FB-C5E872E92BA0}"/>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C3ED763-9805-40E7-916F-41F07637C4F7}"/>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678B02D-08C9-49C3-90C6-5934813EC4E8}"/>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A877769-D866-4703-8CA7-D23F0A6760D7}"/>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86BC770-31D3-4C6F-B0B0-C57FEDE63A30}"/>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C8F9137-864A-4A79-A6E2-65F240963F8A}"/>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17BCB74-2041-4346-8EC6-A947D096FD7F}"/>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A20824F-96F5-473A-BEEB-DDEF962949C3}"/>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43856EC-BAE2-4588-91BB-60A0D2742EFA}"/>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7E78120-1D09-412D-922A-01C160015CB4}"/>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6E846C0-F707-403E-9E6F-D8F1EF37179B}"/>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BFD5968-D92E-4435-929E-85B8D35814A6}"/>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FF4EB28-66E2-4C63-BE5E-7EC0B0AA4EA5}"/>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2EF3D36-2C89-45B8-8E8D-AC7E9B3A9666}"/>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360604-4AB4-4E3B-8871-3C4631E0E71E}"/>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0F1C41C-4B8A-4EE0-BA2D-C6B63768F817}"/>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F0982B8-4D88-4342-BF8F-02156D63A2B9}"/>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E117DB0-7F32-4C45-BC37-462E83535BFC}"/>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AE1F43F-70C8-4276-A2F1-95A3C56A1B11}"/>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54614BE-20C2-4EE6-AB36-69895DC74A25}"/>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FA00FB4-3E51-40D0-B23C-1BD2B2091C07}"/>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2E87A01-2C32-4E89-B9AF-E7AEBA6848E8}"/>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FB11A32-B59D-4846-8B8B-F3B2AE9B6ACD}"/>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FED3654-CB85-40FE-837C-4D0659641BB9}"/>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41D05E1-DB8D-47AC-B5D4-72CC4721B749}"/>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BE0ADF7-A716-4441-A473-9DD932143BE9}"/>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高度経済成長期を中心に多種多様な公共施設の整備を進め、膨大な量の施設を保有しているため、市設建築物については「資産流動化プロジェクトチーム」による総合的な有効活用、インフラ施設については長寿命化を基本とした効率的な維持管理を実施している。こうした取組もあり、有形固定資産減価償却率は類似団体平均を下回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731FB56-FD09-4B9D-A269-36EF9277D3CC}"/>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49A2E50-EACE-4F9F-82FB-DCF4871E26DE}"/>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04F393F-8E08-4FC2-94E2-0D1A06D10B0E}"/>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61C364C-3038-4CA2-B6F3-C4CDDCFCFD62}"/>
            </a:ext>
          </a:extLst>
        </xdr:cNvPr>
        <xdr:cNvCxnSpPr/>
      </xdr:nvCxnSpPr>
      <xdr:spPr>
        <a:xfrm>
          <a:off x="1158875" y="56567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B1811588-EE0C-4371-A73A-743730A3D3B4}"/>
            </a:ext>
          </a:extLst>
        </xdr:cNvPr>
        <xdr:cNvSpPr txBox="1"/>
      </xdr:nvSpPr>
      <xdr:spPr>
        <a:xfrm>
          <a:off x="789956" y="5562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E4F2BC4D-0833-42C8-9099-1137FF35C644}"/>
            </a:ext>
          </a:extLst>
        </xdr:cNvPr>
        <xdr:cNvCxnSpPr/>
      </xdr:nvCxnSpPr>
      <xdr:spPr>
        <a:xfrm>
          <a:off x="1158875" y="53160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C8AB265B-F859-45A5-9981-9CC83E2C4814}"/>
            </a:ext>
          </a:extLst>
        </xdr:cNvPr>
        <xdr:cNvSpPr txBox="1"/>
      </xdr:nvSpPr>
      <xdr:spPr>
        <a:xfrm>
          <a:off x="789956" y="52222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E37776D-C019-4312-A298-512AABD78E1B}"/>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97749C9-E6ED-4AF5-B4E7-7410347EF1F7}"/>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ACA203C5-D2CE-4741-A9ED-BF0FDF7F613D}"/>
            </a:ext>
          </a:extLst>
        </xdr:cNvPr>
        <xdr:cNvCxnSpPr/>
      </xdr:nvCxnSpPr>
      <xdr:spPr>
        <a:xfrm>
          <a:off x="1158875" y="46376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F558E49F-232B-47C6-868F-1FFE7953C772}"/>
            </a:ext>
          </a:extLst>
        </xdr:cNvPr>
        <xdr:cNvSpPr txBox="1"/>
      </xdr:nvSpPr>
      <xdr:spPr>
        <a:xfrm>
          <a:off x="789956" y="4543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2DF1D374-D536-4C44-ADA3-5A70003BFA11}"/>
            </a:ext>
          </a:extLst>
        </xdr:cNvPr>
        <xdr:cNvCxnSpPr/>
      </xdr:nvCxnSpPr>
      <xdr:spPr>
        <a:xfrm>
          <a:off x="1158875" y="42968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81BC3E4-D8B2-4F26-B6A8-CEBCD759601E}"/>
            </a:ext>
          </a:extLst>
        </xdr:cNvPr>
        <xdr:cNvSpPr txBox="1"/>
      </xdr:nvSpPr>
      <xdr:spPr>
        <a:xfrm>
          <a:off x="789956" y="4212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7FAED39-0450-4561-BE34-CE76B002575E}"/>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89B585C-42DA-4CCC-9137-DB5744237B6A}"/>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5EAA51C4-D6C0-4ED5-AA3A-57246F872BAE}"/>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122132</xdr:rowOff>
    </xdr:from>
    <xdr:to>
      <xdr:col>23</xdr:col>
      <xdr:colOff>85090</xdr:colOff>
      <xdr:row>35</xdr:row>
      <xdr:rowOff>66252</xdr:rowOff>
    </xdr:to>
    <xdr:cxnSp macro="">
      <xdr:nvCxnSpPr>
        <xdr:cNvPr id="65" name="直線コネクタ 64">
          <a:extLst>
            <a:ext uri="{FF2B5EF4-FFF2-40B4-BE49-F238E27FC236}">
              <a16:creationId xmlns:a16="http://schemas.microsoft.com/office/drawing/2014/main" id="{89B53E76-7CDA-4243-A236-EA9611CB65BA}"/>
            </a:ext>
          </a:extLst>
        </xdr:cNvPr>
        <xdr:cNvCxnSpPr/>
      </xdr:nvCxnSpPr>
      <xdr:spPr>
        <a:xfrm flipV="1">
          <a:off x="4306570" y="4659207"/>
          <a:ext cx="1270" cy="1077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70079</xdr:rowOff>
    </xdr:from>
    <xdr:ext cx="405111" cy="259045"/>
    <xdr:sp macro="" textlink="">
      <xdr:nvSpPr>
        <xdr:cNvPr id="66" name="有形固定資産減価償却率最小値テキスト">
          <a:extLst>
            <a:ext uri="{FF2B5EF4-FFF2-40B4-BE49-F238E27FC236}">
              <a16:creationId xmlns:a16="http://schemas.microsoft.com/office/drawing/2014/main" id="{AE08BCDE-BFB4-4529-8318-E3EE24784EF0}"/>
            </a:ext>
          </a:extLst>
        </xdr:cNvPr>
        <xdr:cNvSpPr txBox="1"/>
      </xdr:nvSpPr>
      <xdr:spPr>
        <a:xfrm>
          <a:off x="4359275" y="5734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66252</xdr:rowOff>
    </xdr:from>
    <xdr:to>
      <xdr:col>23</xdr:col>
      <xdr:colOff>174625</xdr:colOff>
      <xdr:row>35</xdr:row>
      <xdr:rowOff>66252</xdr:rowOff>
    </xdr:to>
    <xdr:cxnSp macro="">
      <xdr:nvCxnSpPr>
        <xdr:cNvPr id="67" name="直線コネクタ 66">
          <a:extLst>
            <a:ext uri="{FF2B5EF4-FFF2-40B4-BE49-F238E27FC236}">
              <a16:creationId xmlns:a16="http://schemas.microsoft.com/office/drawing/2014/main" id="{FC2F5A3F-1B93-4484-8DF3-B1680B82CA26}"/>
            </a:ext>
          </a:extLst>
        </xdr:cNvPr>
        <xdr:cNvCxnSpPr/>
      </xdr:nvCxnSpPr>
      <xdr:spPr>
        <a:xfrm>
          <a:off x="4216400" y="573680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68809</xdr:rowOff>
    </xdr:from>
    <xdr:ext cx="405111" cy="259045"/>
    <xdr:sp macro="" textlink="">
      <xdr:nvSpPr>
        <xdr:cNvPr id="68" name="有形固定資産減価償却率最大値テキスト">
          <a:extLst>
            <a:ext uri="{FF2B5EF4-FFF2-40B4-BE49-F238E27FC236}">
              <a16:creationId xmlns:a16="http://schemas.microsoft.com/office/drawing/2014/main" id="{3C586F46-6E45-4A01-A174-CF3E293BCEC7}"/>
            </a:ext>
          </a:extLst>
        </xdr:cNvPr>
        <xdr:cNvSpPr txBox="1"/>
      </xdr:nvSpPr>
      <xdr:spPr>
        <a:xfrm>
          <a:off x="4359275" y="4437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122132</xdr:rowOff>
    </xdr:from>
    <xdr:to>
      <xdr:col>23</xdr:col>
      <xdr:colOff>174625</xdr:colOff>
      <xdr:row>28</xdr:row>
      <xdr:rowOff>122132</xdr:rowOff>
    </xdr:to>
    <xdr:cxnSp macro="">
      <xdr:nvCxnSpPr>
        <xdr:cNvPr id="69" name="直線コネクタ 68">
          <a:extLst>
            <a:ext uri="{FF2B5EF4-FFF2-40B4-BE49-F238E27FC236}">
              <a16:creationId xmlns:a16="http://schemas.microsoft.com/office/drawing/2014/main" id="{09E41CBA-E98F-44B6-8274-78B7557C0B8C}"/>
            </a:ext>
          </a:extLst>
        </xdr:cNvPr>
        <xdr:cNvCxnSpPr/>
      </xdr:nvCxnSpPr>
      <xdr:spPr>
        <a:xfrm>
          <a:off x="4216400" y="465920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0" name="有形固定資産減価償却率平均値テキスト">
          <a:extLst>
            <a:ext uri="{FF2B5EF4-FFF2-40B4-BE49-F238E27FC236}">
              <a16:creationId xmlns:a16="http://schemas.microsoft.com/office/drawing/2014/main" id="{3C35218E-3B9E-426A-B309-C2BCC00CC6B3}"/>
            </a:ext>
          </a:extLst>
        </xdr:cNvPr>
        <xdr:cNvSpPr txBox="1"/>
      </xdr:nvSpPr>
      <xdr:spPr>
        <a:xfrm>
          <a:off x="4359275" y="5189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1" name="フローチャート: 判断 70">
          <a:extLst>
            <a:ext uri="{FF2B5EF4-FFF2-40B4-BE49-F238E27FC236}">
              <a16:creationId xmlns:a16="http://schemas.microsoft.com/office/drawing/2014/main" id="{A6FED5FC-F01D-49C0-85FF-16A701DB5C4F}"/>
            </a:ext>
          </a:extLst>
        </xdr:cNvPr>
        <xdr:cNvSpPr/>
      </xdr:nvSpPr>
      <xdr:spPr>
        <a:xfrm>
          <a:off x="4254500" y="52108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139912</xdr:rowOff>
    </xdr:from>
    <xdr:to>
      <xdr:col>19</xdr:col>
      <xdr:colOff>187325</xdr:colOff>
      <xdr:row>32</xdr:row>
      <xdr:rowOff>70062</xdr:rowOff>
    </xdr:to>
    <xdr:sp macro="" textlink="">
      <xdr:nvSpPr>
        <xdr:cNvPr id="72" name="フローチャート: 判断 71">
          <a:extLst>
            <a:ext uri="{FF2B5EF4-FFF2-40B4-BE49-F238E27FC236}">
              <a16:creationId xmlns:a16="http://schemas.microsoft.com/office/drawing/2014/main" id="{9F77FCD1-F247-4EE5-A802-64CAC3972F73}"/>
            </a:ext>
          </a:extLst>
        </xdr:cNvPr>
        <xdr:cNvSpPr/>
      </xdr:nvSpPr>
      <xdr:spPr>
        <a:xfrm>
          <a:off x="3616325" y="516276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103928</xdr:rowOff>
    </xdr:from>
    <xdr:to>
      <xdr:col>15</xdr:col>
      <xdr:colOff>187325</xdr:colOff>
      <xdr:row>32</xdr:row>
      <xdr:rowOff>34078</xdr:rowOff>
    </xdr:to>
    <xdr:sp macro="" textlink="">
      <xdr:nvSpPr>
        <xdr:cNvPr id="73" name="フローチャート: 判断 72">
          <a:extLst>
            <a:ext uri="{FF2B5EF4-FFF2-40B4-BE49-F238E27FC236}">
              <a16:creationId xmlns:a16="http://schemas.microsoft.com/office/drawing/2014/main" id="{29C30A13-DB09-4DBE-94F5-0DD6DEB4E30E}"/>
            </a:ext>
          </a:extLst>
        </xdr:cNvPr>
        <xdr:cNvSpPr/>
      </xdr:nvSpPr>
      <xdr:spPr>
        <a:xfrm>
          <a:off x="2930525" y="51267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39158</xdr:rowOff>
    </xdr:from>
    <xdr:to>
      <xdr:col>11</xdr:col>
      <xdr:colOff>187325</xdr:colOff>
      <xdr:row>31</xdr:row>
      <xdr:rowOff>140758</xdr:rowOff>
    </xdr:to>
    <xdr:sp macro="" textlink="">
      <xdr:nvSpPr>
        <xdr:cNvPr id="74" name="フローチャート: 判断 73">
          <a:extLst>
            <a:ext uri="{FF2B5EF4-FFF2-40B4-BE49-F238E27FC236}">
              <a16:creationId xmlns:a16="http://schemas.microsoft.com/office/drawing/2014/main" id="{4EC8F241-EF8C-46A0-8DA0-79C0EBF5F324}"/>
            </a:ext>
          </a:extLst>
        </xdr:cNvPr>
        <xdr:cNvSpPr/>
      </xdr:nvSpPr>
      <xdr:spPr>
        <a:xfrm>
          <a:off x="2244725" y="505883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138642</xdr:rowOff>
    </xdr:from>
    <xdr:to>
      <xdr:col>7</xdr:col>
      <xdr:colOff>187325</xdr:colOff>
      <xdr:row>31</xdr:row>
      <xdr:rowOff>68792</xdr:rowOff>
    </xdr:to>
    <xdr:sp macro="" textlink="">
      <xdr:nvSpPr>
        <xdr:cNvPr id="75" name="フローチャート: 判断 74">
          <a:extLst>
            <a:ext uri="{FF2B5EF4-FFF2-40B4-BE49-F238E27FC236}">
              <a16:creationId xmlns:a16="http://schemas.microsoft.com/office/drawing/2014/main" id="{CC6D9B1A-0191-4C20-891D-80CFC7E05649}"/>
            </a:ext>
          </a:extLst>
        </xdr:cNvPr>
        <xdr:cNvSpPr/>
      </xdr:nvSpPr>
      <xdr:spPr>
        <a:xfrm>
          <a:off x="1558925" y="499956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97E2E14-280C-4728-B783-E5C292FBDD07}"/>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020FDB3-67C4-4DB8-93EF-D0278BB51BC0}"/>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0AE898D-610D-44D5-857A-59C9504282F4}"/>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70AF859-00D6-4EA8-A61A-DF4FAD69F5D5}"/>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BDBB361-9C36-4A6B-B059-6F13FCA7FC56}"/>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166158</xdr:rowOff>
    </xdr:from>
    <xdr:to>
      <xdr:col>23</xdr:col>
      <xdr:colOff>136525</xdr:colOff>
      <xdr:row>30</xdr:row>
      <xdr:rowOff>96308</xdr:rowOff>
    </xdr:to>
    <xdr:sp macro="" textlink="">
      <xdr:nvSpPr>
        <xdr:cNvPr id="81" name="楕円 80">
          <a:extLst>
            <a:ext uri="{FF2B5EF4-FFF2-40B4-BE49-F238E27FC236}">
              <a16:creationId xmlns:a16="http://schemas.microsoft.com/office/drawing/2014/main" id="{AC33A38A-1D20-4CA0-B74D-28CA796AB547}"/>
            </a:ext>
          </a:extLst>
        </xdr:cNvPr>
        <xdr:cNvSpPr/>
      </xdr:nvSpPr>
      <xdr:spPr>
        <a:xfrm>
          <a:off x="4254500" y="48588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17585</xdr:rowOff>
    </xdr:from>
    <xdr:ext cx="405111" cy="259045"/>
    <xdr:sp macro="" textlink="">
      <xdr:nvSpPr>
        <xdr:cNvPr id="82" name="有形固定資産減価償却率該当値テキスト">
          <a:extLst>
            <a:ext uri="{FF2B5EF4-FFF2-40B4-BE49-F238E27FC236}">
              <a16:creationId xmlns:a16="http://schemas.microsoft.com/office/drawing/2014/main" id="{5B174B13-B83D-46F8-A1C8-13C636016CA2}"/>
            </a:ext>
          </a:extLst>
        </xdr:cNvPr>
        <xdr:cNvSpPr txBox="1"/>
      </xdr:nvSpPr>
      <xdr:spPr>
        <a:xfrm>
          <a:off x="4359275" y="471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3" name="楕円 82">
          <a:extLst>
            <a:ext uri="{FF2B5EF4-FFF2-40B4-BE49-F238E27FC236}">
              <a16:creationId xmlns:a16="http://schemas.microsoft.com/office/drawing/2014/main" id="{999FA16C-C387-485C-83F2-AA987170E014}"/>
            </a:ext>
          </a:extLst>
        </xdr:cNvPr>
        <xdr:cNvSpPr/>
      </xdr:nvSpPr>
      <xdr:spPr>
        <a:xfrm>
          <a:off x="3616325" y="47644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30</xdr:row>
      <xdr:rowOff>45508</xdr:rowOff>
    </xdr:to>
    <xdr:cxnSp macro="">
      <xdr:nvCxnSpPr>
        <xdr:cNvPr id="84" name="直線コネクタ 83">
          <a:extLst>
            <a:ext uri="{FF2B5EF4-FFF2-40B4-BE49-F238E27FC236}">
              <a16:creationId xmlns:a16="http://schemas.microsoft.com/office/drawing/2014/main" id="{5BBB3122-EF31-47CE-B9BE-76B87591F59A}"/>
            </a:ext>
          </a:extLst>
        </xdr:cNvPr>
        <xdr:cNvCxnSpPr/>
      </xdr:nvCxnSpPr>
      <xdr:spPr>
        <a:xfrm>
          <a:off x="3673475" y="4812030"/>
          <a:ext cx="628650" cy="9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121708</xdr:rowOff>
    </xdr:from>
    <xdr:to>
      <xdr:col>15</xdr:col>
      <xdr:colOff>187325</xdr:colOff>
      <xdr:row>29</xdr:row>
      <xdr:rowOff>51858</xdr:rowOff>
    </xdr:to>
    <xdr:sp macro="" textlink="">
      <xdr:nvSpPr>
        <xdr:cNvPr id="85" name="楕円 84">
          <a:extLst>
            <a:ext uri="{FF2B5EF4-FFF2-40B4-BE49-F238E27FC236}">
              <a16:creationId xmlns:a16="http://schemas.microsoft.com/office/drawing/2014/main" id="{884D6C98-5097-4355-A914-E6A51CB72FF9}"/>
            </a:ext>
          </a:extLst>
        </xdr:cNvPr>
        <xdr:cNvSpPr/>
      </xdr:nvSpPr>
      <xdr:spPr>
        <a:xfrm>
          <a:off x="2930525" y="465878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1058</xdr:rowOff>
    </xdr:from>
    <xdr:to>
      <xdr:col>19</xdr:col>
      <xdr:colOff>136525</xdr:colOff>
      <xdr:row>29</xdr:row>
      <xdr:rowOff>116205</xdr:rowOff>
    </xdr:to>
    <xdr:cxnSp macro="">
      <xdr:nvCxnSpPr>
        <xdr:cNvPr id="86" name="直線コネクタ 85">
          <a:extLst>
            <a:ext uri="{FF2B5EF4-FFF2-40B4-BE49-F238E27FC236}">
              <a16:creationId xmlns:a16="http://schemas.microsoft.com/office/drawing/2014/main" id="{72C21C5D-5E86-4715-83DC-5B29B8EB97E1}"/>
            </a:ext>
          </a:extLst>
        </xdr:cNvPr>
        <xdr:cNvCxnSpPr/>
      </xdr:nvCxnSpPr>
      <xdr:spPr>
        <a:xfrm>
          <a:off x="2987675" y="4696883"/>
          <a:ext cx="6858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170815</xdr:rowOff>
    </xdr:from>
    <xdr:to>
      <xdr:col>11</xdr:col>
      <xdr:colOff>187325</xdr:colOff>
      <xdr:row>28</xdr:row>
      <xdr:rowOff>100965</xdr:rowOff>
    </xdr:to>
    <xdr:sp macro="" textlink="">
      <xdr:nvSpPr>
        <xdr:cNvPr id="87" name="楕円 86">
          <a:extLst>
            <a:ext uri="{FF2B5EF4-FFF2-40B4-BE49-F238E27FC236}">
              <a16:creationId xmlns:a16="http://schemas.microsoft.com/office/drawing/2014/main" id="{E7F992F2-AE76-4DBB-BF79-99AF62FCE97A}"/>
            </a:ext>
          </a:extLst>
        </xdr:cNvPr>
        <xdr:cNvSpPr/>
      </xdr:nvSpPr>
      <xdr:spPr>
        <a:xfrm>
          <a:off x="2244725" y="45332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50165</xdr:rowOff>
    </xdr:from>
    <xdr:to>
      <xdr:col>15</xdr:col>
      <xdr:colOff>136525</xdr:colOff>
      <xdr:row>29</xdr:row>
      <xdr:rowOff>1058</xdr:rowOff>
    </xdr:to>
    <xdr:cxnSp macro="">
      <xdr:nvCxnSpPr>
        <xdr:cNvPr id="88" name="直線コネクタ 87">
          <a:extLst>
            <a:ext uri="{FF2B5EF4-FFF2-40B4-BE49-F238E27FC236}">
              <a16:creationId xmlns:a16="http://schemas.microsoft.com/office/drawing/2014/main" id="{7A6533AD-A9F8-4D65-AD4B-4B1C5E0D9C18}"/>
            </a:ext>
          </a:extLst>
        </xdr:cNvPr>
        <xdr:cNvCxnSpPr/>
      </xdr:nvCxnSpPr>
      <xdr:spPr>
        <a:xfrm>
          <a:off x="2301875" y="4580890"/>
          <a:ext cx="685800" cy="11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77258</xdr:rowOff>
    </xdr:from>
    <xdr:to>
      <xdr:col>7</xdr:col>
      <xdr:colOff>187325</xdr:colOff>
      <xdr:row>28</xdr:row>
      <xdr:rowOff>7408</xdr:rowOff>
    </xdr:to>
    <xdr:sp macro="" textlink="">
      <xdr:nvSpPr>
        <xdr:cNvPr id="89" name="楕円 88">
          <a:extLst>
            <a:ext uri="{FF2B5EF4-FFF2-40B4-BE49-F238E27FC236}">
              <a16:creationId xmlns:a16="http://schemas.microsoft.com/office/drawing/2014/main" id="{CC09D55B-919F-4C75-8805-2FA5A8DBAAFB}"/>
            </a:ext>
          </a:extLst>
        </xdr:cNvPr>
        <xdr:cNvSpPr/>
      </xdr:nvSpPr>
      <xdr:spPr>
        <a:xfrm>
          <a:off x="1558925" y="444923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128058</xdr:rowOff>
    </xdr:from>
    <xdr:to>
      <xdr:col>11</xdr:col>
      <xdr:colOff>136525</xdr:colOff>
      <xdr:row>28</xdr:row>
      <xdr:rowOff>50165</xdr:rowOff>
    </xdr:to>
    <xdr:cxnSp macro="">
      <xdr:nvCxnSpPr>
        <xdr:cNvPr id="90" name="直線コネクタ 89">
          <a:extLst>
            <a:ext uri="{FF2B5EF4-FFF2-40B4-BE49-F238E27FC236}">
              <a16:creationId xmlns:a16="http://schemas.microsoft.com/office/drawing/2014/main" id="{88B9F2FB-3D86-4C23-9449-A610DA074491}"/>
            </a:ext>
          </a:extLst>
        </xdr:cNvPr>
        <xdr:cNvCxnSpPr/>
      </xdr:nvCxnSpPr>
      <xdr:spPr>
        <a:xfrm>
          <a:off x="1616075" y="4496858"/>
          <a:ext cx="685800" cy="8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61189</xdr:rowOff>
    </xdr:from>
    <xdr:ext cx="405111" cy="259045"/>
    <xdr:sp macro="" textlink="">
      <xdr:nvSpPr>
        <xdr:cNvPr id="91" name="n_1aveValue有形固定資産減価償却率">
          <a:extLst>
            <a:ext uri="{FF2B5EF4-FFF2-40B4-BE49-F238E27FC236}">
              <a16:creationId xmlns:a16="http://schemas.microsoft.com/office/drawing/2014/main" id="{373C4100-F14B-41E3-B8CC-7DD87A2D0F96}"/>
            </a:ext>
          </a:extLst>
        </xdr:cNvPr>
        <xdr:cNvSpPr txBox="1"/>
      </xdr:nvSpPr>
      <xdr:spPr>
        <a:xfrm>
          <a:off x="3474094" y="52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25205</xdr:rowOff>
    </xdr:from>
    <xdr:ext cx="405111" cy="259045"/>
    <xdr:sp macro="" textlink="">
      <xdr:nvSpPr>
        <xdr:cNvPr id="92" name="n_2aveValue有形固定資産減価償却率">
          <a:extLst>
            <a:ext uri="{FF2B5EF4-FFF2-40B4-BE49-F238E27FC236}">
              <a16:creationId xmlns:a16="http://schemas.microsoft.com/office/drawing/2014/main" id="{D6BB486B-0444-4745-9F9A-841EFA7BDB2D}"/>
            </a:ext>
          </a:extLst>
        </xdr:cNvPr>
        <xdr:cNvSpPr txBox="1"/>
      </xdr:nvSpPr>
      <xdr:spPr>
        <a:xfrm>
          <a:off x="2797819" y="5209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131885</xdr:rowOff>
    </xdr:from>
    <xdr:ext cx="405111" cy="259045"/>
    <xdr:sp macro="" textlink="">
      <xdr:nvSpPr>
        <xdr:cNvPr id="93" name="n_3aveValue有形固定資産減価償却率">
          <a:extLst>
            <a:ext uri="{FF2B5EF4-FFF2-40B4-BE49-F238E27FC236}">
              <a16:creationId xmlns:a16="http://schemas.microsoft.com/office/drawing/2014/main" id="{46377AF0-558F-48F3-B5FE-64249D2EB79F}"/>
            </a:ext>
          </a:extLst>
        </xdr:cNvPr>
        <xdr:cNvSpPr txBox="1"/>
      </xdr:nvSpPr>
      <xdr:spPr>
        <a:xfrm>
          <a:off x="2112019" y="515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59919</xdr:rowOff>
    </xdr:from>
    <xdr:ext cx="405111" cy="259045"/>
    <xdr:sp macro="" textlink="">
      <xdr:nvSpPr>
        <xdr:cNvPr id="94" name="n_4aveValue有形固定資産減価償却率">
          <a:extLst>
            <a:ext uri="{FF2B5EF4-FFF2-40B4-BE49-F238E27FC236}">
              <a16:creationId xmlns:a16="http://schemas.microsoft.com/office/drawing/2014/main" id="{7CB44F11-BCEC-4554-9FDE-5B543F42FA91}"/>
            </a:ext>
          </a:extLst>
        </xdr:cNvPr>
        <xdr:cNvSpPr txBox="1"/>
      </xdr:nvSpPr>
      <xdr:spPr>
        <a:xfrm>
          <a:off x="1426219" y="5079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5" name="n_1mainValue有形固定資産減価償却率">
          <a:extLst>
            <a:ext uri="{FF2B5EF4-FFF2-40B4-BE49-F238E27FC236}">
              <a16:creationId xmlns:a16="http://schemas.microsoft.com/office/drawing/2014/main" id="{B517D420-DDBC-477B-B2EE-B3ACD5E609F0}"/>
            </a:ext>
          </a:extLst>
        </xdr:cNvPr>
        <xdr:cNvSpPr txBox="1"/>
      </xdr:nvSpPr>
      <xdr:spPr>
        <a:xfrm>
          <a:off x="3474094" y="45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68385</xdr:rowOff>
    </xdr:from>
    <xdr:ext cx="405111" cy="259045"/>
    <xdr:sp macro="" textlink="">
      <xdr:nvSpPr>
        <xdr:cNvPr id="96" name="n_2mainValue有形固定資産減価償却率">
          <a:extLst>
            <a:ext uri="{FF2B5EF4-FFF2-40B4-BE49-F238E27FC236}">
              <a16:creationId xmlns:a16="http://schemas.microsoft.com/office/drawing/2014/main" id="{0FD6D665-CA8C-491D-AA6E-E5F04AC0EB3E}"/>
            </a:ext>
          </a:extLst>
        </xdr:cNvPr>
        <xdr:cNvSpPr txBox="1"/>
      </xdr:nvSpPr>
      <xdr:spPr>
        <a:xfrm>
          <a:off x="2797819" y="443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117492</xdr:rowOff>
    </xdr:from>
    <xdr:ext cx="405111" cy="259045"/>
    <xdr:sp macro="" textlink="">
      <xdr:nvSpPr>
        <xdr:cNvPr id="97" name="n_3mainValue有形固定資産減価償却率">
          <a:extLst>
            <a:ext uri="{FF2B5EF4-FFF2-40B4-BE49-F238E27FC236}">
              <a16:creationId xmlns:a16="http://schemas.microsoft.com/office/drawing/2014/main" id="{BCDC6259-982B-4C20-A37F-82FB0C95123C}"/>
            </a:ext>
          </a:extLst>
        </xdr:cNvPr>
        <xdr:cNvSpPr txBox="1"/>
      </xdr:nvSpPr>
      <xdr:spPr>
        <a:xfrm>
          <a:off x="2112019" y="433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23935</xdr:rowOff>
    </xdr:from>
    <xdr:ext cx="405111" cy="259045"/>
    <xdr:sp macro="" textlink="">
      <xdr:nvSpPr>
        <xdr:cNvPr id="98" name="n_4mainValue有形固定資産減価償却率">
          <a:extLst>
            <a:ext uri="{FF2B5EF4-FFF2-40B4-BE49-F238E27FC236}">
              <a16:creationId xmlns:a16="http://schemas.microsoft.com/office/drawing/2014/main" id="{F5803A8D-503E-49C5-873B-25D66529F470}"/>
            </a:ext>
          </a:extLst>
        </xdr:cNvPr>
        <xdr:cNvSpPr txBox="1"/>
      </xdr:nvSpPr>
      <xdr:spPr>
        <a:xfrm>
          <a:off x="1426219" y="4237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598044C4-F3D9-4768-A366-3D4A869A33A5}"/>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841D5407-0739-466C-97B8-6AED58BF2310}"/>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E7A30446-A366-4AD7-BF72-6EB410622F32}"/>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1161A0CF-D2C3-418D-A854-1D05194EADEF}"/>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4B19F363-7425-4BFA-90EF-3874F5E779A4}"/>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1AF5FB2F-E1CC-4884-9811-26D26BC0A3CD}"/>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53088003-2657-4829-B142-D603641649CE}"/>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C64AF08-1095-4C72-807E-B2B8C33E9221}"/>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EEE1376-3605-4639-B2D8-11128E4FC17C}"/>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B1913E24-3A68-4EA8-B5DB-7BFE5F582CEB}"/>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B337D081-80A5-4E3E-BD1E-C47818C4C777}"/>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1D0781D9-F219-4CDF-9D7D-429147D6CB4F}"/>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4BDB2E6-B525-4D5A-81E2-4952C7EEBAAC}"/>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この間の市政改革の取組として、地方債発行を抑制してきたことによる地方債残高の減少や、職員数の削減、施策・事業の見直し等により、債務償還比率は類似団体平均を下回っている。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DA128F2E-4581-4FE2-9FDC-C91235A8DA25}"/>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52051611-3115-402E-9E1A-21C0DFD3221D}"/>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A332892-AD2D-41AC-A37A-44E98D092C4C}"/>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783BEF8E-EB09-4740-B56A-616F36237CDB}"/>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79DE0304-40A7-4D0B-8632-8596FFBBBF90}"/>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2B3D60A1-4021-4F10-BDF7-18770AC83F64}"/>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a:extLst>
            <a:ext uri="{FF2B5EF4-FFF2-40B4-BE49-F238E27FC236}">
              <a16:creationId xmlns:a16="http://schemas.microsoft.com/office/drawing/2014/main" id="{31AE60A1-2DFD-49C0-9182-3A6E0AFB12D3}"/>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3A22DEC3-8B43-45C2-ABF0-FB4EBEA469F7}"/>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0" name="テキスト ボックス 119">
          <a:extLst>
            <a:ext uri="{FF2B5EF4-FFF2-40B4-BE49-F238E27FC236}">
              <a16:creationId xmlns:a16="http://schemas.microsoft.com/office/drawing/2014/main" id="{D6FF3E82-5A65-4E13-BC48-664276B01EE3}"/>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7B1FF5A9-DE91-45CC-AB7F-E8403F177E38}"/>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341E774F-9982-4B6F-ADB3-576C2C0C7CB3}"/>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4EC54C78-EDB7-4AA3-86FA-1D985F25D9DB}"/>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EE81447F-CA9E-461A-9CB6-A7E173042079}"/>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B59D8763-03CC-48EE-95D8-6521E90A69EC}"/>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a:extLst>
            <a:ext uri="{FF2B5EF4-FFF2-40B4-BE49-F238E27FC236}">
              <a16:creationId xmlns:a16="http://schemas.microsoft.com/office/drawing/2014/main" id="{E9911AF3-DD38-4438-9E48-8689A6B94538}"/>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DED40AFC-31EF-4917-8AE0-785D26618F3E}"/>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163541</xdr:rowOff>
    </xdr:from>
    <xdr:to>
      <xdr:col>76</xdr:col>
      <xdr:colOff>21589</xdr:colOff>
      <xdr:row>34</xdr:row>
      <xdr:rowOff>80574</xdr:rowOff>
    </xdr:to>
    <xdr:cxnSp macro="">
      <xdr:nvCxnSpPr>
        <xdr:cNvPr id="128" name="直線コネクタ 127">
          <a:extLst>
            <a:ext uri="{FF2B5EF4-FFF2-40B4-BE49-F238E27FC236}">
              <a16:creationId xmlns:a16="http://schemas.microsoft.com/office/drawing/2014/main" id="{C42553EA-A196-45BA-BDAA-5AF8EE37A697}"/>
            </a:ext>
          </a:extLst>
        </xdr:cNvPr>
        <xdr:cNvCxnSpPr/>
      </xdr:nvCxnSpPr>
      <xdr:spPr>
        <a:xfrm flipV="1">
          <a:off x="13326745" y="4208491"/>
          <a:ext cx="1269" cy="138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84401</xdr:rowOff>
    </xdr:from>
    <xdr:ext cx="560923" cy="259045"/>
    <xdr:sp macro="" textlink="">
      <xdr:nvSpPr>
        <xdr:cNvPr id="129" name="債務償還比率最小値テキスト">
          <a:extLst>
            <a:ext uri="{FF2B5EF4-FFF2-40B4-BE49-F238E27FC236}">
              <a16:creationId xmlns:a16="http://schemas.microsoft.com/office/drawing/2014/main" id="{551AEEF0-773E-4F96-86D2-3A491108B181}"/>
            </a:ext>
          </a:extLst>
        </xdr:cNvPr>
        <xdr:cNvSpPr txBox="1"/>
      </xdr:nvSpPr>
      <xdr:spPr>
        <a:xfrm>
          <a:off x="13379450" y="55930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80574</xdr:rowOff>
    </xdr:from>
    <xdr:to>
      <xdr:col>76</xdr:col>
      <xdr:colOff>111125</xdr:colOff>
      <xdr:row>34</xdr:row>
      <xdr:rowOff>80574</xdr:rowOff>
    </xdr:to>
    <xdr:cxnSp macro="">
      <xdr:nvCxnSpPr>
        <xdr:cNvPr id="130" name="直線コネクタ 129">
          <a:extLst>
            <a:ext uri="{FF2B5EF4-FFF2-40B4-BE49-F238E27FC236}">
              <a16:creationId xmlns:a16="http://schemas.microsoft.com/office/drawing/2014/main" id="{3E27BF18-938A-44DB-AA5E-65AE023BAF7F}"/>
            </a:ext>
          </a:extLst>
        </xdr:cNvPr>
        <xdr:cNvCxnSpPr/>
      </xdr:nvCxnSpPr>
      <xdr:spPr>
        <a:xfrm>
          <a:off x="13255625" y="558919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110218</xdr:rowOff>
    </xdr:from>
    <xdr:ext cx="469744" cy="259045"/>
    <xdr:sp macro="" textlink="">
      <xdr:nvSpPr>
        <xdr:cNvPr id="131" name="債務償還比率最大値テキスト">
          <a:extLst>
            <a:ext uri="{FF2B5EF4-FFF2-40B4-BE49-F238E27FC236}">
              <a16:creationId xmlns:a16="http://schemas.microsoft.com/office/drawing/2014/main" id="{03B37388-002C-499D-91A9-4F44FC25B923}"/>
            </a:ext>
          </a:extLst>
        </xdr:cNvPr>
        <xdr:cNvSpPr txBox="1"/>
      </xdr:nvSpPr>
      <xdr:spPr>
        <a:xfrm>
          <a:off x="13379450" y="399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163541</xdr:rowOff>
    </xdr:from>
    <xdr:to>
      <xdr:col>76</xdr:col>
      <xdr:colOff>111125</xdr:colOff>
      <xdr:row>25</xdr:row>
      <xdr:rowOff>163541</xdr:rowOff>
    </xdr:to>
    <xdr:cxnSp macro="">
      <xdr:nvCxnSpPr>
        <xdr:cNvPr id="132" name="直線コネクタ 131">
          <a:extLst>
            <a:ext uri="{FF2B5EF4-FFF2-40B4-BE49-F238E27FC236}">
              <a16:creationId xmlns:a16="http://schemas.microsoft.com/office/drawing/2014/main" id="{EB7C5E4C-EF59-4302-8E63-8E85AB12D3EB}"/>
            </a:ext>
          </a:extLst>
        </xdr:cNvPr>
        <xdr:cNvCxnSpPr/>
      </xdr:nvCxnSpPr>
      <xdr:spPr>
        <a:xfrm>
          <a:off x="13255625" y="42084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17804</xdr:rowOff>
    </xdr:from>
    <xdr:ext cx="560923" cy="259045"/>
    <xdr:sp macro="" textlink="">
      <xdr:nvSpPr>
        <xdr:cNvPr id="133" name="債務償還比率平均値テキスト">
          <a:extLst>
            <a:ext uri="{FF2B5EF4-FFF2-40B4-BE49-F238E27FC236}">
              <a16:creationId xmlns:a16="http://schemas.microsoft.com/office/drawing/2014/main" id="{92AC1495-925B-4FC9-8BE2-0711C96BEDFD}"/>
            </a:ext>
          </a:extLst>
        </xdr:cNvPr>
        <xdr:cNvSpPr txBox="1"/>
      </xdr:nvSpPr>
      <xdr:spPr>
        <a:xfrm>
          <a:off x="13379450" y="471362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39377</xdr:rowOff>
    </xdr:from>
    <xdr:to>
      <xdr:col>76</xdr:col>
      <xdr:colOff>73025</xdr:colOff>
      <xdr:row>29</xdr:row>
      <xdr:rowOff>140977</xdr:rowOff>
    </xdr:to>
    <xdr:sp macro="" textlink="">
      <xdr:nvSpPr>
        <xdr:cNvPr id="134" name="フローチャート: 判断 133">
          <a:extLst>
            <a:ext uri="{FF2B5EF4-FFF2-40B4-BE49-F238E27FC236}">
              <a16:creationId xmlns:a16="http://schemas.microsoft.com/office/drawing/2014/main" id="{0878DC8B-FB6A-4763-9328-B0168AE37BF1}"/>
            </a:ext>
          </a:extLst>
        </xdr:cNvPr>
        <xdr:cNvSpPr/>
      </xdr:nvSpPr>
      <xdr:spPr>
        <a:xfrm>
          <a:off x="13293725" y="473520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41656</xdr:rowOff>
    </xdr:from>
    <xdr:to>
      <xdr:col>72</xdr:col>
      <xdr:colOff>123825</xdr:colOff>
      <xdr:row>29</xdr:row>
      <xdr:rowOff>143256</xdr:rowOff>
    </xdr:to>
    <xdr:sp macro="" textlink="">
      <xdr:nvSpPr>
        <xdr:cNvPr id="135" name="フローチャート: 判断 134">
          <a:extLst>
            <a:ext uri="{FF2B5EF4-FFF2-40B4-BE49-F238E27FC236}">
              <a16:creationId xmlns:a16="http://schemas.microsoft.com/office/drawing/2014/main" id="{00A9520D-ADD0-43C3-AFD9-9FFA8D19BCD0}"/>
            </a:ext>
          </a:extLst>
        </xdr:cNvPr>
        <xdr:cNvSpPr/>
      </xdr:nvSpPr>
      <xdr:spPr>
        <a:xfrm>
          <a:off x="12646025" y="47406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26543</xdr:rowOff>
    </xdr:from>
    <xdr:to>
      <xdr:col>68</xdr:col>
      <xdr:colOff>123825</xdr:colOff>
      <xdr:row>29</xdr:row>
      <xdr:rowOff>128143</xdr:rowOff>
    </xdr:to>
    <xdr:sp macro="" textlink="">
      <xdr:nvSpPr>
        <xdr:cNvPr id="136" name="フローチャート: 判断 135">
          <a:extLst>
            <a:ext uri="{FF2B5EF4-FFF2-40B4-BE49-F238E27FC236}">
              <a16:creationId xmlns:a16="http://schemas.microsoft.com/office/drawing/2014/main" id="{F099FC27-2980-4B12-A73F-FD372FAC6F37}"/>
            </a:ext>
          </a:extLst>
        </xdr:cNvPr>
        <xdr:cNvSpPr/>
      </xdr:nvSpPr>
      <xdr:spPr>
        <a:xfrm>
          <a:off x="119602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43815</xdr:rowOff>
    </xdr:from>
    <xdr:to>
      <xdr:col>64</xdr:col>
      <xdr:colOff>123825</xdr:colOff>
      <xdr:row>29</xdr:row>
      <xdr:rowOff>145415</xdr:rowOff>
    </xdr:to>
    <xdr:sp macro="" textlink="">
      <xdr:nvSpPr>
        <xdr:cNvPr id="137" name="フローチャート: 判断 136">
          <a:extLst>
            <a:ext uri="{FF2B5EF4-FFF2-40B4-BE49-F238E27FC236}">
              <a16:creationId xmlns:a16="http://schemas.microsoft.com/office/drawing/2014/main" id="{5D0AD487-D436-4CC3-8E28-D89A7BCDF8E5}"/>
            </a:ext>
          </a:extLst>
        </xdr:cNvPr>
        <xdr:cNvSpPr/>
      </xdr:nvSpPr>
      <xdr:spPr>
        <a:xfrm>
          <a:off x="112744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69483</xdr:rowOff>
    </xdr:from>
    <xdr:to>
      <xdr:col>60</xdr:col>
      <xdr:colOff>123825</xdr:colOff>
      <xdr:row>29</xdr:row>
      <xdr:rowOff>171083</xdr:rowOff>
    </xdr:to>
    <xdr:sp macro="" textlink="">
      <xdr:nvSpPr>
        <xdr:cNvPr id="138" name="フローチャート: 判断 137">
          <a:extLst>
            <a:ext uri="{FF2B5EF4-FFF2-40B4-BE49-F238E27FC236}">
              <a16:creationId xmlns:a16="http://schemas.microsoft.com/office/drawing/2014/main" id="{E7AD32E0-06A8-40A3-BAA4-A219FBD2FBD0}"/>
            </a:ext>
          </a:extLst>
        </xdr:cNvPr>
        <xdr:cNvSpPr/>
      </xdr:nvSpPr>
      <xdr:spPr>
        <a:xfrm>
          <a:off x="105886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73D2A024-C2FF-49BD-942D-54FE9CDCD94B}"/>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076CFB9-2395-4D70-885E-4118C7619358}"/>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BD69524-9E9B-4F15-A6E4-06D0F56B5ECC}"/>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BC6B790-506E-4EF8-9B1C-087F350039C2}"/>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7969A8A-368C-40F0-BB49-5CBA65D21184}"/>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34008</xdr:rowOff>
    </xdr:from>
    <xdr:to>
      <xdr:col>76</xdr:col>
      <xdr:colOff>73025</xdr:colOff>
      <xdr:row>26</xdr:row>
      <xdr:rowOff>135608</xdr:rowOff>
    </xdr:to>
    <xdr:sp macro="" textlink="">
      <xdr:nvSpPr>
        <xdr:cNvPr id="144" name="楕円 143">
          <a:extLst>
            <a:ext uri="{FF2B5EF4-FFF2-40B4-BE49-F238E27FC236}">
              <a16:creationId xmlns:a16="http://schemas.microsoft.com/office/drawing/2014/main" id="{BB352780-C7E5-47ED-85B7-5DE0096B9693}"/>
            </a:ext>
          </a:extLst>
        </xdr:cNvPr>
        <xdr:cNvSpPr/>
      </xdr:nvSpPr>
      <xdr:spPr>
        <a:xfrm>
          <a:off x="13293725" y="424088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120385</xdr:rowOff>
    </xdr:from>
    <xdr:ext cx="469744" cy="259045"/>
    <xdr:sp macro="" textlink="">
      <xdr:nvSpPr>
        <xdr:cNvPr id="145" name="債務償還比率該当値テキスト">
          <a:extLst>
            <a:ext uri="{FF2B5EF4-FFF2-40B4-BE49-F238E27FC236}">
              <a16:creationId xmlns:a16="http://schemas.microsoft.com/office/drawing/2014/main" id="{9AFEA75C-4270-40F3-8806-9435DE0C9577}"/>
            </a:ext>
          </a:extLst>
        </xdr:cNvPr>
        <xdr:cNvSpPr txBox="1"/>
      </xdr:nvSpPr>
      <xdr:spPr>
        <a:xfrm>
          <a:off x="13379450" y="41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6900</xdr:rowOff>
    </xdr:from>
    <xdr:to>
      <xdr:col>72</xdr:col>
      <xdr:colOff>123825</xdr:colOff>
      <xdr:row>26</xdr:row>
      <xdr:rowOff>108500</xdr:rowOff>
    </xdr:to>
    <xdr:sp macro="" textlink="">
      <xdr:nvSpPr>
        <xdr:cNvPr id="146" name="楕円 145">
          <a:extLst>
            <a:ext uri="{FF2B5EF4-FFF2-40B4-BE49-F238E27FC236}">
              <a16:creationId xmlns:a16="http://schemas.microsoft.com/office/drawing/2014/main" id="{CBCE1298-3DE3-4B1C-90F0-AE96CA21438B}"/>
            </a:ext>
          </a:extLst>
        </xdr:cNvPr>
        <xdr:cNvSpPr/>
      </xdr:nvSpPr>
      <xdr:spPr>
        <a:xfrm>
          <a:off x="12646025" y="42201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57700</xdr:rowOff>
    </xdr:from>
    <xdr:to>
      <xdr:col>76</xdr:col>
      <xdr:colOff>22225</xdr:colOff>
      <xdr:row>26</xdr:row>
      <xdr:rowOff>84808</xdr:rowOff>
    </xdr:to>
    <xdr:cxnSp macro="">
      <xdr:nvCxnSpPr>
        <xdr:cNvPr id="147" name="直線コネクタ 146">
          <a:extLst>
            <a:ext uri="{FF2B5EF4-FFF2-40B4-BE49-F238E27FC236}">
              <a16:creationId xmlns:a16="http://schemas.microsoft.com/office/drawing/2014/main" id="{95C68013-0197-459F-84DE-0A6A5752BCB8}"/>
            </a:ext>
          </a:extLst>
        </xdr:cNvPr>
        <xdr:cNvCxnSpPr/>
      </xdr:nvCxnSpPr>
      <xdr:spPr>
        <a:xfrm>
          <a:off x="12693650" y="4267750"/>
          <a:ext cx="638175" cy="3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144837</xdr:rowOff>
    </xdr:from>
    <xdr:to>
      <xdr:col>68</xdr:col>
      <xdr:colOff>123825</xdr:colOff>
      <xdr:row>27</xdr:row>
      <xdr:rowOff>74987</xdr:rowOff>
    </xdr:to>
    <xdr:sp macro="" textlink="">
      <xdr:nvSpPr>
        <xdr:cNvPr id="148" name="楕円 147">
          <a:extLst>
            <a:ext uri="{FF2B5EF4-FFF2-40B4-BE49-F238E27FC236}">
              <a16:creationId xmlns:a16="http://schemas.microsoft.com/office/drawing/2014/main" id="{F756B31F-A118-4DAD-B86D-9AA973A0E532}"/>
            </a:ext>
          </a:extLst>
        </xdr:cNvPr>
        <xdr:cNvSpPr/>
      </xdr:nvSpPr>
      <xdr:spPr>
        <a:xfrm>
          <a:off x="11960225" y="435171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57700</xdr:rowOff>
    </xdr:from>
    <xdr:to>
      <xdr:col>72</xdr:col>
      <xdr:colOff>73025</xdr:colOff>
      <xdr:row>27</xdr:row>
      <xdr:rowOff>24187</xdr:rowOff>
    </xdr:to>
    <xdr:cxnSp macro="">
      <xdr:nvCxnSpPr>
        <xdr:cNvPr id="149" name="直線コネクタ 148">
          <a:extLst>
            <a:ext uri="{FF2B5EF4-FFF2-40B4-BE49-F238E27FC236}">
              <a16:creationId xmlns:a16="http://schemas.microsoft.com/office/drawing/2014/main" id="{5C6A4417-28DC-4302-91EC-C15B3E0CCAC2}"/>
            </a:ext>
          </a:extLst>
        </xdr:cNvPr>
        <xdr:cNvCxnSpPr/>
      </xdr:nvCxnSpPr>
      <xdr:spPr>
        <a:xfrm flipV="1">
          <a:off x="12007850" y="4267750"/>
          <a:ext cx="685800" cy="13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14048</xdr:rowOff>
    </xdr:from>
    <xdr:to>
      <xdr:col>64</xdr:col>
      <xdr:colOff>123825</xdr:colOff>
      <xdr:row>27</xdr:row>
      <xdr:rowOff>115648</xdr:rowOff>
    </xdr:to>
    <xdr:sp macro="" textlink="">
      <xdr:nvSpPr>
        <xdr:cNvPr id="150" name="楕円 149">
          <a:extLst>
            <a:ext uri="{FF2B5EF4-FFF2-40B4-BE49-F238E27FC236}">
              <a16:creationId xmlns:a16="http://schemas.microsoft.com/office/drawing/2014/main" id="{FFCC0C3C-D905-489F-8FE5-82AD31F4AFD6}"/>
            </a:ext>
          </a:extLst>
        </xdr:cNvPr>
        <xdr:cNvSpPr/>
      </xdr:nvSpPr>
      <xdr:spPr>
        <a:xfrm>
          <a:off x="11274425" y="438284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24187</xdr:rowOff>
    </xdr:from>
    <xdr:to>
      <xdr:col>68</xdr:col>
      <xdr:colOff>73025</xdr:colOff>
      <xdr:row>27</xdr:row>
      <xdr:rowOff>64848</xdr:rowOff>
    </xdr:to>
    <xdr:cxnSp macro="">
      <xdr:nvCxnSpPr>
        <xdr:cNvPr id="151" name="直線コネクタ 150">
          <a:extLst>
            <a:ext uri="{FF2B5EF4-FFF2-40B4-BE49-F238E27FC236}">
              <a16:creationId xmlns:a16="http://schemas.microsoft.com/office/drawing/2014/main" id="{0527850F-32A9-4953-915B-4557D4177D84}"/>
            </a:ext>
          </a:extLst>
        </xdr:cNvPr>
        <xdr:cNvCxnSpPr/>
      </xdr:nvCxnSpPr>
      <xdr:spPr>
        <a:xfrm flipV="1">
          <a:off x="11322050" y="4399337"/>
          <a:ext cx="685800" cy="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143828</xdr:rowOff>
    </xdr:from>
    <xdr:to>
      <xdr:col>60</xdr:col>
      <xdr:colOff>123825</xdr:colOff>
      <xdr:row>28</xdr:row>
      <xdr:rowOff>73978</xdr:rowOff>
    </xdr:to>
    <xdr:sp macro="" textlink="">
      <xdr:nvSpPr>
        <xdr:cNvPr id="152" name="楕円 151">
          <a:extLst>
            <a:ext uri="{FF2B5EF4-FFF2-40B4-BE49-F238E27FC236}">
              <a16:creationId xmlns:a16="http://schemas.microsoft.com/office/drawing/2014/main" id="{4A19AE5C-8AFD-4C4E-9635-8613353544AE}"/>
            </a:ext>
          </a:extLst>
        </xdr:cNvPr>
        <xdr:cNvSpPr/>
      </xdr:nvSpPr>
      <xdr:spPr>
        <a:xfrm>
          <a:off x="10588625" y="45126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64848</xdr:rowOff>
    </xdr:from>
    <xdr:to>
      <xdr:col>64</xdr:col>
      <xdr:colOff>73025</xdr:colOff>
      <xdr:row>28</xdr:row>
      <xdr:rowOff>23178</xdr:rowOff>
    </xdr:to>
    <xdr:cxnSp macro="">
      <xdr:nvCxnSpPr>
        <xdr:cNvPr id="153" name="直線コネクタ 152">
          <a:extLst>
            <a:ext uri="{FF2B5EF4-FFF2-40B4-BE49-F238E27FC236}">
              <a16:creationId xmlns:a16="http://schemas.microsoft.com/office/drawing/2014/main" id="{9A89F2D6-7CF5-4B6A-9CC5-5DFCD40FC2A7}"/>
            </a:ext>
          </a:extLst>
        </xdr:cNvPr>
        <xdr:cNvCxnSpPr/>
      </xdr:nvCxnSpPr>
      <xdr:spPr>
        <a:xfrm flipV="1">
          <a:off x="10636250" y="4439998"/>
          <a:ext cx="685800" cy="1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134383</xdr:rowOff>
    </xdr:from>
    <xdr:ext cx="560923" cy="259045"/>
    <xdr:sp macro="" textlink="">
      <xdr:nvSpPr>
        <xdr:cNvPr id="154" name="n_1aveValue債務償還比率">
          <a:extLst>
            <a:ext uri="{FF2B5EF4-FFF2-40B4-BE49-F238E27FC236}">
              <a16:creationId xmlns:a16="http://schemas.microsoft.com/office/drawing/2014/main" id="{742192CA-348E-4450-9B3B-00278280F35F}"/>
            </a:ext>
          </a:extLst>
        </xdr:cNvPr>
        <xdr:cNvSpPr txBox="1"/>
      </xdr:nvSpPr>
      <xdr:spPr>
        <a:xfrm>
          <a:off x="12441763" y="48302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119270</xdr:rowOff>
    </xdr:from>
    <xdr:ext cx="560923" cy="259045"/>
    <xdr:sp macro="" textlink="">
      <xdr:nvSpPr>
        <xdr:cNvPr id="155" name="n_2aveValue債務償還比率">
          <a:extLst>
            <a:ext uri="{FF2B5EF4-FFF2-40B4-BE49-F238E27FC236}">
              <a16:creationId xmlns:a16="http://schemas.microsoft.com/office/drawing/2014/main" id="{CAA3D1F7-202F-49BC-B883-DB185A79AF3C}"/>
            </a:ext>
          </a:extLst>
        </xdr:cNvPr>
        <xdr:cNvSpPr txBox="1"/>
      </xdr:nvSpPr>
      <xdr:spPr>
        <a:xfrm>
          <a:off x="11765488" y="48182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136542</xdr:rowOff>
    </xdr:from>
    <xdr:ext cx="560923" cy="259045"/>
    <xdr:sp macro="" textlink="">
      <xdr:nvSpPr>
        <xdr:cNvPr id="156" name="n_3aveValue債務償還比率">
          <a:extLst>
            <a:ext uri="{FF2B5EF4-FFF2-40B4-BE49-F238E27FC236}">
              <a16:creationId xmlns:a16="http://schemas.microsoft.com/office/drawing/2014/main" id="{F194D910-10A9-451A-88D4-79E5BA1ABD90}"/>
            </a:ext>
          </a:extLst>
        </xdr:cNvPr>
        <xdr:cNvSpPr txBox="1"/>
      </xdr:nvSpPr>
      <xdr:spPr>
        <a:xfrm>
          <a:off x="11079688" y="48355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162210</xdr:rowOff>
    </xdr:from>
    <xdr:ext cx="560923" cy="259045"/>
    <xdr:sp macro="" textlink="">
      <xdr:nvSpPr>
        <xdr:cNvPr id="157" name="n_4aveValue債務償還比率">
          <a:extLst>
            <a:ext uri="{FF2B5EF4-FFF2-40B4-BE49-F238E27FC236}">
              <a16:creationId xmlns:a16="http://schemas.microsoft.com/office/drawing/2014/main" id="{EC924068-1901-40EF-B47C-12C0762D16E1}"/>
            </a:ext>
          </a:extLst>
        </xdr:cNvPr>
        <xdr:cNvSpPr txBox="1"/>
      </xdr:nvSpPr>
      <xdr:spPr>
        <a:xfrm>
          <a:off x="10393888" y="48548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24</xdr:row>
      <xdr:rowOff>125027</xdr:rowOff>
    </xdr:from>
    <xdr:ext cx="469744" cy="259045"/>
    <xdr:sp macro="" textlink="">
      <xdr:nvSpPr>
        <xdr:cNvPr id="158" name="n_1mainValue債務償還比率">
          <a:extLst>
            <a:ext uri="{FF2B5EF4-FFF2-40B4-BE49-F238E27FC236}">
              <a16:creationId xmlns:a16="http://schemas.microsoft.com/office/drawing/2014/main" id="{6C66416D-3F55-4843-8D9B-C1F4E29C7162}"/>
            </a:ext>
          </a:extLst>
        </xdr:cNvPr>
        <xdr:cNvSpPr txBox="1"/>
      </xdr:nvSpPr>
      <xdr:spPr>
        <a:xfrm>
          <a:off x="12465127" y="400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91514</xdr:rowOff>
    </xdr:from>
    <xdr:ext cx="469744" cy="259045"/>
    <xdr:sp macro="" textlink="">
      <xdr:nvSpPr>
        <xdr:cNvPr id="159" name="n_2mainValue債務償還比率">
          <a:extLst>
            <a:ext uri="{FF2B5EF4-FFF2-40B4-BE49-F238E27FC236}">
              <a16:creationId xmlns:a16="http://schemas.microsoft.com/office/drawing/2014/main" id="{C20EDEBB-9F6D-4190-8AC6-AD7F82DEE38E}"/>
            </a:ext>
          </a:extLst>
        </xdr:cNvPr>
        <xdr:cNvSpPr txBox="1"/>
      </xdr:nvSpPr>
      <xdr:spPr>
        <a:xfrm>
          <a:off x="11788852" y="413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132175</xdr:rowOff>
    </xdr:from>
    <xdr:ext cx="469744" cy="259045"/>
    <xdr:sp macro="" textlink="">
      <xdr:nvSpPr>
        <xdr:cNvPr id="160" name="n_3mainValue債務償還比率">
          <a:extLst>
            <a:ext uri="{FF2B5EF4-FFF2-40B4-BE49-F238E27FC236}">
              <a16:creationId xmlns:a16="http://schemas.microsoft.com/office/drawing/2014/main" id="{B58F3F41-D1B1-4FE4-9EF2-2BBBAF94BC69}"/>
            </a:ext>
          </a:extLst>
        </xdr:cNvPr>
        <xdr:cNvSpPr txBox="1"/>
      </xdr:nvSpPr>
      <xdr:spPr>
        <a:xfrm>
          <a:off x="11103052" y="418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90505</xdr:rowOff>
    </xdr:from>
    <xdr:ext cx="469744" cy="259045"/>
    <xdr:sp macro="" textlink="">
      <xdr:nvSpPr>
        <xdr:cNvPr id="161" name="n_4mainValue債務償還比率">
          <a:extLst>
            <a:ext uri="{FF2B5EF4-FFF2-40B4-BE49-F238E27FC236}">
              <a16:creationId xmlns:a16="http://schemas.microsoft.com/office/drawing/2014/main" id="{4661CF0C-5EDD-4C9A-9C62-D85845C599F3}"/>
            </a:ext>
          </a:extLst>
        </xdr:cNvPr>
        <xdr:cNvSpPr txBox="1"/>
      </xdr:nvSpPr>
      <xdr:spPr>
        <a:xfrm>
          <a:off x="10417252" y="429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6843EC99-E420-4754-B527-1AF1AA950738}"/>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EBBC3439-1237-4322-BEE6-72F00DE60DD9}"/>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9EC301B6-0FAB-4218-A054-BE9878F5645D}"/>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3B420EA0-558C-48CC-BC5E-5972654F6491}"/>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99A2B5DC-8A02-4A4F-8E7D-14FC79D9A0FA}"/>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E2668639-B217-4818-93AB-AE8B8EAF9FA2}"/>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F2FF8F1-8DA3-42F3-A3C4-FC65B8782D9B}"/>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F7D731F-6E5E-4C6F-9F7D-66726569C8B4}"/>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2D5557B-41FB-4271-9C66-D6C22AF79ED6}"/>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83A6972-45E4-4E82-B6ED-BE38250BBBE2}"/>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4DD516E-C034-4FA0-B5A2-E10BFBAA9EB8}"/>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517B3EE-B7F0-4F97-9270-DAF28BC4D9EF}"/>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208CDB1-4C73-4E0D-B677-6A66CBA1BDED}"/>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E0DE34-3847-4B71-A601-9DC678CE89CF}"/>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534467-E0F5-4D1D-B530-9FD68C99802B}"/>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BC37A44-77C9-4CE1-8A5B-78599D0EB3FD}"/>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2,739,963
2,595,840
225.32
2,042,685,098
2,014,653,275
13,041,029
864,930,635
1,734,634,612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DB6C793-EBC2-40C0-9E60-7D229E771488}"/>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5309C4A-8630-430D-BD1A-0A0D9586B9F2}"/>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91413DC-B17D-4BD1-8132-783E91DE4FFB}"/>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75642F6-274D-4510-B32E-C8EB4926A144}"/>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B0396DD-AC7D-4D24-A5D7-0926AE1BBFAB}"/>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6DB210F-8BE2-4421-8768-53D2D227E7F6}"/>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40526E0-5335-4EF9-873C-27618730B732}"/>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150D4F0-36EE-4659-B27A-3C7CD969609E}"/>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105550D-C3A5-4EAF-B0CA-8BABE8A38EAB}"/>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5A370E0-47A5-48C9-920D-B846F53D11F1}"/>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9E75AD2-C15A-40DA-8F0D-2F0EB42F1CC7}"/>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3EF42BF-5AE8-4737-A673-E1DE08A5F9D5}"/>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A83826D-BE7C-4DCC-AE94-0F2AAD0C8B6A}"/>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DEA4587-8CE8-41E2-890A-E94AD9D10F83}"/>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D0C4F53-706C-4D4E-A688-5FDCD570F74D}"/>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E8FD7FD-3880-4090-AF4D-3F085DBA7268}"/>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3720ACD-2A59-4B90-AA42-6A5B06DFD3D3}"/>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7306AD-9000-453D-BC9E-A451A6D9B313}"/>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EC86CA8-7800-4EAD-9E8E-7DBA4F74F931}"/>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CB1F535-8180-4ECC-932E-8D8A81D0457D}"/>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7DA6562-359F-458D-96E0-5F6A5CFE96C1}"/>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F46FE15-3AC4-4CE1-AC10-B9057E2548E0}"/>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2384121-73DF-4466-91D4-C904AEC9276F}"/>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0E842FF-861F-4FE1-A310-3001F3BB9C47}"/>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8B5F463-3596-4BA8-8C9A-BB29A6D8E8A8}"/>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3D02341-A3E5-4506-8478-9F7F942351EA}"/>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6C9F180-7433-4A27-BDF7-AD0CD789F493}"/>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C723C74-05C9-4E34-B3EF-E2E678665B7D}"/>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1A45622-9DE8-4AA0-87D7-C35B027E4AE9}"/>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E7CF805-B496-489F-A063-326F5729B003}"/>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0A543D-B3E7-4A23-95AA-5C8DCE1BD82C}"/>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8BCACDE-FBB6-41D8-A401-59FBC818C099}"/>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76F082FC-C46A-4F33-B2BC-960352F4469B}"/>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524B9B2E-A706-4685-AF00-D32B310D439D}"/>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1D8F7022-BB84-4229-9FFC-230936AF867D}"/>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EED072F7-1383-463A-844D-DE629D0C366A}"/>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36677ABA-0579-470A-82BC-6C0E4BD040F1}"/>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467F7EF-BEED-4319-9552-A89875A26CC6}"/>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96637ABA-511D-445B-8CD1-8D3C940E7BCB}"/>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FD478B15-7052-4F97-8179-1A9B595BEF59}"/>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F994898E-F23D-4714-9996-8A4AB8C16621}"/>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E6219233-B40B-45B8-8E57-4358633F4B14}"/>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AD65958C-1C59-45B1-BA3B-F400D2206A26}"/>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103632</xdr:rowOff>
    </xdr:from>
    <xdr:to>
      <xdr:col>24</xdr:col>
      <xdr:colOff>62865</xdr:colOff>
      <xdr:row>42</xdr:row>
      <xdr:rowOff>19050</xdr:rowOff>
    </xdr:to>
    <xdr:cxnSp macro="">
      <xdr:nvCxnSpPr>
        <xdr:cNvPr id="55" name="直線コネクタ 54">
          <a:extLst>
            <a:ext uri="{FF2B5EF4-FFF2-40B4-BE49-F238E27FC236}">
              <a16:creationId xmlns:a16="http://schemas.microsoft.com/office/drawing/2014/main" id="{023F33AF-D563-40B3-A0F4-2EB8D5E35290}"/>
            </a:ext>
          </a:extLst>
        </xdr:cNvPr>
        <xdr:cNvCxnSpPr/>
      </xdr:nvCxnSpPr>
      <xdr:spPr>
        <a:xfrm flipV="1">
          <a:off x="4180840" y="5612257"/>
          <a:ext cx="0" cy="120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405111" cy="259045"/>
    <xdr:sp macro="" textlink="">
      <xdr:nvSpPr>
        <xdr:cNvPr id="56" name="【道路】&#10;有形固定資産減価償却率最小値テキスト">
          <a:extLst>
            <a:ext uri="{FF2B5EF4-FFF2-40B4-BE49-F238E27FC236}">
              <a16:creationId xmlns:a16="http://schemas.microsoft.com/office/drawing/2014/main" id="{29F5B814-F53E-4D6F-8BAB-60726117EB89}"/>
            </a:ext>
          </a:extLst>
        </xdr:cNvPr>
        <xdr:cNvSpPr txBox="1"/>
      </xdr:nvSpPr>
      <xdr:spPr>
        <a:xfrm>
          <a:off x="42195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7" name="直線コネクタ 56">
          <a:extLst>
            <a:ext uri="{FF2B5EF4-FFF2-40B4-BE49-F238E27FC236}">
              <a16:creationId xmlns:a16="http://schemas.microsoft.com/office/drawing/2014/main" id="{DF2D0FF3-A734-4FBA-A962-B366A6659F01}"/>
            </a:ext>
          </a:extLst>
        </xdr:cNvPr>
        <xdr:cNvCxnSpPr/>
      </xdr:nvCxnSpPr>
      <xdr:spPr>
        <a:xfrm>
          <a:off x="4105275"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50309</xdr:rowOff>
    </xdr:from>
    <xdr:ext cx="405111" cy="259045"/>
    <xdr:sp macro="" textlink="">
      <xdr:nvSpPr>
        <xdr:cNvPr id="58" name="【道路】&#10;有形固定資産減価償却率最大値テキスト">
          <a:extLst>
            <a:ext uri="{FF2B5EF4-FFF2-40B4-BE49-F238E27FC236}">
              <a16:creationId xmlns:a16="http://schemas.microsoft.com/office/drawing/2014/main" id="{57DBBAEC-4276-4C1A-B231-77A32E2DEF1D}"/>
            </a:ext>
          </a:extLst>
        </xdr:cNvPr>
        <xdr:cNvSpPr txBox="1"/>
      </xdr:nvSpPr>
      <xdr:spPr>
        <a:xfrm>
          <a:off x="4219575" y="53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103632</xdr:rowOff>
    </xdr:from>
    <xdr:to>
      <xdr:col>24</xdr:col>
      <xdr:colOff>152400</xdr:colOff>
      <xdr:row>34</xdr:row>
      <xdr:rowOff>103632</xdr:rowOff>
    </xdr:to>
    <xdr:cxnSp macro="">
      <xdr:nvCxnSpPr>
        <xdr:cNvPr id="59" name="直線コネクタ 58">
          <a:extLst>
            <a:ext uri="{FF2B5EF4-FFF2-40B4-BE49-F238E27FC236}">
              <a16:creationId xmlns:a16="http://schemas.microsoft.com/office/drawing/2014/main" id="{D5F8B037-F42A-44F4-AB1C-EA3F878F3808}"/>
            </a:ext>
          </a:extLst>
        </xdr:cNvPr>
        <xdr:cNvCxnSpPr/>
      </xdr:nvCxnSpPr>
      <xdr:spPr>
        <a:xfrm>
          <a:off x="4105275" y="56122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163847</xdr:rowOff>
    </xdr:from>
    <xdr:ext cx="405111" cy="259045"/>
    <xdr:sp macro="" textlink="">
      <xdr:nvSpPr>
        <xdr:cNvPr id="60" name="【道路】&#10;有形固定資産減価償却率平均値テキスト">
          <a:extLst>
            <a:ext uri="{FF2B5EF4-FFF2-40B4-BE49-F238E27FC236}">
              <a16:creationId xmlns:a16="http://schemas.microsoft.com/office/drawing/2014/main" id="{5532F45D-4AC7-4422-917B-1BEE19F94279}"/>
            </a:ext>
          </a:extLst>
        </xdr:cNvPr>
        <xdr:cNvSpPr txBox="1"/>
      </xdr:nvSpPr>
      <xdr:spPr>
        <a:xfrm>
          <a:off x="4219575"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1" name="フローチャート: 判断 60">
          <a:extLst>
            <a:ext uri="{FF2B5EF4-FFF2-40B4-BE49-F238E27FC236}">
              <a16:creationId xmlns:a16="http://schemas.microsoft.com/office/drawing/2014/main" id="{14A30402-9FA3-4687-8240-B2CFC17114D7}"/>
            </a:ext>
          </a:extLst>
        </xdr:cNvPr>
        <xdr:cNvSpPr/>
      </xdr:nvSpPr>
      <xdr:spPr>
        <a:xfrm>
          <a:off x="4124325" y="63258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2" name="フローチャート: 判断 61">
          <a:extLst>
            <a:ext uri="{FF2B5EF4-FFF2-40B4-BE49-F238E27FC236}">
              <a16:creationId xmlns:a16="http://schemas.microsoft.com/office/drawing/2014/main" id="{BD8D9311-3C2C-452C-B1C2-7A4594175B83}"/>
            </a:ext>
          </a:extLst>
        </xdr:cNvPr>
        <xdr:cNvSpPr/>
      </xdr:nvSpPr>
      <xdr:spPr>
        <a:xfrm>
          <a:off x="3381375" y="6304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3" name="フローチャート: 判断 62">
          <a:extLst>
            <a:ext uri="{FF2B5EF4-FFF2-40B4-BE49-F238E27FC236}">
              <a16:creationId xmlns:a16="http://schemas.microsoft.com/office/drawing/2014/main" id="{CB4168DC-D126-4846-9734-605DAAC066EE}"/>
            </a:ext>
          </a:extLst>
        </xdr:cNvPr>
        <xdr:cNvSpPr/>
      </xdr:nvSpPr>
      <xdr:spPr>
        <a:xfrm>
          <a:off x="2571750" y="6312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135128</xdr:rowOff>
    </xdr:from>
    <xdr:to>
      <xdr:col>10</xdr:col>
      <xdr:colOff>165100</xdr:colOff>
      <xdr:row>39</xdr:row>
      <xdr:rowOff>65278</xdr:rowOff>
    </xdr:to>
    <xdr:sp macro="" textlink="">
      <xdr:nvSpPr>
        <xdr:cNvPr id="64" name="フローチャート: 判断 63">
          <a:extLst>
            <a:ext uri="{FF2B5EF4-FFF2-40B4-BE49-F238E27FC236}">
              <a16:creationId xmlns:a16="http://schemas.microsoft.com/office/drawing/2014/main" id="{0831042B-0E80-4770-A199-2766E598337B}"/>
            </a:ext>
          </a:extLst>
        </xdr:cNvPr>
        <xdr:cNvSpPr/>
      </xdr:nvSpPr>
      <xdr:spPr>
        <a:xfrm>
          <a:off x="1781175" y="62882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144272</xdr:rowOff>
    </xdr:from>
    <xdr:to>
      <xdr:col>6</xdr:col>
      <xdr:colOff>38100</xdr:colOff>
      <xdr:row>39</xdr:row>
      <xdr:rowOff>74422</xdr:rowOff>
    </xdr:to>
    <xdr:sp macro="" textlink="">
      <xdr:nvSpPr>
        <xdr:cNvPr id="65" name="フローチャート: 判断 64">
          <a:extLst>
            <a:ext uri="{FF2B5EF4-FFF2-40B4-BE49-F238E27FC236}">
              <a16:creationId xmlns:a16="http://schemas.microsoft.com/office/drawing/2014/main" id="{43E30132-FD1A-4682-A1C9-47D9898A55C6}"/>
            </a:ext>
          </a:extLst>
        </xdr:cNvPr>
        <xdr:cNvSpPr/>
      </xdr:nvSpPr>
      <xdr:spPr>
        <a:xfrm>
          <a:off x="981075" y="62942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7D72CD9-45A6-488C-9766-7E717494B1CA}"/>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3EB2E49-E619-46C6-84A4-5D007C766A9A}"/>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F4F2355-F19D-4E5E-A9B3-122EB92E69DD}"/>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7C7D250-2A7D-45B0-B803-8567ECBC81C8}"/>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EEC0E59-A487-4286-BDC7-3E17353A0079}"/>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71" name="楕円 70">
          <a:extLst>
            <a:ext uri="{FF2B5EF4-FFF2-40B4-BE49-F238E27FC236}">
              <a16:creationId xmlns:a16="http://schemas.microsoft.com/office/drawing/2014/main" id="{4180A783-48B1-42AC-8625-95C88E6CD06A}"/>
            </a:ext>
          </a:extLst>
        </xdr:cNvPr>
        <xdr:cNvSpPr/>
      </xdr:nvSpPr>
      <xdr:spPr>
        <a:xfrm>
          <a:off x="4124325" y="63176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25417</xdr:rowOff>
    </xdr:from>
    <xdr:ext cx="405111" cy="259045"/>
    <xdr:sp macro="" textlink="">
      <xdr:nvSpPr>
        <xdr:cNvPr id="72" name="【道路】&#10;有形固定資産減価償却率該当値テキスト">
          <a:extLst>
            <a:ext uri="{FF2B5EF4-FFF2-40B4-BE49-F238E27FC236}">
              <a16:creationId xmlns:a16="http://schemas.microsoft.com/office/drawing/2014/main" id="{60F4493B-E3B4-408A-94F4-E0C2B97ECAED}"/>
            </a:ext>
          </a:extLst>
        </xdr:cNvPr>
        <xdr:cNvSpPr txBox="1"/>
      </xdr:nvSpPr>
      <xdr:spPr>
        <a:xfrm>
          <a:off x="4219575" y="618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128270</xdr:rowOff>
    </xdr:from>
    <xdr:to>
      <xdr:col>20</xdr:col>
      <xdr:colOff>38100</xdr:colOff>
      <xdr:row>39</xdr:row>
      <xdr:rowOff>58420</xdr:rowOff>
    </xdr:to>
    <xdr:sp macro="" textlink="">
      <xdr:nvSpPr>
        <xdr:cNvPr id="73" name="楕円 72">
          <a:extLst>
            <a:ext uri="{FF2B5EF4-FFF2-40B4-BE49-F238E27FC236}">
              <a16:creationId xmlns:a16="http://schemas.microsoft.com/office/drawing/2014/main" id="{8485271F-6E8B-4C1E-911E-9BCD5FD6434E}"/>
            </a:ext>
          </a:extLst>
        </xdr:cNvPr>
        <xdr:cNvSpPr/>
      </xdr:nvSpPr>
      <xdr:spPr>
        <a:xfrm>
          <a:off x="3381375" y="62782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xdr:rowOff>
    </xdr:from>
    <xdr:to>
      <xdr:col>24</xdr:col>
      <xdr:colOff>63500</xdr:colOff>
      <xdr:row>39</xdr:row>
      <xdr:rowOff>53340</xdr:rowOff>
    </xdr:to>
    <xdr:cxnSp macro="">
      <xdr:nvCxnSpPr>
        <xdr:cNvPr id="74" name="直線コネクタ 73">
          <a:extLst>
            <a:ext uri="{FF2B5EF4-FFF2-40B4-BE49-F238E27FC236}">
              <a16:creationId xmlns:a16="http://schemas.microsoft.com/office/drawing/2014/main" id="{AB990B75-867A-4B13-8B9C-8F0564C885CE}"/>
            </a:ext>
          </a:extLst>
        </xdr:cNvPr>
        <xdr:cNvCxnSpPr/>
      </xdr:nvCxnSpPr>
      <xdr:spPr>
        <a:xfrm>
          <a:off x="3429000" y="6325870"/>
          <a:ext cx="7524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77978</xdr:rowOff>
    </xdr:from>
    <xdr:to>
      <xdr:col>15</xdr:col>
      <xdr:colOff>101600</xdr:colOff>
      <xdr:row>39</xdr:row>
      <xdr:rowOff>8128</xdr:rowOff>
    </xdr:to>
    <xdr:sp macro="" textlink="">
      <xdr:nvSpPr>
        <xdr:cNvPr id="75" name="楕円 74">
          <a:extLst>
            <a:ext uri="{FF2B5EF4-FFF2-40B4-BE49-F238E27FC236}">
              <a16:creationId xmlns:a16="http://schemas.microsoft.com/office/drawing/2014/main" id="{8D5C4FB1-B13A-4DA6-B810-FF326AC5C8C0}"/>
            </a:ext>
          </a:extLst>
        </xdr:cNvPr>
        <xdr:cNvSpPr/>
      </xdr:nvSpPr>
      <xdr:spPr>
        <a:xfrm>
          <a:off x="2571750" y="623112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128778</xdr:rowOff>
    </xdr:from>
    <xdr:to>
      <xdr:col>19</xdr:col>
      <xdr:colOff>177800</xdr:colOff>
      <xdr:row>39</xdr:row>
      <xdr:rowOff>7620</xdr:rowOff>
    </xdr:to>
    <xdr:cxnSp macro="">
      <xdr:nvCxnSpPr>
        <xdr:cNvPr id="76" name="直線コネクタ 75">
          <a:extLst>
            <a:ext uri="{FF2B5EF4-FFF2-40B4-BE49-F238E27FC236}">
              <a16:creationId xmlns:a16="http://schemas.microsoft.com/office/drawing/2014/main" id="{9DDE7FE7-4490-4D31-8DA6-5D7C1178717E}"/>
            </a:ext>
          </a:extLst>
        </xdr:cNvPr>
        <xdr:cNvCxnSpPr/>
      </xdr:nvCxnSpPr>
      <xdr:spPr>
        <a:xfrm>
          <a:off x="2619375" y="6278753"/>
          <a:ext cx="809625"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32258</xdr:rowOff>
    </xdr:from>
    <xdr:to>
      <xdr:col>10</xdr:col>
      <xdr:colOff>165100</xdr:colOff>
      <xdr:row>38</xdr:row>
      <xdr:rowOff>133858</xdr:rowOff>
    </xdr:to>
    <xdr:sp macro="" textlink="">
      <xdr:nvSpPr>
        <xdr:cNvPr id="77" name="楕円 76">
          <a:extLst>
            <a:ext uri="{FF2B5EF4-FFF2-40B4-BE49-F238E27FC236}">
              <a16:creationId xmlns:a16="http://schemas.microsoft.com/office/drawing/2014/main" id="{405F5C20-8247-477F-8ED5-C2DDD3814901}"/>
            </a:ext>
          </a:extLst>
        </xdr:cNvPr>
        <xdr:cNvSpPr/>
      </xdr:nvSpPr>
      <xdr:spPr>
        <a:xfrm>
          <a:off x="1781175" y="618223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83058</xdr:rowOff>
    </xdr:from>
    <xdr:to>
      <xdr:col>15</xdr:col>
      <xdr:colOff>50800</xdr:colOff>
      <xdr:row>38</xdr:row>
      <xdr:rowOff>128778</xdr:rowOff>
    </xdr:to>
    <xdr:cxnSp macro="">
      <xdr:nvCxnSpPr>
        <xdr:cNvPr id="78" name="直線コネクタ 77">
          <a:extLst>
            <a:ext uri="{FF2B5EF4-FFF2-40B4-BE49-F238E27FC236}">
              <a16:creationId xmlns:a16="http://schemas.microsoft.com/office/drawing/2014/main" id="{192137BC-32AB-4C58-B79D-1BB551CC38EF}"/>
            </a:ext>
          </a:extLst>
        </xdr:cNvPr>
        <xdr:cNvCxnSpPr/>
      </xdr:nvCxnSpPr>
      <xdr:spPr>
        <a:xfrm>
          <a:off x="1828800" y="6239383"/>
          <a:ext cx="7905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4826</xdr:rowOff>
    </xdr:from>
    <xdr:to>
      <xdr:col>6</xdr:col>
      <xdr:colOff>38100</xdr:colOff>
      <xdr:row>38</xdr:row>
      <xdr:rowOff>106426</xdr:rowOff>
    </xdr:to>
    <xdr:sp macro="" textlink="">
      <xdr:nvSpPr>
        <xdr:cNvPr id="79" name="楕円 78">
          <a:extLst>
            <a:ext uri="{FF2B5EF4-FFF2-40B4-BE49-F238E27FC236}">
              <a16:creationId xmlns:a16="http://schemas.microsoft.com/office/drawing/2014/main" id="{7D8E3589-3E09-4628-87E9-05B551FDFD4A}"/>
            </a:ext>
          </a:extLst>
        </xdr:cNvPr>
        <xdr:cNvSpPr/>
      </xdr:nvSpPr>
      <xdr:spPr>
        <a:xfrm>
          <a:off x="981075" y="61611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55626</xdr:rowOff>
    </xdr:from>
    <xdr:to>
      <xdr:col>10</xdr:col>
      <xdr:colOff>114300</xdr:colOff>
      <xdr:row>38</xdr:row>
      <xdr:rowOff>83058</xdr:rowOff>
    </xdr:to>
    <xdr:cxnSp macro="">
      <xdr:nvCxnSpPr>
        <xdr:cNvPr id="80" name="直線コネクタ 79">
          <a:extLst>
            <a:ext uri="{FF2B5EF4-FFF2-40B4-BE49-F238E27FC236}">
              <a16:creationId xmlns:a16="http://schemas.microsoft.com/office/drawing/2014/main" id="{4BB191EF-908E-43A8-B8B6-1602975071F6}"/>
            </a:ext>
          </a:extLst>
        </xdr:cNvPr>
        <xdr:cNvCxnSpPr/>
      </xdr:nvCxnSpPr>
      <xdr:spPr>
        <a:xfrm>
          <a:off x="1028700" y="6208776"/>
          <a:ext cx="8001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72407</xdr:rowOff>
    </xdr:from>
    <xdr:ext cx="405111" cy="259045"/>
    <xdr:sp macro="" textlink="">
      <xdr:nvSpPr>
        <xdr:cNvPr id="81" name="n_1aveValue【道路】&#10;有形固定資産減価償却率">
          <a:extLst>
            <a:ext uri="{FF2B5EF4-FFF2-40B4-BE49-F238E27FC236}">
              <a16:creationId xmlns:a16="http://schemas.microsoft.com/office/drawing/2014/main" id="{A803B263-367D-4644-8939-909882900959}"/>
            </a:ext>
          </a:extLst>
        </xdr:cNvPr>
        <xdr:cNvSpPr txBox="1"/>
      </xdr:nvSpPr>
      <xdr:spPr>
        <a:xfrm>
          <a:off x="32391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2" name="n_2aveValue【道路】&#10;有形固定資産減価償却率">
          <a:extLst>
            <a:ext uri="{FF2B5EF4-FFF2-40B4-BE49-F238E27FC236}">
              <a16:creationId xmlns:a16="http://schemas.microsoft.com/office/drawing/2014/main" id="{27B987E8-62A7-4155-9623-3813F2C16FA8}"/>
            </a:ext>
          </a:extLst>
        </xdr:cNvPr>
        <xdr:cNvSpPr txBox="1"/>
      </xdr:nvSpPr>
      <xdr:spPr>
        <a:xfrm>
          <a:off x="2439044"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56405</xdr:rowOff>
    </xdr:from>
    <xdr:ext cx="405111" cy="259045"/>
    <xdr:sp macro="" textlink="">
      <xdr:nvSpPr>
        <xdr:cNvPr id="83" name="n_3aveValue【道路】&#10;有形固定資産減価償却率">
          <a:extLst>
            <a:ext uri="{FF2B5EF4-FFF2-40B4-BE49-F238E27FC236}">
              <a16:creationId xmlns:a16="http://schemas.microsoft.com/office/drawing/2014/main" id="{2E22BE5B-D516-4BDD-A52D-CBDDB53D0BB4}"/>
            </a:ext>
          </a:extLst>
        </xdr:cNvPr>
        <xdr:cNvSpPr txBox="1"/>
      </xdr:nvSpPr>
      <xdr:spPr>
        <a:xfrm>
          <a:off x="1648469"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65549</xdr:rowOff>
    </xdr:from>
    <xdr:ext cx="405111" cy="259045"/>
    <xdr:sp macro="" textlink="">
      <xdr:nvSpPr>
        <xdr:cNvPr id="84" name="n_4aveValue【道路】&#10;有形固定資産減価償却率">
          <a:extLst>
            <a:ext uri="{FF2B5EF4-FFF2-40B4-BE49-F238E27FC236}">
              <a16:creationId xmlns:a16="http://schemas.microsoft.com/office/drawing/2014/main" id="{EF55D507-3DA6-47AB-9B99-1815C9AB80B2}"/>
            </a:ext>
          </a:extLst>
        </xdr:cNvPr>
        <xdr:cNvSpPr txBox="1"/>
      </xdr:nvSpPr>
      <xdr:spPr>
        <a:xfrm>
          <a:off x="848369" y="638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74947</xdr:rowOff>
    </xdr:from>
    <xdr:ext cx="405111" cy="259045"/>
    <xdr:sp macro="" textlink="">
      <xdr:nvSpPr>
        <xdr:cNvPr id="85" name="n_1mainValue【道路】&#10;有形固定資産減価償却率">
          <a:extLst>
            <a:ext uri="{FF2B5EF4-FFF2-40B4-BE49-F238E27FC236}">
              <a16:creationId xmlns:a16="http://schemas.microsoft.com/office/drawing/2014/main" id="{5AC255E1-BF13-4F09-8CDA-B120CF7DF92B}"/>
            </a:ext>
          </a:extLst>
        </xdr:cNvPr>
        <xdr:cNvSpPr txBox="1"/>
      </xdr:nvSpPr>
      <xdr:spPr>
        <a:xfrm>
          <a:off x="32391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24655</xdr:rowOff>
    </xdr:from>
    <xdr:ext cx="405111" cy="259045"/>
    <xdr:sp macro="" textlink="">
      <xdr:nvSpPr>
        <xdr:cNvPr id="86" name="n_2mainValue【道路】&#10;有形固定資産減価償却率">
          <a:extLst>
            <a:ext uri="{FF2B5EF4-FFF2-40B4-BE49-F238E27FC236}">
              <a16:creationId xmlns:a16="http://schemas.microsoft.com/office/drawing/2014/main" id="{0A961B00-6969-4895-9465-624803EF9030}"/>
            </a:ext>
          </a:extLst>
        </xdr:cNvPr>
        <xdr:cNvSpPr txBox="1"/>
      </xdr:nvSpPr>
      <xdr:spPr>
        <a:xfrm>
          <a:off x="2439044" y="601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150385</xdr:rowOff>
    </xdr:from>
    <xdr:ext cx="405111" cy="259045"/>
    <xdr:sp macro="" textlink="">
      <xdr:nvSpPr>
        <xdr:cNvPr id="87" name="n_3mainValue【道路】&#10;有形固定資産減価償却率">
          <a:extLst>
            <a:ext uri="{FF2B5EF4-FFF2-40B4-BE49-F238E27FC236}">
              <a16:creationId xmlns:a16="http://schemas.microsoft.com/office/drawing/2014/main" id="{5341BE15-7920-4C8C-9E9F-35B1B91A18AA}"/>
            </a:ext>
          </a:extLst>
        </xdr:cNvPr>
        <xdr:cNvSpPr txBox="1"/>
      </xdr:nvSpPr>
      <xdr:spPr>
        <a:xfrm>
          <a:off x="1648469" y="597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122953</xdr:rowOff>
    </xdr:from>
    <xdr:ext cx="405111" cy="259045"/>
    <xdr:sp macro="" textlink="">
      <xdr:nvSpPr>
        <xdr:cNvPr id="88" name="n_4mainValue【道路】&#10;有形固定資産減価償却率">
          <a:extLst>
            <a:ext uri="{FF2B5EF4-FFF2-40B4-BE49-F238E27FC236}">
              <a16:creationId xmlns:a16="http://schemas.microsoft.com/office/drawing/2014/main" id="{2596E255-0324-4B30-B0D7-EDD0B9E1F35B}"/>
            </a:ext>
          </a:extLst>
        </xdr:cNvPr>
        <xdr:cNvSpPr txBox="1"/>
      </xdr:nvSpPr>
      <xdr:spPr>
        <a:xfrm>
          <a:off x="848369" y="595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7616F44-6A73-4227-85D3-ED46B14D4A8F}"/>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2A8E3FC-122E-411B-B01D-A8F050C225FC}"/>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CCAF387-E6C6-4B5F-81E9-A085630F6853}"/>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ABC05CF-6111-4C31-819C-66EFCA8EAB9F}"/>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52ECD1C-E759-4176-872E-EE03EAB80BF7}"/>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5053A15-55E7-4839-ACB7-D470EEF9358D}"/>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AED04BB7-F070-434D-9320-64059D27249C}"/>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D96336C-3FC7-4819-8033-F47D8E1B790C}"/>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43DC04D7-B83B-489C-8A61-F47B5624B4F5}"/>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D2021F4-00CE-4C16-B7F1-68031E1A2DBE}"/>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78D5A2F4-9B7E-4EDA-9735-209F37F4872D}"/>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6198808B-BBC9-40E6-AC72-07317D3D261D}"/>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24F37035-E256-466D-8D9A-602751BAE9C6}"/>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64C92345-5931-4970-9993-F3B4E2795D10}"/>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8FA4AB0-5681-48E7-A8DB-BD5E443A97FD}"/>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6CC49413-5ED4-4958-99DD-1BF032A357CD}"/>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0756A0D-B441-467C-BC4F-71CAB52522C7}"/>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3B93A2C1-CC74-411A-96BB-5BA28E256AF3}"/>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1B3539-7CDF-4A3B-A7A2-02937BC5C197}"/>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1C58C4AC-1D95-4FF7-B8DE-347C139D5BE0}"/>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00933B4-781E-4956-8CB5-0346138D73DC}"/>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68861F08-50B1-4065-BD46-34766402106D}"/>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BDC7FC1C-7A6A-4FC8-849A-3F852BF3A32B}"/>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76454</xdr:rowOff>
    </xdr:from>
    <xdr:to>
      <xdr:col>54</xdr:col>
      <xdr:colOff>189865</xdr:colOff>
      <xdr:row>41</xdr:row>
      <xdr:rowOff>43561</xdr:rowOff>
    </xdr:to>
    <xdr:cxnSp macro="">
      <xdr:nvCxnSpPr>
        <xdr:cNvPr id="112" name="直線コネクタ 111">
          <a:extLst>
            <a:ext uri="{FF2B5EF4-FFF2-40B4-BE49-F238E27FC236}">
              <a16:creationId xmlns:a16="http://schemas.microsoft.com/office/drawing/2014/main" id="{CF532B48-A9A5-4951-BD66-46B7AD50CB3A}"/>
            </a:ext>
          </a:extLst>
        </xdr:cNvPr>
        <xdr:cNvCxnSpPr/>
      </xdr:nvCxnSpPr>
      <xdr:spPr>
        <a:xfrm flipV="1">
          <a:off x="9429115" y="5419979"/>
          <a:ext cx="0" cy="126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47388</xdr:rowOff>
    </xdr:from>
    <xdr:ext cx="469744" cy="259045"/>
    <xdr:sp macro="" textlink="">
      <xdr:nvSpPr>
        <xdr:cNvPr id="113" name="【道路】&#10;一人当たり延長最小値テキスト">
          <a:extLst>
            <a:ext uri="{FF2B5EF4-FFF2-40B4-BE49-F238E27FC236}">
              <a16:creationId xmlns:a16="http://schemas.microsoft.com/office/drawing/2014/main" id="{1642B874-1A6A-4A7D-9E76-0D373BF574A3}"/>
            </a:ext>
          </a:extLst>
        </xdr:cNvPr>
        <xdr:cNvSpPr txBox="1"/>
      </xdr:nvSpPr>
      <xdr:spPr>
        <a:xfrm>
          <a:off x="9467850" y="668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43561</xdr:rowOff>
    </xdr:from>
    <xdr:to>
      <xdr:col>55</xdr:col>
      <xdr:colOff>88900</xdr:colOff>
      <xdr:row>41</xdr:row>
      <xdr:rowOff>43561</xdr:rowOff>
    </xdr:to>
    <xdr:cxnSp macro="">
      <xdr:nvCxnSpPr>
        <xdr:cNvPr id="114" name="直線コネクタ 113">
          <a:extLst>
            <a:ext uri="{FF2B5EF4-FFF2-40B4-BE49-F238E27FC236}">
              <a16:creationId xmlns:a16="http://schemas.microsoft.com/office/drawing/2014/main" id="{F7CDC8C2-CA14-43BE-A0D6-22484EC9DDC6}"/>
            </a:ext>
          </a:extLst>
        </xdr:cNvPr>
        <xdr:cNvCxnSpPr/>
      </xdr:nvCxnSpPr>
      <xdr:spPr>
        <a:xfrm>
          <a:off x="9363075" y="66856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23131</xdr:rowOff>
    </xdr:from>
    <xdr:ext cx="534377" cy="259045"/>
    <xdr:sp macro="" textlink="">
      <xdr:nvSpPr>
        <xdr:cNvPr id="115" name="【道路】&#10;一人当たり延長最大値テキスト">
          <a:extLst>
            <a:ext uri="{FF2B5EF4-FFF2-40B4-BE49-F238E27FC236}">
              <a16:creationId xmlns:a16="http://schemas.microsoft.com/office/drawing/2014/main" id="{AA4DDD17-B5BA-4BD4-9ECC-4855A360AC25}"/>
            </a:ext>
          </a:extLst>
        </xdr:cNvPr>
        <xdr:cNvSpPr txBox="1"/>
      </xdr:nvSpPr>
      <xdr:spPr>
        <a:xfrm>
          <a:off x="9467850" y="52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76454</xdr:rowOff>
    </xdr:from>
    <xdr:to>
      <xdr:col>55</xdr:col>
      <xdr:colOff>88900</xdr:colOff>
      <xdr:row>33</xdr:row>
      <xdr:rowOff>76454</xdr:rowOff>
    </xdr:to>
    <xdr:cxnSp macro="">
      <xdr:nvCxnSpPr>
        <xdr:cNvPr id="116" name="直線コネクタ 115">
          <a:extLst>
            <a:ext uri="{FF2B5EF4-FFF2-40B4-BE49-F238E27FC236}">
              <a16:creationId xmlns:a16="http://schemas.microsoft.com/office/drawing/2014/main" id="{5ED8B06D-2441-44F4-861C-D87A5AD1F45E}"/>
            </a:ext>
          </a:extLst>
        </xdr:cNvPr>
        <xdr:cNvCxnSpPr/>
      </xdr:nvCxnSpPr>
      <xdr:spPr>
        <a:xfrm>
          <a:off x="9363075" y="54199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113301</xdr:rowOff>
    </xdr:from>
    <xdr:ext cx="469744" cy="259045"/>
    <xdr:sp macro="" textlink="">
      <xdr:nvSpPr>
        <xdr:cNvPr id="117" name="【道路】&#10;一人当たり延長平均値テキスト">
          <a:extLst>
            <a:ext uri="{FF2B5EF4-FFF2-40B4-BE49-F238E27FC236}">
              <a16:creationId xmlns:a16="http://schemas.microsoft.com/office/drawing/2014/main" id="{C7637BDA-22AF-416E-9B48-17BDD37AD62B}"/>
            </a:ext>
          </a:extLst>
        </xdr:cNvPr>
        <xdr:cNvSpPr txBox="1"/>
      </xdr:nvSpPr>
      <xdr:spPr>
        <a:xfrm>
          <a:off x="9467850" y="6266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90424</xdr:rowOff>
    </xdr:from>
    <xdr:to>
      <xdr:col>55</xdr:col>
      <xdr:colOff>50800</xdr:colOff>
      <xdr:row>40</xdr:row>
      <xdr:rowOff>20574</xdr:rowOff>
    </xdr:to>
    <xdr:sp macro="" textlink="">
      <xdr:nvSpPr>
        <xdr:cNvPr id="118" name="フローチャート: 判断 117">
          <a:extLst>
            <a:ext uri="{FF2B5EF4-FFF2-40B4-BE49-F238E27FC236}">
              <a16:creationId xmlns:a16="http://schemas.microsoft.com/office/drawing/2014/main" id="{96C9343F-F466-4782-8B9E-79D3F6BF8BD8}"/>
            </a:ext>
          </a:extLst>
        </xdr:cNvPr>
        <xdr:cNvSpPr/>
      </xdr:nvSpPr>
      <xdr:spPr>
        <a:xfrm>
          <a:off x="9401175" y="640232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89535</xdr:rowOff>
    </xdr:from>
    <xdr:to>
      <xdr:col>50</xdr:col>
      <xdr:colOff>165100</xdr:colOff>
      <xdr:row>40</xdr:row>
      <xdr:rowOff>19685</xdr:rowOff>
    </xdr:to>
    <xdr:sp macro="" textlink="">
      <xdr:nvSpPr>
        <xdr:cNvPr id="119" name="フローチャート: 判断 118">
          <a:extLst>
            <a:ext uri="{FF2B5EF4-FFF2-40B4-BE49-F238E27FC236}">
              <a16:creationId xmlns:a16="http://schemas.microsoft.com/office/drawing/2014/main" id="{1111710A-7ED0-4280-805E-26CE937922E7}"/>
            </a:ext>
          </a:extLst>
        </xdr:cNvPr>
        <xdr:cNvSpPr/>
      </xdr:nvSpPr>
      <xdr:spPr>
        <a:xfrm>
          <a:off x="8639175" y="6401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90932</xdr:rowOff>
    </xdr:from>
    <xdr:to>
      <xdr:col>46</xdr:col>
      <xdr:colOff>38100</xdr:colOff>
      <xdr:row>40</xdr:row>
      <xdr:rowOff>21082</xdr:rowOff>
    </xdr:to>
    <xdr:sp macro="" textlink="">
      <xdr:nvSpPr>
        <xdr:cNvPr id="120" name="フローチャート: 判断 119">
          <a:extLst>
            <a:ext uri="{FF2B5EF4-FFF2-40B4-BE49-F238E27FC236}">
              <a16:creationId xmlns:a16="http://schemas.microsoft.com/office/drawing/2014/main" id="{8B17D343-1469-47D0-BD19-2DA530962426}"/>
            </a:ext>
          </a:extLst>
        </xdr:cNvPr>
        <xdr:cNvSpPr/>
      </xdr:nvSpPr>
      <xdr:spPr>
        <a:xfrm>
          <a:off x="7839075" y="64028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90805</xdr:rowOff>
    </xdr:from>
    <xdr:to>
      <xdr:col>41</xdr:col>
      <xdr:colOff>101600</xdr:colOff>
      <xdr:row>40</xdr:row>
      <xdr:rowOff>20955</xdr:rowOff>
    </xdr:to>
    <xdr:sp macro="" textlink="">
      <xdr:nvSpPr>
        <xdr:cNvPr id="121" name="フローチャート: 判断 120">
          <a:extLst>
            <a:ext uri="{FF2B5EF4-FFF2-40B4-BE49-F238E27FC236}">
              <a16:creationId xmlns:a16="http://schemas.microsoft.com/office/drawing/2014/main" id="{9A68F34E-67B3-4FA1-BD86-7A029818915B}"/>
            </a:ext>
          </a:extLst>
        </xdr:cNvPr>
        <xdr:cNvSpPr/>
      </xdr:nvSpPr>
      <xdr:spPr>
        <a:xfrm>
          <a:off x="7029450" y="6402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77597</xdr:rowOff>
    </xdr:from>
    <xdr:to>
      <xdr:col>36</xdr:col>
      <xdr:colOff>165100</xdr:colOff>
      <xdr:row>40</xdr:row>
      <xdr:rowOff>7747</xdr:rowOff>
    </xdr:to>
    <xdr:sp macro="" textlink="">
      <xdr:nvSpPr>
        <xdr:cNvPr id="122" name="フローチャート: 判断 121">
          <a:extLst>
            <a:ext uri="{FF2B5EF4-FFF2-40B4-BE49-F238E27FC236}">
              <a16:creationId xmlns:a16="http://schemas.microsoft.com/office/drawing/2014/main" id="{491134A0-C60F-49D1-9BBD-3F03ECA6456A}"/>
            </a:ext>
          </a:extLst>
        </xdr:cNvPr>
        <xdr:cNvSpPr/>
      </xdr:nvSpPr>
      <xdr:spPr>
        <a:xfrm>
          <a:off x="6238875" y="63926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44C38CC-8C16-4374-8A43-8EC24216970D}"/>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41D3750-30B0-46AD-B1A7-70A8A9F5C0B3}"/>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88FE2AD-8158-4272-B14D-31B73D959575}"/>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21E525B-112F-47F6-8B42-2DABF5BA82C9}"/>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1CC9307-FD12-4317-B012-2B83FE07584A}"/>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164211</xdr:rowOff>
    </xdr:from>
    <xdr:to>
      <xdr:col>55</xdr:col>
      <xdr:colOff>50800</xdr:colOff>
      <xdr:row>41</xdr:row>
      <xdr:rowOff>94361</xdr:rowOff>
    </xdr:to>
    <xdr:sp macro="" textlink="">
      <xdr:nvSpPr>
        <xdr:cNvPr id="128" name="楕円 127">
          <a:extLst>
            <a:ext uri="{FF2B5EF4-FFF2-40B4-BE49-F238E27FC236}">
              <a16:creationId xmlns:a16="http://schemas.microsoft.com/office/drawing/2014/main" id="{B1AF36C2-1547-4D18-BDAB-F903AC48568D}"/>
            </a:ext>
          </a:extLst>
        </xdr:cNvPr>
        <xdr:cNvSpPr/>
      </xdr:nvSpPr>
      <xdr:spPr>
        <a:xfrm>
          <a:off x="9401175" y="663803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79138</xdr:rowOff>
    </xdr:from>
    <xdr:ext cx="469744" cy="259045"/>
    <xdr:sp macro="" textlink="">
      <xdr:nvSpPr>
        <xdr:cNvPr id="129" name="【道路】&#10;一人当たり延長該当値テキスト">
          <a:extLst>
            <a:ext uri="{FF2B5EF4-FFF2-40B4-BE49-F238E27FC236}">
              <a16:creationId xmlns:a16="http://schemas.microsoft.com/office/drawing/2014/main" id="{541973FE-3908-48D5-AC62-EBBB5216BC24}"/>
            </a:ext>
          </a:extLst>
        </xdr:cNvPr>
        <xdr:cNvSpPr txBox="1"/>
      </xdr:nvSpPr>
      <xdr:spPr>
        <a:xfrm>
          <a:off x="9467850" y="655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163576</xdr:rowOff>
    </xdr:from>
    <xdr:to>
      <xdr:col>50</xdr:col>
      <xdr:colOff>165100</xdr:colOff>
      <xdr:row>41</xdr:row>
      <xdr:rowOff>93726</xdr:rowOff>
    </xdr:to>
    <xdr:sp macro="" textlink="">
      <xdr:nvSpPr>
        <xdr:cNvPr id="130" name="楕円 129">
          <a:extLst>
            <a:ext uri="{FF2B5EF4-FFF2-40B4-BE49-F238E27FC236}">
              <a16:creationId xmlns:a16="http://schemas.microsoft.com/office/drawing/2014/main" id="{72A6FD69-59AC-43E9-B595-70D9E285D8CD}"/>
            </a:ext>
          </a:extLst>
        </xdr:cNvPr>
        <xdr:cNvSpPr/>
      </xdr:nvSpPr>
      <xdr:spPr>
        <a:xfrm>
          <a:off x="8639175" y="66374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42926</xdr:rowOff>
    </xdr:from>
    <xdr:to>
      <xdr:col>55</xdr:col>
      <xdr:colOff>0</xdr:colOff>
      <xdr:row>41</xdr:row>
      <xdr:rowOff>43561</xdr:rowOff>
    </xdr:to>
    <xdr:cxnSp macro="">
      <xdr:nvCxnSpPr>
        <xdr:cNvPr id="131" name="直線コネクタ 130">
          <a:extLst>
            <a:ext uri="{FF2B5EF4-FFF2-40B4-BE49-F238E27FC236}">
              <a16:creationId xmlns:a16="http://schemas.microsoft.com/office/drawing/2014/main" id="{65444209-A6F6-46D7-9212-AF3EF6537B84}"/>
            </a:ext>
          </a:extLst>
        </xdr:cNvPr>
        <xdr:cNvCxnSpPr/>
      </xdr:nvCxnSpPr>
      <xdr:spPr>
        <a:xfrm>
          <a:off x="8686800" y="6685026"/>
          <a:ext cx="74295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32" name="楕円 131">
          <a:extLst>
            <a:ext uri="{FF2B5EF4-FFF2-40B4-BE49-F238E27FC236}">
              <a16:creationId xmlns:a16="http://schemas.microsoft.com/office/drawing/2014/main" id="{FEDE969F-117F-4785-99C0-2161706E5C48}"/>
            </a:ext>
          </a:extLst>
        </xdr:cNvPr>
        <xdr:cNvSpPr/>
      </xdr:nvSpPr>
      <xdr:spPr>
        <a:xfrm>
          <a:off x="7839075" y="66363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42926</xdr:rowOff>
    </xdr:to>
    <xdr:cxnSp macro="">
      <xdr:nvCxnSpPr>
        <xdr:cNvPr id="133" name="直線コネクタ 132">
          <a:extLst>
            <a:ext uri="{FF2B5EF4-FFF2-40B4-BE49-F238E27FC236}">
              <a16:creationId xmlns:a16="http://schemas.microsoft.com/office/drawing/2014/main" id="{B2B16B4E-3D63-43F8-8B2D-6C879D45B5AB}"/>
            </a:ext>
          </a:extLst>
        </xdr:cNvPr>
        <xdr:cNvCxnSpPr/>
      </xdr:nvCxnSpPr>
      <xdr:spPr>
        <a:xfrm>
          <a:off x="7886700" y="6684010"/>
          <a:ext cx="8001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161925</xdr:rowOff>
    </xdr:from>
    <xdr:to>
      <xdr:col>41</xdr:col>
      <xdr:colOff>101600</xdr:colOff>
      <xdr:row>41</xdr:row>
      <xdr:rowOff>92075</xdr:rowOff>
    </xdr:to>
    <xdr:sp macro="" textlink="">
      <xdr:nvSpPr>
        <xdr:cNvPr id="134" name="楕円 133">
          <a:extLst>
            <a:ext uri="{FF2B5EF4-FFF2-40B4-BE49-F238E27FC236}">
              <a16:creationId xmlns:a16="http://schemas.microsoft.com/office/drawing/2014/main" id="{F944A35F-8E1D-431C-B7C3-E3A0799B0FFA}"/>
            </a:ext>
          </a:extLst>
        </xdr:cNvPr>
        <xdr:cNvSpPr/>
      </xdr:nvSpPr>
      <xdr:spPr>
        <a:xfrm>
          <a:off x="7029450" y="6635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41275</xdr:rowOff>
    </xdr:from>
    <xdr:to>
      <xdr:col>45</xdr:col>
      <xdr:colOff>177800</xdr:colOff>
      <xdr:row>41</xdr:row>
      <xdr:rowOff>41910</xdr:rowOff>
    </xdr:to>
    <xdr:cxnSp macro="">
      <xdr:nvCxnSpPr>
        <xdr:cNvPr id="135" name="直線コネクタ 134">
          <a:extLst>
            <a:ext uri="{FF2B5EF4-FFF2-40B4-BE49-F238E27FC236}">
              <a16:creationId xmlns:a16="http://schemas.microsoft.com/office/drawing/2014/main" id="{7E599E07-CD4C-43CE-A974-17985707D56F}"/>
            </a:ext>
          </a:extLst>
        </xdr:cNvPr>
        <xdr:cNvCxnSpPr/>
      </xdr:nvCxnSpPr>
      <xdr:spPr>
        <a:xfrm>
          <a:off x="7077075" y="6683375"/>
          <a:ext cx="809625"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161163</xdr:rowOff>
    </xdr:from>
    <xdr:to>
      <xdr:col>36</xdr:col>
      <xdr:colOff>165100</xdr:colOff>
      <xdr:row>41</xdr:row>
      <xdr:rowOff>91313</xdr:rowOff>
    </xdr:to>
    <xdr:sp macro="" textlink="">
      <xdr:nvSpPr>
        <xdr:cNvPr id="136" name="楕円 135">
          <a:extLst>
            <a:ext uri="{FF2B5EF4-FFF2-40B4-BE49-F238E27FC236}">
              <a16:creationId xmlns:a16="http://schemas.microsoft.com/office/drawing/2014/main" id="{7A42C775-6CDE-462A-872E-F4A7AD801632}"/>
            </a:ext>
          </a:extLst>
        </xdr:cNvPr>
        <xdr:cNvSpPr/>
      </xdr:nvSpPr>
      <xdr:spPr>
        <a:xfrm>
          <a:off x="6238875" y="664133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40513</xdr:rowOff>
    </xdr:from>
    <xdr:to>
      <xdr:col>41</xdr:col>
      <xdr:colOff>50800</xdr:colOff>
      <xdr:row>41</xdr:row>
      <xdr:rowOff>41275</xdr:rowOff>
    </xdr:to>
    <xdr:cxnSp macro="">
      <xdr:nvCxnSpPr>
        <xdr:cNvPr id="137" name="直線コネクタ 136">
          <a:extLst>
            <a:ext uri="{FF2B5EF4-FFF2-40B4-BE49-F238E27FC236}">
              <a16:creationId xmlns:a16="http://schemas.microsoft.com/office/drawing/2014/main" id="{E55BFC16-DC52-4736-9320-8CF30DC33C2D}"/>
            </a:ext>
          </a:extLst>
        </xdr:cNvPr>
        <xdr:cNvCxnSpPr/>
      </xdr:nvCxnSpPr>
      <xdr:spPr>
        <a:xfrm>
          <a:off x="6286500" y="6679438"/>
          <a:ext cx="790575"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36212</xdr:rowOff>
    </xdr:from>
    <xdr:ext cx="469744" cy="259045"/>
    <xdr:sp macro="" textlink="">
      <xdr:nvSpPr>
        <xdr:cNvPr id="138" name="n_1aveValue【道路】&#10;一人当たり延長">
          <a:extLst>
            <a:ext uri="{FF2B5EF4-FFF2-40B4-BE49-F238E27FC236}">
              <a16:creationId xmlns:a16="http://schemas.microsoft.com/office/drawing/2014/main" id="{832F10CD-41B5-414C-840A-864BE5CFF874}"/>
            </a:ext>
          </a:extLst>
        </xdr:cNvPr>
        <xdr:cNvSpPr txBox="1"/>
      </xdr:nvSpPr>
      <xdr:spPr>
        <a:xfrm>
          <a:off x="845827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37609</xdr:rowOff>
    </xdr:from>
    <xdr:ext cx="469744" cy="259045"/>
    <xdr:sp macro="" textlink="">
      <xdr:nvSpPr>
        <xdr:cNvPr id="139" name="n_2aveValue【道路】&#10;一人当たり延長">
          <a:extLst>
            <a:ext uri="{FF2B5EF4-FFF2-40B4-BE49-F238E27FC236}">
              <a16:creationId xmlns:a16="http://schemas.microsoft.com/office/drawing/2014/main" id="{94053649-978A-44FF-8A61-70BD2FE29C06}"/>
            </a:ext>
          </a:extLst>
        </xdr:cNvPr>
        <xdr:cNvSpPr txBox="1"/>
      </xdr:nvSpPr>
      <xdr:spPr>
        <a:xfrm>
          <a:off x="7677227"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37482</xdr:rowOff>
    </xdr:from>
    <xdr:ext cx="469744" cy="259045"/>
    <xdr:sp macro="" textlink="">
      <xdr:nvSpPr>
        <xdr:cNvPr id="140" name="n_3aveValue【道路】&#10;一人当たり延長">
          <a:extLst>
            <a:ext uri="{FF2B5EF4-FFF2-40B4-BE49-F238E27FC236}">
              <a16:creationId xmlns:a16="http://schemas.microsoft.com/office/drawing/2014/main" id="{77EEBB64-14C3-41F3-9534-23AE4D3FD1B3}"/>
            </a:ext>
          </a:extLst>
        </xdr:cNvPr>
        <xdr:cNvSpPr txBox="1"/>
      </xdr:nvSpPr>
      <xdr:spPr>
        <a:xfrm>
          <a:off x="6867602"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24274</xdr:rowOff>
    </xdr:from>
    <xdr:ext cx="469744" cy="259045"/>
    <xdr:sp macro="" textlink="">
      <xdr:nvSpPr>
        <xdr:cNvPr id="141" name="n_4aveValue【道路】&#10;一人当たり延長">
          <a:extLst>
            <a:ext uri="{FF2B5EF4-FFF2-40B4-BE49-F238E27FC236}">
              <a16:creationId xmlns:a16="http://schemas.microsoft.com/office/drawing/2014/main" id="{2A7F8082-958C-4533-A58A-18B1470F698F}"/>
            </a:ext>
          </a:extLst>
        </xdr:cNvPr>
        <xdr:cNvSpPr txBox="1"/>
      </xdr:nvSpPr>
      <xdr:spPr>
        <a:xfrm>
          <a:off x="6067502" y="618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84853</xdr:rowOff>
    </xdr:from>
    <xdr:ext cx="469744" cy="259045"/>
    <xdr:sp macro="" textlink="">
      <xdr:nvSpPr>
        <xdr:cNvPr id="142" name="n_1mainValue【道路】&#10;一人当たり延長">
          <a:extLst>
            <a:ext uri="{FF2B5EF4-FFF2-40B4-BE49-F238E27FC236}">
              <a16:creationId xmlns:a16="http://schemas.microsoft.com/office/drawing/2014/main" id="{18DA1EE2-3819-4FCE-A26E-7EBC702C290A}"/>
            </a:ext>
          </a:extLst>
        </xdr:cNvPr>
        <xdr:cNvSpPr txBox="1"/>
      </xdr:nvSpPr>
      <xdr:spPr>
        <a:xfrm>
          <a:off x="8458277" y="672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43" name="n_2mainValue【道路】&#10;一人当たり延長">
          <a:extLst>
            <a:ext uri="{FF2B5EF4-FFF2-40B4-BE49-F238E27FC236}">
              <a16:creationId xmlns:a16="http://schemas.microsoft.com/office/drawing/2014/main" id="{823963A0-E850-4DC4-AD91-299AD1C20530}"/>
            </a:ext>
          </a:extLst>
        </xdr:cNvPr>
        <xdr:cNvSpPr txBox="1"/>
      </xdr:nvSpPr>
      <xdr:spPr>
        <a:xfrm>
          <a:off x="7677227" y="672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83202</xdr:rowOff>
    </xdr:from>
    <xdr:ext cx="469744" cy="259045"/>
    <xdr:sp macro="" textlink="">
      <xdr:nvSpPr>
        <xdr:cNvPr id="144" name="n_3mainValue【道路】&#10;一人当たり延長">
          <a:extLst>
            <a:ext uri="{FF2B5EF4-FFF2-40B4-BE49-F238E27FC236}">
              <a16:creationId xmlns:a16="http://schemas.microsoft.com/office/drawing/2014/main" id="{CC154658-9ED2-4A27-A54F-04B651ADDF65}"/>
            </a:ext>
          </a:extLst>
        </xdr:cNvPr>
        <xdr:cNvSpPr txBox="1"/>
      </xdr:nvSpPr>
      <xdr:spPr>
        <a:xfrm>
          <a:off x="6867602" y="672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82440</xdr:rowOff>
    </xdr:from>
    <xdr:ext cx="469744" cy="259045"/>
    <xdr:sp macro="" textlink="">
      <xdr:nvSpPr>
        <xdr:cNvPr id="145" name="n_4mainValue【道路】&#10;一人当たり延長">
          <a:extLst>
            <a:ext uri="{FF2B5EF4-FFF2-40B4-BE49-F238E27FC236}">
              <a16:creationId xmlns:a16="http://schemas.microsoft.com/office/drawing/2014/main" id="{4ED5506C-2DF3-4AC2-AF0D-316CEF0E5C63}"/>
            </a:ext>
          </a:extLst>
        </xdr:cNvPr>
        <xdr:cNvSpPr txBox="1"/>
      </xdr:nvSpPr>
      <xdr:spPr>
        <a:xfrm>
          <a:off x="6067502" y="672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74190316-E431-4D03-A7B7-9A60B74BC074}"/>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8287DD8-871A-4C19-8DEF-66340BE92DAD}"/>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6FF5D85-7FD8-4C2A-8A7C-1B27F2969ACD}"/>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7EEE2DD-E548-47D8-B385-F0D0695FEF42}"/>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1B5FB5F-D9B1-4570-A54D-CB1E28EDB170}"/>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5DB39645-64D7-4764-9FF3-1D1CBFD6744A}"/>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2E242D5-6F75-4639-ADE7-09D3F5466B53}"/>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7F451549-B661-40D0-9F38-9E9D0E837EED}"/>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5D7C0E2-C4D7-46EF-B021-56C77C712E71}"/>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EE8D0CB-B2CE-4696-A885-D2C7FF31CBA9}"/>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BD0E1A28-CDD5-40F9-85E1-CE7673AE043D}"/>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5423294-2662-4299-AC0B-F99172CBAB42}"/>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43470E6B-D3EA-4831-A090-E4523B9DCC50}"/>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2A2A4C4C-F792-4FE2-A118-2E600994D26F}"/>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88488A59-977D-413F-9F85-4EB14FB2E8A4}"/>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777E7091-886B-4E12-A04C-76F95E5A8503}"/>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C4A6F1EE-CF4F-4A7A-937A-C950AC85E3EA}"/>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557E48F-01DB-42B9-A854-04E7E3A00852}"/>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CBCF0174-B4BC-4E74-9810-D8E3BC5B81F3}"/>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1F33E9AF-0FE8-420D-8410-7F94615F4087}"/>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3CC68847-7D8F-4808-9F80-3EDD1BEF7D01}"/>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6A9C1932-1F07-4DE2-92D6-D4051E2AC56D}"/>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A63E11A3-86D2-43CF-B731-4F198E839B13}"/>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63</xdr:row>
      <xdr:rowOff>80010</xdr:rowOff>
    </xdr:to>
    <xdr:cxnSp macro="">
      <xdr:nvCxnSpPr>
        <xdr:cNvPr id="169" name="直線コネクタ 168">
          <a:extLst>
            <a:ext uri="{FF2B5EF4-FFF2-40B4-BE49-F238E27FC236}">
              <a16:creationId xmlns:a16="http://schemas.microsoft.com/office/drawing/2014/main" id="{F369021A-AE34-4677-A661-7CD25F796A6B}"/>
            </a:ext>
          </a:extLst>
        </xdr:cNvPr>
        <xdr:cNvCxnSpPr/>
      </xdr:nvCxnSpPr>
      <xdr:spPr>
        <a:xfrm flipV="1">
          <a:off x="4180840" y="9065895"/>
          <a:ext cx="0" cy="1218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9349FDB5-35DD-484E-9299-B27AF12C61DF}"/>
            </a:ext>
          </a:extLst>
        </xdr:cNvPr>
        <xdr:cNvSpPr txBox="1"/>
      </xdr:nvSpPr>
      <xdr:spPr>
        <a:xfrm>
          <a:off x="4219575" y="1028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1" name="直線コネクタ 170">
          <a:extLst>
            <a:ext uri="{FF2B5EF4-FFF2-40B4-BE49-F238E27FC236}">
              <a16:creationId xmlns:a16="http://schemas.microsoft.com/office/drawing/2014/main" id="{02E47361-266B-4441-A8CC-89F73DBEE5E2}"/>
            </a:ext>
          </a:extLst>
        </xdr:cNvPr>
        <xdr:cNvCxnSpPr/>
      </xdr:nvCxnSpPr>
      <xdr:spPr>
        <a:xfrm>
          <a:off x="4105275" y="102844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88596623-35DE-425D-8C95-0B4DF8321653}"/>
            </a:ext>
          </a:extLst>
        </xdr:cNvPr>
        <xdr:cNvSpPr txBox="1"/>
      </xdr:nvSpPr>
      <xdr:spPr>
        <a:xfrm>
          <a:off x="4219575" y="8860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3" name="直線コネクタ 172">
          <a:extLst>
            <a:ext uri="{FF2B5EF4-FFF2-40B4-BE49-F238E27FC236}">
              <a16:creationId xmlns:a16="http://schemas.microsoft.com/office/drawing/2014/main" id="{D95EBD50-FB3D-470C-AFAE-4969C407651A}"/>
            </a:ext>
          </a:extLst>
        </xdr:cNvPr>
        <xdr:cNvCxnSpPr/>
      </xdr:nvCxnSpPr>
      <xdr:spPr>
        <a:xfrm>
          <a:off x="4105275" y="9065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150512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CD2D426D-4929-4326-BF7A-6CA99DA3FBEF}"/>
            </a:ext>
          </a:extLst>
        </xdr:cNvPr>
        <xdr:cNvSpPr txBox="1"/>
      </xdr:nvSpPr>
      <xdr:spPr>
        <a:xfrm>
          <a:off x="4219575"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75" name="フローチャート: 判断 174">
          <a:extLst>
            <a:ext uri="{FF2B5EF4-FFF2-40B4-BE49-F238E27FC236}">
              <a16:creationId xmlns:a16="http://schemas.microsoft.com/office/drawing/2014/main" id="{FC4E0B94-8213-4F65-A60B-5D6736345D61}"/>
            </a:ext>
          </a:extLst>
        </xdr:cNvPr>
        <xdr:cNvSpPr/>
      </xdr:nvSpPr>
      <xdr:spPr>
        <a:xfrm>
          <a:off x="4124325" y="100399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149225</xdr:rowOff>
    </xdr:from>
    <xdr:to>
      <xdr:col>20</xdr:col>
      <xdr:colOff>38100</xdr:colOff>
      <xdr:row>62</xdr:row>
      <xdr:rowOff>79375</xdr:rowOff>
    </xdr:to>
    <xdr:sp macro="" textlink="">
      <xdr:nvSpPr>
        <xdr:cNvPr id="176" name="フローチャート: 判断 175">
          <a:extLst>
            <a:ext uri="{FF2B5EF4-FFF2-40B4-BE49-F238E27FC236}">
              <a16:creationId xmlns:a16="http://schemas.microsoft.com/office/drawing/2014/main" id="{5F848389-CFC7-45DD-A59A-C3164AD1AD45}"/>
            </a:ext>
          </a:extLst>
        </xdr:cNvPr>
        <xdr:cNvSpPr/>
      </xdr:nvSpPr>
      <xdr:spPr>
        <a:xfrm>
          <a:off x="3381375" y="100266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126365</xdr:rowOff>
    </xdr:from>
    <xdr:to>
      <xdr:col>15</xdr:col>
      <xdr:colOff>101600</xdr:colOff>
      <xdr:row>62</xdr:row>
      <xdr:rowOff>56515</xdr:rowOff>
    </xdr:to>
    <xdr:sp macro="" textlink="">
      <xdr:nvSpPr>
        <xdr:cNvPr id="177" name="フローチャート: 判断 176">
          <a:extLst>
            <a:ext uri="{FF2B5EF4-FFF2-40B4-BE49-F238E27FC236}">
              <a16:creationId xmlns:a16="http://schemas.microsoft.com/office/drawing/2014/main" id="{68ED7A22-1D31-46C0-85D1-E96DCFE959BB}"/>
            </a:ext>
          </a:extLst>
        </xdr:cNvPr>
        <xdr:cNvSpPr/>
      </xdr:nvSpPr>
      <xdr:spPr>
        <a:xfrm>
          <a:off x="2571750" y="100006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78" name="フローチャート: 判断 177">
          <a:extLst>
            <a:ext uri="{FF2B5EF4-FFF2-40B4-BE49-F238E27FC236}">
              <a16:creationId xmlns:a16="http://schemas.microsoft.com/office/drawing/2014/main" id="{A4D50FFB-FBB8-4593-88AD-1925EDF84CE7}"/>
            </a:ext>
          </a:extLst>
        </xdr:cNvPr>
        <xdr:cNvSpPr/>
      </xdr:nvSpPr>
      <xdr:spPr>
        <a:xfrm>
          <a:off x="1781175" y="998410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73025</xdr:rowOff>
    </xdr:from>
    <xdr:to>
      <xdr:col>6</xdr:col>
      <xdr:colOff>38100</xdr:colOff>
      <xdr:row>62</xdr:row>
      <xdr:rowOff>3175</xdr:rowOff>
    </xdr:to>
    <xdr:sp macro="" textlink="">
      <xdr:nvSpPr>
        <xdr:cNvPr id="179" name="フローチャート: 判断 178">
          <a:extLst>
            <a:ext uri="{FF2B5EF4-FFF2-40B4-BE49-F238E27FC236}">
              <a16:creationId xmlns:a16="http://schemas.microsoft.com/office/drawing/2014/main" id="{73DBEDAF-85DC-4B9E-858E-006605A0E2BB}"/>
            </a:ext>
          </a:extLst>
        </xdr:cNvPr>
        <xdr:cNvSpPr/>
      </xdr:nvSpPr>
      <xdr:spPr>
        <a:xfrm>
          <a:off x="981075" y="9950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E477D58-C6C7-4839-A0BC-4968B1DF7823}"/>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2B46A5F-DFF0-4E0D-9FEF-5B012A576EEE}"/>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4DF09B5-011A-4108-906F-BB0FF66CC61F}"/>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992088F-2ACC-4541-8984-C5EE48C029F9}"/>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2D26B7B-8A56-4CB1-9F25-AD7F39F4E080}"/>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80645</xdr:rowOff>
    </xdr:from>
    <xdr:to>
      <xdr:col>24</xdr:col>
      <xdr:colOff>114300</xdr:colOff>
      <xdr:row>62</xdr:row>
      <xdr:rowOff>10795</xdr:rowOff>
    </xdr:to>
    <xdr:sp macro="" textlink="">
      <xdr:nvSpPr>
        <xdr:cNvPr id="185" name="楕円 184">
          <a:extLst>
            <a:ext uri="{FF2B5EF4-FFF2-40B4-BE49-F238E27FC236}">
              <a16:creationId xmlns:a16="http://schemas.microsoft.com/office/drawing/2014/main" id="{BCAC2E5A-4DDD-4742-98C9-338E5472E339}"/>
            </a:ext>
          </a:extLst>
        </xdr:cNvPr>
        <xdr:cNvSpPr/>
      </xdr:nvSpPr>
      <xdr:spPr>
        <a:xfrm>
          <a:off x="4124325" y="996124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103522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8D73E194-235F-4637-AFC1-409940AC7D50}"/>
            </a:ext>
          </a:extLst>
        </xdr:cNvPr>
        <xdr:cNvSpPr txBox="1"/>
      </xdr:nvSpPr>
      <xdr:spPr>
        <a:xfrm>
          <a:off x="4219575" y="982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53975</xdr:rowOff>
    </xdr:from>
    <xdr:to>
      <xdr:col>20</xdr:col>
      <xdr:colOff>38100</xdr:colOff>
      <xdr:row>61</xdr:row>
      <xdr:rowOff>155575</xdr:rowOff>
    </xdr:to>
    <xdr:sp macro="" textlink="">
      <xdr:nvSpPr>
        <xdr:cNvPr id="187" name="楕円 186">
          <a:extLst>
            <a:ext uri="{FF2B5EF4-FFF2-40B4-BE49-F238E27FC236}">
              <a16:creationId xmlns:a16="http://schemas.microsoft.com/office/drawing/2014/main" id="{1F1F6C53-A131-401D-93D6-99B0131DF54B}"/>
            </a:ext>
          </a:extLst>
        </xdr:cNvPr>
        <xdr:cNvSpPr/>
      </xdr:nvSpPr>
      <xdr:spPr>
        <a:xfrm>
          <a:off x="3381375" y="993140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104775</xdr:rowOff>
    </xdr:from>
    <xdr:to>
      <xdr:col>24</xdr:col>
      <xdr:colOff>63500</xdr:colOff>
      <xdr:row>61</xdr:row>
      <xdr:rowOff>131445</xdr:rowOff>
    </xdr:to>
    <xdr:cxnSp macro="">
      <xdr:nvCxnSpPr>
        <xdr:cNvPr id="188" name="直線コネクタ 187">
          <a:extLst>
            <a:ext uri="{FF2B5EF4-FFF2-40B4-BE49-F238E27FC236}">
              <a16:creationId xmlns:a16="http://schemas.microsoft.com/office/drawing/2014/main" id="{8E4F779A-2406-4105-AB96-A372D34CAF8B}"/>
            </a:ext>
          </a:extLst>
        </xdr:cNvPr>
        <xdr:cNvCxnSpPr/>
      </xdr:nvCxnSpPr>
      <xdr:spPr>
        <a:xfrm>
          <a:off x="3429000" y="9979025"/>
          <a:ext cx="752475"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21590</xdr:rowOff>
    </xdr:from>
    <xdr:to>
      <xdr:col>15</xdr:col>
      <xdr:colOff>101600</xdr:colOff>
      <xdr:row>61</xdr:row>
      <xdr:rowOff>123190</xdr:rowOff>
    </xdr:to>
    <xdr:sp macro="" textlink="">
      <xdr:nvSpPr>
        <xdr:cNvPr id="189" name="楕円 188">
          <a:extLst>
            <a:ext uri="{FF2B5EF4-FFF2-40B4-BE49-F238E27FC236}">
              <a16:creationId xmlns:a16="http://schemas.microsoft.com/office/drawing/2014/main" id="{9A3A13AB-703C-4E55-9DC1-8F9A5EE46C15}"/>
            </a:ext>
          </a:extLst>
        </xdr:cNvPr>
        <xdr:cNvSpPr/>
      </xdr:nvSpPr>
      <xdr:spPr>
        <a:xfrm>
          <a:off x="2571750" y="98990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72390</xdr:rowOff>
    </xdr:from>
    <xdr:to>
      <xdr:col>19</xdr:col>
      <xdr:colOff>177800</xdr:colOff>
      <xdr:row>61</xdr:row>
      <xdr:rowOff>104775</xdr:rowOff>
    </xdr:to>
    <xdr:cxnSp macro="">
      <xdr:nvCxnSpPr>
        <xdr:cNvPr id="190" name="直線コネクタ 189">
          <a:extLst>
            <a:ext uri="{FF2B5EF4-FFF2-40B4-BE49-F238E27FC236}">
              <a16:creationId xmlns:a16="http://schemas.microsoft.com/office/drawing/2014/main" id="{A0D658F1-3A7F-4B46-912A-6CF566119E2D}"/>
            </a:ext>
          </a:extLst>
        </xdr:cNvPr>
        <xdr:cNvCxnSpPr/>
      </xdr:nvCxnSpPr>
      <xdr:spPr>
        <a:xfrm>
          <a:off x="2619375" y="9946640"/>
          <a:ext cx="80962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13970</xdr:rowOff>
    </xdr:from>
    <xdr:to>
      <xdr:col>10</xdr:col>
      <xdr:colOff>165100</xdr:colOff>
      <xdr:row>61</xdr:row>
      <xdr:rowOff>115570</xdr:rowOff>
    </xdr:to>
    <xdr:sp macro="" textlink="">
      <xdr:nvSpPr>
        <xdr:cNvPr id="191" name="楕円 190">
          <a:extLst>
            <a:ext uri="{FF2B5EF4-FFF2-40B4-BE49-F238E27FC236}">
              <a16:creationId xmlns:a16="http://schemas.microsoft.com/office/drawing/2014/main" id="{44FB4EC9-F3E3-4000-8E4F-E2DD660DA49A}"/>
            </a:ext>
          </a:extLst>
        </xdr:cNvPr>
        <xdr:cNvSpPr/>
      </xdr:nvSpPr>
      <xdr:spPr>
        <a:xfrm>
          <a:off x="1781175" y="988822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64770</xdr:rowOff>
    </xdr:from>
    <xdr:to>
      <xdr:col>15</xdr:col>
      <xdr:colOff>50800</xdr:colOff>
      <xdr:row>61</xdr:row>
      <xdr:rowOff>72390</xdr:rowOff>
    </xdr:to>
    <xdr:cxnSp macro="">
      <xdr:nvCxnSpPr>
        <xdr:cNvPr id="192" name="直線コネクタ 191">
          <a:extLst>
            <a:ext uri="{FF2B5EF4-FFF2-40B4-BE49-F238E27FC236}">
              <a16:creationId xmlns:a16="http://schemas.microsoft.com/office/drawing/2014/main" id="{4628D5CC-71B1-48E0-A572-2E225A8FA5EC}"/>
            </a:ext>
          </a:extLst>
        </xdr:cNvPr>
        <xdr:cNvCxnSpPr/>
      </xdr:nvCxnSpPr>
      <xdr:spPr>
        <a:xfrm>
          <a:off x="1828800" y="9945370"/>
          <a:ext cx="79057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139700</xdr:rowOff>
    </xdr:from>
    <xdr:to>
      <xdr:col>6</xdr:col>
      <xdr:colOff>38100</xdr:colOff>
      <xdr:row>61</xdr:row>
      <xdr:rowOff>69850</xdr:rowOff>
    </xdr:to>
    <xdr:sp macro="" textlink="">
      <xdr:nvSpPr>
        <xdr:cNvPr id="193" name="楕円 192">
          <a:extLst>
            <a:ext uri="{FF2B5EF4-FFF2-40B4-BE49-F238E27FC236}">
              <a16:creationId xmlns:a16="http://schemas.microsoft.com/office/drawing/2014/main" id="{29DBEC56-E71C-4E14-AD64-DA5F797104D2}"/>
            </a:ext>
          </a:extLst>
        </xdr:cNvPr>
        <xdr:cNvSpPr/>
      </xdr:nvSpPr>
      <xdr:spPr>
        <a:xfrm>
          <a:off x="981075" y="98583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19050</xdr:rowOff>
    </xdr:from>
    <xdr:to>
      <xdr:col>10</xdr:col>
      <xdr:colOff>114300</xdr:colOff>
      <xdr:row>61</xdr:row>
      <xdr:rowOff>64770</xdr:rowOff>
    </xdr:to>
    <xdr:cxnSp macro="">
      <xdr:nvCxnSpPr>
        <xdr:cNvPr id="194" name="直線コネクタ 193">
          <a:extLst>
            <a:ext uri="{FF2B5EF4-FFF2-40B4-BE49-F238E27FC236}">
              <a16:creationId xmlns:a16="http://schemas.microsoft.com/office/drawing/2014/main" id="{17091F58-61BD-4E37-B946-7FF5D83DB1B5}"/>
            </a:ext>
          </a:extLst>
        </xdr:cNvPr>
        <xdr:cNvCxnSpPr/>
      </xdr:nvCxnSpPr>
      <xdr:spPr>
        <a:xfrm>
          <a:off x="1028700" y="9896475"/>
          <a:ext cx="8001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70502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4D4E4AE1-7548-4101-BEF0-E999DF820D42}"/>
            </a:ext>
          </a:extLst>
        </xdr:cNvPr>
        <xdr:cNvSpPr txBox="1"/>
      </xdr:nvSpPr>
      <xdr:spPr>
        <a:xfrm>
          <a:off x="32391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47642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A9C34DEE-FAD1-4D88-A1D1-F6D683E15A9D}"/>
            </a:ext>
          </a:extLst>
        </xdr:cNvPr>
        <xdr:cNvSpPr txBox="1"/>
      </xdr:nvSpPr>
      <xdr:spPr>
        <a:xfrm>
          <a:off x="24390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24782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2BC85C9A-2736-427F-8E14-5871BC178B4E}"/>
            </a:ext>
          </a:extLst>
        </xdr:cNvPr>
        <xdr:cNvSpPr txBox="1"/>
      </xdr:nvSpPr>
      <xdr:spPr>
        <a:xfrm>
          <a:off x="1648469" y="1006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165752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ECDCBF90-F9D3-4235-B814-72DFEA1B3A81}"/>
            </a:ext>
          </a:extLst>
        </xdr:cNvPr>
        <xdr:cNvSpPr txBox="1"/>
      </xdr:nvSpPr>
      <xdr:spPr>
        <a:xfrm>
          <a:off x="848369"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652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C9B7AFC7-DD8A-46DC-A046-178EAE248612}"/>
            </a:ext>
          </a:extLst>
        </xdr:cNvPr>
        <xdr:cNvSpPr txBox="1"/>
      </xdr:nvSpPr>
      <xdr:spPr>
        <a:xfrm>
          <a:off x="32391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139717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BFAA9114-7C77-4871-ADFA-840CF03BC7F1}"/>
            </a:ext>
          </a:extLst>
        </xdr:cNvPr>
        <xdr:cNvSpPr txBox="1"/>
      </xdr:nvSpPr>
      <xdr:spPr>
        <a:xfrm>
          <a:off x="2439044" y="969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132097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F7326AB0-4E98-47CD-B1B0-E3C2A6DEEF84}"/>
            </a:ext>
          </a:extLst>
        </xdr:cNvPr>
        <xdr:cNvSpPr txBox="1"/>
      </xdr:nvSpPr>
      <xdr:spPr>
        <a:xfrm>
          <a:off x="1648469"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86377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87CBDE8C-6836-47C1-B6F3-0447527181FD}"/>
            </a:ext>
          </a:extLst>
        </xdr:cNvPr>
        <xdr:cNvSpPr txBox="1"/>
      </xdr:nvSpPr>
      <xdr:spPr>
        <a:xfrm>
          <a:off x="848369" y="963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605D35ED-F6A6-4806-A5EE-F5A4E9218B80}"/>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BA1B5727-C6BF-4AD6-AE35-CC79969BA83E}"/>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A79DE61-C736-40F5-A992-8A6E07AF61D3}"/>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AFD0D9E0-6174-448A-9CCA-7E031D350DC4}"/>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13FC5717-C557-492D-A232-2F7B5C21216D}"/>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511EDF7-F985-42A7-89C2-C11D356BD6EF}"/>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29282BF3-9D96-49D0-8D76-3DF4B7655156}"/>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1C0CC1B3-23B0-4C76-AD00-D1F092142C1E}"/>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738317B6-0FF1-4FD3-ABC8-5BE2DC06171D}"/>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A5AEF1B7-9C63-4A4B-A3AD-E886CBDF43E7}"/>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BDF4E3F4-833E-45B2-87D6-4EC17514C4CB}"/>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D33A717E-7FDC-4826-B985-7B280A9C122E}"/>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AC336E7F-3722-4D56-B6A0-5AB0EB290A50}"/>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AC298FA6-8D1C-43B9-BE34-B1D4405C595F}"/>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408FFBD7-8C58-4E18-9A67-4AFD5C58DB4F}"/>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01A867F6-1DB9-40A5-BC77-F0E9ED0EF85B}"/>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8B7CCEAD-ADF6-47C9-B11F-7408F5790D82}"/>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A4FF921F-75B2-4831-AD07-B3644452FD48}"/>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27D4F15F-C2A4-40BA-9D0D-6B5FE8646A0B}"/>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9C4F4F46-9960-444E-B0BB-8A30D2297E2D}"/>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57D6E99F-D83A-4F77-BB3F-8DDEADF6993B}"/>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93572FDD-274D-48F4-B121-6D2FE99F7B4E}"/>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BC83B5A4-D2F3-41D1-B29D-1CB4AAFAA03A}"/>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109724</xdr:rowOff>
    </xdr:from>
    <xdr:to>
      <xdr:col>54</xdr:col>
      <xdr:colOff>189865</xdr:colOff>
      <xdr:row>64</xdr:row>
      <xdr:rowOff>30099</xdr:rowOff>
    </xdr:to>
    <xdr:cxnSp macro="">
      <xdr:nvCxnSpPr>
        <xdr:cNvPr id="226" name="直線コネクタ 225">
          <a:extLst>
            <a:ext uri="{FF2B5EF4-FFF2-40B4-BE49-F238E27FC236}">
              <a16:creationId xmlns:a16="http://schemas.microsoft.com/office/drawing/2014/main" id="{DD5F1FA6-BDB6-4E29-ADA3-75FA9AC6184B}"/>
            </a:ext>
          </a:extLst>
        </xdr:cNvPr>
        <xdr:cNvCxnSpPr/>
      </xdr:nvCxnSpPr>
      <xdr:spPr>
        <a:xfrm flipV="1">
          <a:off x="9429115" y="9174349"/>
          <a:ext cx="0" cy="1215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33926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207192DD-FEB1-4685-9218-1E0A268B22FF}"/>
            </a:ext>
          </a:extLst>
        </xdr:cNvPr>
        <xdr:cNvSpPr txBox="1"/>
      </xdr:nvSpPr>
      <xdr:spPr>
        <a:xfrm>
          <a:off x="9467850" y="103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30099</xdr:rowOff>
    </xdr:from>
    <xdr:to>
      <xdr:col>55</xdr:col>
      <xdr:colOff>88900</xdr:colOff>
      <xdr:row>64</xdr:row>
      <xdr:rowOff>30099</xdr:rowOff>
    </xdr:to>
    <xdr:cxnSp macro="">
      <xdr:nvCxnSpPr>
        <xdr:cNvPr id="228" name="直線コネクタ 227">
          <a:extLst>
            <a:ext uri="{FF2B5EF4-FFF2-40B4-BE49-F238E27FC236}">
              <a16:creationId xmlns:a16="http://schemas.microsoft.com/office/drawing/2014/main" id="{ED88AFD5-83BD-4FED-A780-F289588AE129}"/>
            </a:ext>
          </a:extLst>
        </xdr:cNvPr>
        <xdr:cNvCxnSpPr/>
      </xdr:nvCxnSpPr>
      <xdr:spPr>
        <a:xfrm>
          <a:off x="9363075" y="103901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847AAA7D-D14A-4A8D-99CE-0BF2FB4A66A3}"/>
            </a:ext>
          </a:extLst>
        </xdr:cNvPr>
        <xdr:cNvSpPr txBox="1"/>
      </xdr:nvSpPr>
      <xdr:spPr>
        <a:xfrm>
          <a:off x="9467850" y="896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109724</xdr:rowOff>
    </xdr:from>
    <xdr:to>
      <xdr:col>55</xdr:col>
      <xdr:colOff>88900</xdr:colOff>
      <xdr:row>56</xdr:row>
      <xdr:rowOff>109724</xdr:rowOff>
    </xdr:to>
    <xdr:cxnSp macro="">
      <xdr:nvCxnSpPr>
        <xdr:cNvPr id="230" name="直線コネクタ 229">
          <a:extLst>
            <a:ext uri="{FF2B5EF4-FFF2-40B4-BE49-F238E27FC236}">
              <a16:creationId xmlns:a16="http://schemas.microsoft.com/office/drawing/2014/main" id="{649E5097-7083-430E-B8DA-1B5FD3BB54F4}"/>
            </a:ext>
          </a:extLst>
        </xdr:cNvPr>
        <xdr:cNvCxnSpPr/>
      </xdr:nvCxnSpPr>
      <xdr:spPr>
        <a:xfrm>
          <a:off x="9363075" y="91743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62833</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E4FA4DE8-9231-4795-96E9-9B077FC9026D}"/>
            </a:ext>
          </a:extLst>
        </xdr:cNvPr>
        <xdr:cNvSpPr txBox="1"/>
      </xdr:nvSpPr>
      <xdr:spPr>
        <a:xfrm>
          <a:off x="9467850" y="99434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84406</xdr:rowOff>
    </xdr:from>
    <xdr:to>
      <xdr:col>55</xdr:col>
      <xdr:colOff>50800</xdr:colOff>
      <xdr:row>62</xdr:row>
      <xdr:rowOff>14556</xdr:rowOff>
    </xdr:to>
    <xdr:sp macro="" textlink="">
      <xdr:nvSpPr>
        <xdr:cNvPr id="232" name="フローチャート: 判断 231">
          <a:extLst>
            <a:ext uri="{FF2B5EF4-FFF2-40B4-BE49-F238E27FC236}">
              <a16:creationId xmlns:a16="http://schemas.microsoft.com/office/drawing/2014/main" id="{0852B1A3-AE7D-460F-956B-67FA67843344}"/>
            </a:ext>
          </a:extLst>
        </xdr:cNvPr>
        <xdr:cNvSpPr/>
      </xdr:nvSpPr>
      <xdr:spPr>
        <a:xfrm>
          <a:off x="9401175" y="996500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87484</xdr:rowOff>
    </xdr:from>
    <xdr:to>
      <xdr:col>50</xdr:col>
      <xdr:colOff>165100</xdr:colOff>
      <xdr:row>62</xdr:row>
      <xdr:rowOff>17634</xdr:rowOff>
    </xdr:to>
    <xdr:sp macro="" textlink="">
      <xdr:nvSpPr>
        <xdr:cNvPr id="233" name="フローチャート: 判断 232">
          <a:extLst>
            <a:ext uri="{FF2B5EF4-FFF2-40B4-BE49-F238E27FC236}">
              <a16:creationId xmlns:a16="http://schemas.microsoft.com/office/drawing/2014/main" id="{A6311BAB-3AB9-4617-8D66-4E3E84DEF621}"/>
            </a:ext>
          </a:extLst>
        </xdr:cNvPr>
        <xdr:cNvSpPr/>
      </xdr:nvSpPr>
      <xdr:spPr>
        <a:xfrm>
          <a:off x="8639175" y="99617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90300</xdr:rowOff>
    </xdr:from>
    <xdr:to>
      <xdr:col>46</xdr:col>
      <xdr:colOff>38100</xdr:colOff>
      <xdr:row>62</xdr:row>
      <xdr:rowOff>20450</xdr:rowOff>
    </xdr:to>
    <xdr:sp macro="" textlink="">
      <xdr:nvSpPr>
        <xdr:cNvPr id="234" name="フローチャート: 判断 233">
          <a:extLst>
            <a:ext uri="{FF2B5EF4-FFF2-40B4-BE49-F238E27FC236}">
              <a16:creationId xmlns:a16="http://schemas.microsoft.com/office/drawing/2014/main" id="{7A5B144A-222D-4540-8DD6-336AD5D589B8}"/>
            </a:ext>
          </a:extLst>
        </xdr:cNvPr>
        <xdr:cNvSpPr/>
      </xdr:nvSpPr>
      <xdr:spPr>
        <a:xfrm>
          <a:off x="7839075" y="99645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75452</xdr:rowOff>
    </xdr:from>
    <xdr:to>
      <xdr:col>41</xdr:col>
      <xdr:colOff>101600</xdr:colOff>
      <xdr:row>62</xdr:row>
      <xdr:rowOff>5602</xdr:rowOff>
    </xdr:to>
    <xdr:sp macro="" textlink="">
      <xdr:nvSpPr>
        <xdr:cNvPr id="235" name="フローチャート: 判断 234">
          <a:extLst>
            <a:ext uri="{FF2B5EF4-FFF2-40B4-BE49-F238E27FC236}">
              <a16:creationId xmlns:a16="http://schemas.microsoft.com/office/drawing/2014/main" id="{7F6ADCC3-D9B8-46F7-9EF4-6E4DB5A4D916}"/>
            </a:ext>
          </a:extLst>
        </xdr:cNvPr>
        <xdr:cNvSpPr/>
      </xdr:nvSpPr>
      <xdr:spPr>
        <a:xfrm>
          <a:off x="7029450" y="99528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66220</xdr:rowOff>
    </xdr:from>
    <xdr:to>
      <xdr:col>36</xdr:col>
      <xdr:colOff>165100</xdr:colOff>
      <xdr:row>61</xdr:row>
      <xdr:rowOff>167820</xdr:rowOff>
    </xdr:to>
    <xdr:sp macro="" textlink="">
      <xdr:nvSpPr>
        <xdr:cNvPr id="236" name="フローチャート: 判断 235">
          <a:extLst>
            <a:ext uri="{FF2B5EF4-FFF2-40B4-BE49-F238E27FC236}">
              <a16:creationId xmlns:a16="http://schemas.microsoft.com/office/drawing/2014/main" id="{C6DA2199-4ECF-4B4B-A84E-3AB8E13CA656}"/>
            </a:ext>
          </a:extLst>
        </xdr:cNvPr>
        <xdr:cNvSpPr/>
      </xdr:nvSpPr>
      <xdr:spPr>
        <a:xfrm>
          <a:off x="6238875" y="99468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9C520EC4-6698-42D5-84CB-8EFF3F43E814}"/>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40D42FD7-0CE3-433D-8824-E1C7D2A59878}"/>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E13A6C5-78B8-4EF3-A012-37611044A369}"/>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809A1B7-CA0F-4D27-AB21-A1288A0CD7FB}"/>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1F24956-1F81-4EDF-BE90-103AAA867C92}"/>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14774</xdr:rowOff>
    </xdr:from>
    <xdr:to>
      <xdr:col>55</xdr:col>
      <xdr:colOff>50800</xdr:colOff>
      <xdr:row>60</xdr:row>
      <xdr:rowOff>116374</xdr:rowOff>
    </xdr:to>
    <xdr:sp macro="" textlink="">
      <xdr:nvSpPr>
        <xdr:cNvPr id="242" name="楕円 241">
          <a:extLst>
            <a:ext uri="{FF2B5EF4-FFF2-40B4-BE49-F238E27FC236}">
              <a16:creationId xmlns:a16="http://schemas.microsoft.com/office/drawing/2014/main" id="{154F613B-51C2-4CDA-BA17-792046B4C19A}"/>
            </a:ext>
          </a:extLst>
        </xdr:cNvPr>
        <xdr:cNvSpPr/>
      </xdr:nvSpPr>
      <xdr:spPr>
        <a:xfrm>
          <a:off x="9401175" y="972709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37651</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D37C7C2A-121C-4A8E-A9B4-69C9D2EC35AF}"/>
            </a:ext>
          </a:extLst>
        </xdr:cNvPr>
        <xdr:cNvSpPr txBox="1"/>
      </xdr:nvSpPr>
      <xdr:spPr>
        <a:xfrm>
          <a:off x="9467850" y="959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16633</xdr:rowOff>
    </xdr:from>
    <xdr:to>
      <xdr:col>50</xdr:col>
      <xdr:colOff>165100</xdr:colOff>
      <xdr:row>60</xdr:row>
      <xdr:rowOff>118233</xdr:rowOff>
    </xdr:to>
    <xdr:sp macro="" textlink="">
      <xdr:nvSpPr>
        <xdr:cNvPr id="244" name="楕円 243">
          <a:extLst>
            <a:ext uri="{FF2B5EF4-FFF2-40B4-BE49-F238E27FC236}">
              <a16:creationId xmlns:a16="http://schemas.microsoft.com/office/drawing/2014/main" id="{871B3133-0A1B-4491-962A-7FC7595A5944}"/>
            </a:ext>
          </a:extLst>
        </xdr:cNvPr>
        <xdr:cNvSpPr/>
      </xdr:nvSpPr>
      <xdr:spPr>
        <a:xfrm>
          <a:off x="8639175" y="973213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65574</xdr:rowOff>
    </xdr:from>
    <xdr:to>
      <xdr:col>55</xdr:col>
      <xdr:colOff>0</xdr:colOff>
      <xdr:row>60</xdr:row>
      <xdr:rowOff>67433</xdr:rowOff>
    </xdr:to>
    <xdr:cxnSp macro="">
      <xdr:nvCxnSpPr>
        <xdr:cNvPr id="245" name="直線コネクタ 244">
          <a:extLst>
            <a:ext uri="{FF2B5EF4-FFF2-40B4-BE49-F238E27FC236}">
              <a16:creationId xmlns:a16="http://schemas.microsoft.com/office/drawing/2014/main" id="{BFCE080F-3642-4165-B534-BE7E038883EC}"/>
            </a:ext>
          </a:extLst>
        </xdr:cNvPr>
        <xdr:cNvCxnSpPr/>
      </xdr:nvCxnSpPr>
      <xdr:spPr>
        <a:xfrm flipV="1">
          <a:off x="8686800" y="978424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13406</xdr:rowOff>
    </xdr:from>
    <xdr:to>
      <xdr:col>46</xdr:col>
      <xdr:colOff>38100</xdr:colOff>
      <xdr:row>60</xdr:row>
      <xdr:rowOff>115006</xdr:rowOff>
    </xdr:to>
    <xdr:sp macro="" textlink="">
      <xdr:nvSpPr>
        <xdr:cNvPr id="246" name="楕円 245">
          <a:extLst>
            <a:ext uri="{FF2B5EF4-FFF2-40B4-BE49-F238E27FC236}">
              <a16:creationId xmlns:a16="http://schemas.microsoft.com/office/drawing/2014/main" id="{0F686467-401D-4B45-A29F-14C51B1A1CB4}"/>
            </a:ext>
          </a:extLst>
        </xdr:cNvPr>
        <xdr:cNvSpPr/>
      </xdr:nvSpPr>
      <xdr:spPr>
        <a:xfrm>
          <a:off x="7839075" y="972573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64206</xdr:rowOff>
    </xdr:from>
    <xdr:to>
      <xdr:col>50</xdr:col>
      <xdr:colOff>114300</xdr:colOff>
      <xdr:row>60</xdr:row>
      <xdr:rowOff>67433</xdr:rowOff>
    </xdr:to>
    <xdr:cxnSp macro="">
      <xdr:nvCxnSpPr>
        <xdr:cNvPr id="247" name="直線コネクタ 246">
          <a:extLst>
            <a:ext uri="{FF2B5EF4-FFF2-40B4-BE49-F238E27FC236}">
              <a16:creationId xmlns:a16="http://schemas.microsoft.com/office/drawing/2014/main" id="{CFEE1E2B-CC52-4382-A794-F4D64BFF2503}"/>
            </a:ext>
          </a:extLst>
        </xdr:cNvPr>
        <xdr:cNvCxnSpPr/>
      </xdr:nvCxnSpPr>
      <xdr:spPr>
        <a:xfrm>
          <a:off x="7886700" y="978288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12853</xdr:rowOff>
    </xdr:from>
    <xdr:to>
      <xdr:col>41</xdr:col>
      <xdr:colOff>101600</xdr:colOff>
      <xdr:row>60</xdr:row>
      <xdr:rowOff>114453</xdr:rowOff>
    </xdr:to>
    <xdr:sp macro="" textlink="">
      <xdr:nvSpPr>
        <xdr:cNvPr id="248" name="楕円 247">
          <a:extLst>
            <a:ext uri="{FF2B5EF4-FFF2-40B4-BE49-F238E27FC236}">
              <a16:creationId xmlns:a16="http://schemas.microsoft.com/office/drawing/2014/main" id="{6BE80E43-EA2F-4F94-AF26-E281B3CBA903}"/>
            </a:ext>
          </a:extLst>
        </xdr:cNvPr>
        <xdr:cNvSpPr/>
      </xdr:nvSpPr>
      <xdr:spPr>
        <a:xfrm>
          <a:off x="7029450" y="972517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63653</xdr:rowOff>
    </xdr:from>
    <xdr:to>
      <xdr:col>45</xdr:col>
      <xdr:colOff>177800</xdr:colOff>
      <xdr:row>60</xdr:row>
      <xdr:rowOff>64206</xdr:rowOff>
    </xdr:to>
    <xdr:cxnSp macro="">
      <xdr:nvCxnSpPr>
        <xdr:cNvPr id="249" name="直線コネクタ 248">
          <a:extLst>
            <a:ext uri="{FF2B5EF4-FFF2-40B4-BE49-F238E27FC236}">
              <a16:creationId xmlns:a16="http://schemas.microsoft.com/office/drawing/2014/main" id="{B66545A2-D6A3-464C-BCE2-FF1045DF475E}"/>
            </a:ext>
          </a:extLst>
        </xdr:cNvPr>
        <xdr:cNvCxnSpPr/>
      </xdr:nvCxnSpPr>
      <xdr:spPr>
        <a:xfrm>
          <a:off x="7077075" y="9782328"/>
          <a:ext cx="809625"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10442</xdr:rowOff>
    </xdr:from>
    <xdr:to>
      <xdr:col>36</xdr:col>
      <xdr:colOff>165100</xdr:colOff>
      <xdr:row>60</xdr:row>
      <xdr:rowOff>112042</xdr:rowOff>
    </xdr:to>
    <xdr:sp macro="" textlink="">
      <xdr:nvSpPr>
        <xdr:cNvPr id="250" name="楕円 249">
          <a:extLst>
            <a:ext uri="{FF2B5EF4-FFF2-40B4-BE49-F238E27FC236}">
              <a16:creationId xmlns:a16="http://schemas.microsoft.com/office/drawing/2014/main" id="{AC662756-C2F6-4BC6-BCB9-9F053899CA02}"/>
            </a:ext>
          </a:extLst>
        </xdr:cNvPr>
        <xdr:cNvSpPr/>
      </xdr:nvSpPr>
      <xdr:spPr>
        <a:xfrm>
          <a:off x="6238875" y="972276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61242</xdr:rowOff>
    </xdr:from>
    <xdr:to>
      <xdr:col>41</xdr:col>
      <xdr:colOff>50800</xdr:colOff>
      <xdr:row>60</xdr:row>
      <xdr:rowOff>63653</xdr:rowOff>
    </xdr:to>
    <xdr:cxnSp macro="">
      <xdr:nvCxnSpPr>
        <xdr:cNvPr id="251" name="直線コネクタ 250">
          <a:extLst>
            <a:ext uri="{FF2B5EF4-FFF2-40B4-BE49-F238E27FC236}">
              <a16:creationId xmlns:a16="http://schemas.microsoft.com/office/drawing/2014/main" id="{36491A27-F07C-4EA5-9ABF-C7529826C92A}"/>
            </a:ext>
          </a:extLst>
        </xdr:cNvPr>
        <xdr:cNvCxnSpPr/>
      </xdr:nvCxnSpPr>
      <xdr:spPr>
        <a:xfrm>
          <a:off x="6286500" y="9779917"/>
          <a:ext cx="790575"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8761</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209395D6-7360-4FAF-B00F-3962D6513A36}"/>
            </a:ext>
          </a:extLst>
        </xdr:cNvPr>
        <xdr:cNvSpPr txBox="1"/>
      </xdr:nvSpPr>
      <xdr:spPr>
        <a:xfrm>
          <a:off x="8399995" y="1005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11577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266F0505-0AB0-4F35-A9A5-9E00714FA6FB}"/>
            </a:ext>
          </a:extLst>
        </xdr:cNvPr>
        <xdr:cNvSpPr txBox="1"/>
      </xdr:nvSpPr>
      <xdr:spPr>
        <a:xfrm>
          <a:off x="7609420" y="100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168179</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50F08119-E2FF-414F-8E5A-F0AB2B831599}"/>
            </a:ext>
          </a:extLst>
        </xdr:cNvPr>
        <xdr:cNvSpPr txBox="1"/>
      </xdr:nvSpPr>
      <xdr:spPr>
        <a:xfrm>
          <a:off x="6818845" y="1004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158947</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6A234C0F-C85D-4CF3-ADEB-E503D2034532}"/>
            </a:ext>
          </a:extLst>
        </xdr:cNvPr>
        <xdr:cNvSpPr txBox="1"/>
      </xdr:nvSpPr>
      <xdr:spPr>
        <a:xfrm>
          <a:off x="6009220" y="10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134760</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6EB310EC-A585-4063-BD2C-A55D195989B8}"/>
            </a:ext>
          </a:extLst>
        </xdr:cNvPr>
        <xdr:cNvSpPr txBox="1"/>
      </xdr:nvSpPr>
      <xdr:spPr>
        <a:xfrm>
          <a:off x="8399995" y="952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131533</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593E0B0E-D386-4A35-A053-B5BBFC5D593B}"/>
            </a:ext>
          </a:extLst>
        </xdr:cNvPr>
        <xdr:cNvSpPr txBox="1"/>
      </xdr:nvSpPr>
      <xdr:spPr>
        <a:xfrm>
          <a:off x="7609420" y="952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130980</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CA192D03-E9E0-444D-8E96-2392F11C6A75}"/>
            </a:ext>
          </a:extLst>
        </xdr:cNvPr>
        <xdr:cNvSpPr txBox="1"/>
      </xdr:nvSpPr>
      <xdr:spPr>
        <a:xfrm>
          <a:off x="6818845" y="952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128569</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41D92004-EE94-41DF-BCFC-DA07B9D61963}"/>
            </a:ext>
          </a:extLst>
        </xdr:cNvPr>
        <xdr:cNvSpPr txBox="1"/>
      </xdr:nvSpPr>
      <xdr:spPr>
        <a:xfrm>
          <a:off x="6009220" y="95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C9FE0EB6-7D3F-48FD-9A69-FFAAB869C2A7}"/>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F8E29C2C-323B-4391-AB2B-A92C50DFB5FA}"/>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7869F757-E8A5-4DC5-BDDD-47D677544A3D}"/>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417EE5C6-A887-4004-A74F-17AD5DAF7042}"/>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83CC52CD-24BF-4AFA-9EE1-CE68B0DA0FA0}"/>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88468827-A4A6-4A10-AC23-0A67B59F80C1}"/>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F220E725-37BC-46C6-A170-A0DC245360A2}"/>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C529E934-CDBE-494D-852D-24F3184C63C9}"/>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2534B312-EA2B-4C31-84F1-970B7F4276D8}"/>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6AEF8657-C659-4EFF-BD52-D10D0B2800E8}"/>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A45EE308-F11E-4CC2-BAAE-712BDAE76DF9}"/>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B026AA5E-904B-446A-9011-6314C35429D2}"/>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41A33AC5-C3F5-4FE9-A414-E67D2F14950D}"/>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7BE13B3D-5BEC-4399-8A5C-B0FA00B6529A}"/>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5ED4649E-7B75-45AB-8ED1-764DEBDC35A3}"/>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B394A6D8-6C8B-4E29-B6C6-1FE5377AF4BD}"/>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A9770CD2-4FBB-47B6-A299-22DF48F97AE9}"/>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BC76DB83-2DED-418A-887E-7AB5D18F1C40}"/>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BDB8A178-5437-48BD-B544-10C9F9734FB3}"/>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2563C458-13BB-4AB3-92BC-DB517342D40C}"/>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B3741ABC-C477-48E5-A8DC-A9EA39C18BBD}"/>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A67384BA-0EBA-4CB9-99EC-8848DF4F1BD6}"/>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D32F8800-4DC9-45A8-858D-F7E7C6D1513E}"/>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345216F1-215A-440A-B18B-D675715A0ADC}"/>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86</xdr:row>
      <xdr:rowOff>106680</xdr:rowOff>
    </xdr:to>
    <xdr:cxnSp macro="">
      <xdr:nvCxnSpPr>
        <xdr:cNvPr id="284" name="直線コネクタ 283">
          <a:extLst>
            <a:ext uri="{FF2B5EF4-FFF2-40B4-BE49-F238E27FC236}">
              <a16:creationId xmlns:a16="http://schemas.microsoft.com/office/drawing/2014/main" id="{35AC29C3-4125-43CA-BA38-72CD276E3E6E}"/>
            </a:ext>
          </a:extLst>
        </xdr:cNvPr>
        <xdr:cNvCxnSpPr/>
      </xdr:nvCxnSpPr>
      <xdr:spPr>
        <a:xfrm flipV="1">
          <a:off x="4180840" y="12792075"/>
          <a:ext cx="0" cy="12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5743E7DA-A4B2-4E97-97F6-5A535307A849}"/>
            </a:ext>
          </a:extLst>
        </xdr:cNvPr>
        <xdr:cNvSpPr txBox="1"/>
      </xdr:nvSpPr>
      <xdr:spPr>
        <a:xfrm>
          <a:off x="4219575"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6" name="直線コネクタ 285">
          <a:extLst>
            <a:ext uri="{FF2B5EF4-FFF2-40B4-BE49-F238E27FC236}">
              <a16:creationId xmlns:a16="http://schemas.microsoft.com/office/drawing/2014/main" id="{47F4F8F0-04EC-4148-AB25-E820689E3610}"/>
            </a:ext>
          </a:extLst>
        </xdr:cNvPr>
        <xdr:cNvCxnSpPr/>
      </xdr:nvCxnSpPr>
      <xdr:spPr>
        <a:xfrm>
          <a:off x="4105275" y="140290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235550E1-7CDA-4F4A-B503-5F10F4F1DE17}"/>
            </a:ext>
          </a:extLst>
        </xdr:cNvPr>
        <xdr:cNvSpPr txBox="1"/>
      </xdr:nvSpPr>
      <xdr:spPr>
        <a:xfrm>
          <a:off x="4219575" y="1258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8" name="直線コネクタ 287">
          <a:extLst>
            <a:ext uri="{FF2B5EF4-FFF2-40B4-BE49-F238E27FC236}">
              <a16:creationId xmlns:a16="http://schemas.microsoft.com/office/drawing/2014/main" id="{F4C46204-8A3E-4469-91DA-A73BCE102C4D}"/>
            </a:ext>
          </a:extLst>
        </xdr:cNvPr>
        <xdr:cNvCxnSpPr/>
      </xdr:nvCxnSpPr>
      <xdr:spPr>
        <a:xfrm>
          <a:off x="4105275" y="12792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15257</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0A95344C-54B8-46CD-9C14-5F1CC5597DE6}"/>
            </a:ext>
          </a:extLst>
        </xdr:cNvPr>
        <xdr:cNvSpPr txBox="1"/>
      </xdr:nvSpPr>
      <xdr:spPr>
        <a:xfrm>
          <a:off x="4219575" y="13451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90" name="フローチャート: 判断 289">
          <a:extLst>
            <a:ext uri="{FF2B5EF4-FFF2-40B4-BE49-F238E27FC236}">
              <a16:creationId xmlns:a16="http://schemas.microsoft.com/office/drawing/2014/main" id="{66782A37-FAEB-4C54-92D8-05F4A7CCA840}"/>
            </a:ext>
          </a:extLst>
        </xdr:cNvPr>
        <xdr:cNvSpPr/>
      </xdr:nvSpPr>
      <xdr:spPr>
        <a:xfrm>
          <a:off x="4124325" y="134766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166370</xdr:rowOff>
    </xdr:from>
    <xdr:to>
      <xdr:col>20</xdr:col>
      <xdr:colOff>38100</xdr:colOff>
      <xdr:row>83</xdr:row>
      <xdr:rowOff>96520</xdr:rowOff>
    </xdr:to>
    <xdr:sp macro="" textlink="">
      <xdr:nvSpPr>
        <xdr:cNvPr id="291" name="フローチャート: 判断 290">
          <a:extLst>
            <a:ext uri="{FF2B5EF4-FFF2-40B4-BE49-F238E27FC236}">
              <a16:creationId xmlns:a16="http://schemas.microsoft.com/office/drawing/2014/main" id="{00D075B8-3452-4CAF-9AEA-DB0421EED3B8}"/>
            </a:ext>
          </a:extLst>
        </xdr:cNvPr>
        <xdr:cNvSpPr/>
      </xdr:nvSpPr>
      <xdr:spPr>
        <a:xfrm>
          <a:off x="33813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2" name="フローチャート: 判断 291">
          <a:extLst>
            <a:ext uri="{FF2B5EF4-FFF2-40B4-BE49-F238E27FC236}">
              <a16:creationId xmlns:a16="http://schemas.microsoft.com/office/drawing/2014/main" id="{14397FFD-BC34-4906-8294-18C5EBF33559}"/>
            </a:ext>
          </a:extLst>
        </xdr:cNvPr>
        <xdr:cNvSpPr/>
      </xdr:nvSpPr>
      <xdr:spPr>
        <a:xfrm>
          <a:off x="2571750" y="1341373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3" name="フローチャート: 判断 292">
          <a:extLst>
            <a:ext uri="{FF2B5EF4-FFF2-40B4-BE49-F238E27FC236}">
              <a16:creationId xmlns:a16="http://schemas.microsoft.com/office/drawing/2014/main" id="{B2452162-C1FA-4431-BC44-FA2E4AF04E69}"/>
            </a:ext>
          </a:extLst>
        </xdr:cNvPr>
        <xdr:cNvSpPr/>
      </xdr:nvSpPr>
      <xdr:spPr>
        <a:xfrm>
          <a:off x="1781175" y="133565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170180</xdr:rowOff>
    </xdr:from>
    <xdr:to>
      <xdr:col>6</xdr:col>
      <xdr:colOff>38100</xdr:colOff>
      <xdr:row>82</xdr:row>
      <xdr:rowOff>100330</xdr:rowOff>
    </xdr:to>
    <xdr:sp macro="" textlink="">
      <xdr:nvSpPr>
        <xdr:cNvPr id="294" name="フローチャート: 判断 293">
          <a:extLst>
            <a:ext uri="{FF2B5EF4-FFF2-40B4-BE49-F238E27FC236}">
              <a16:creationId xmlns:a16="http://schemas.microsoft.com/office/drawing/2014/main" id="{33ACB86D-F609-4BA8-BF8A-E7E5BF807637}"/>
            </a:ext>
          </a:extLst>
        </xdr:cNvPr>
        <xdr:cNvSpPr/>
      </xdr:nvSpPr>
      <xdr:spPr>
        <a:xfrm>
          <a:off x="981075" y="132765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D567534C-ECE0-456B-8611-B815BC120A51}"/>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B6377308-6B88-4ECB-B202-8BB82AC6DD16}"/>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ED0A8E3-4790-4B3E-94A9-0A61157B4DD8}"/>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D052A5F-F936-4609-A8B6-C18208673E88}"/>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5A37EFB-8B54-4398-8D2F-7C8C65CEE781}"/>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xdr:rowOff>
    </xdr:from>
    <xdr:to>
      <xdr:col>24</xdr:col>
      <xdr:colOff>114300</xdr:colOff>
      <xdr:row>81</xdr:row>
      <xdr:rowOff>107950</xdr:rowOff>
    </xdr:to>
    <xdr:sp macro="" textlink="">
      <xdr:nvSpPr>
        <xdr:cNvPr id="300" name="楕円 299">
          <a:extLst>
            <a:ext uri="{FF2B5EF4-FFF2-40B4-BE49-F238E27FC236}">
              <a16:creationId xmlns:a16="http://schemas.microsoft.com/office/drawing/2014/main" id="{A8FAE85F-3381-471A-81D1-C74E3D7CA3A1}"/>
            </a:ext>
          </a:extLst>
        </xdr:cNvPr>
        <xdr:cNvSpPr/>
      </xdr:nvSpPr>
      <xdr:spPr>
        <a:xfrm>
          <a:off x="4124325" y="131254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29227</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B7A5EF4A-E042-48F0-BBAF-10AB3B561598}"/>
            </a:ext>
          </a:extLst>
        </xdr:cNvPr>
        <xdr:cNvSpPr txBox="1"/>
      </xdr:nvSpPr>
      <xdr:spPr>
        <a:xfrm>
          <a:off x="4219575" y="1298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120650</xdr:rowOff>
    </xdr:from>
    <xdr:to>
      <xdr:col>20</xdr:col>
      <xdr:colOff>38100</xdr:colOff>
      <xdr:row>81</xdr:row>
      <xdr:rowOff>50800</xdr:rowOff>
    </xdr:to>
    <xdr:sp macro="" textlink="">
      <xdr:nvSpPr>
        <xdr:cNvPr id="302" name="楕円 301">
          <a:extLst>
            <a:ext uri="{FF2B5EF4-FFF2-40B4-BE49-F238E27FC236}">
              <a16:creationId xmlns:a16="http://schemas.microsoft.com/office/drawing/2014/main" id="{65178FD4-3D4D-4030-8666-E4B5CFFD6CA2}"/>
            </a:ext>
          </a:extLst>
        </xdr:cNvPr>
        <xdr:cNvSpPr/>
      </xdr:nvSpPr>
      <xdr:spPr>
        <a:xfrm>
          <a:off x="3381375" y="130778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0</xdr:rowOff>
    </xdr:from>
    <xdr:to>
      <xdr:col>24</xdr:col>
      <xdr:colOff>63500</xdr:colOff>
      <xdr:row>81</xdr:row>
      <xdr:rowOff>57150</xdr:rowOff>
    </xdr:to>
    <xdr:cxnSp macro="">
      <xdr:nvCxnSpPr>
        <xdr:cNvPr id="303" name="直線コネクタ 302">
          <a:extLst>
            <a:ext uri="{FF2B5EF4-FFF2-40B4-BE49-F238E27FC236}">
              <a16:creationId xmlns:a16="http://schemas.microsoft.com/office/drawing/2014/main" id="{44B478B0-E44E-4EC2-90E5-705FC35D0062}"/>
            </a:ext>
          </a:extLst>
        </xdr:cNvPr>
        <xdr:cNvCxnSpPr/>
      </xdr:nvCxnSpPr>
      <xdr:spPr>
        <a:xfrm>
          <a:off x="3429000" y="13115925"/>
          <a:ext cx="7524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74930</xdr:rowOff>
    </xdr:from>
    <xdr:to>
      <xdr:col>15</xdr:col>
      <xdr:colOff>101600</xdr:colOff>
      <xdr:row>81</xdr:row>
      <xdr:rowOff>5080</xdr:rowOff>
    </xdr:to>
    <xdr:sp macro="" textlink="">
      <xdr:nvSpPr>
        <xdr:cNvPr id="304" name="楕円 303">
          <a:extLst>
            <a:ext uri="{FF2B5EF4-FFF2-40B4-BE49-F238E27FC236}">
              <a16:creationId xmlns:a16="http://schemas.microsoft.com/office/drawing/2014/main" id="{E99F3395-36C8-407C-8C4C-CB06D0354FE3}"/>
            </a:ext>
          </a:extLst>
        </xdr:cNvPr>
        <xdr:cNvSpPr/>
      </xdr:nvSpPr>
      <xdr:spPr>
        <a:xfrm>
          <a:off x="2571750" y="130289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125730</xdr:rowOff>
    </xdr:from>
    <xdr:to>
      <xdr:col>19</xdr:col>
      <xdr:colOff>177800</xdr:colOff>
      <xdr:row>81</xdr:row>
      <xdr:rowOff>0</xdr:rowOff>
    </xdr:to>
    <xdr:cxnSp macro="">
      <xdr:nvCxnSpPr>
        <xdr:cNvPr id="305" name="直線コネクタ 304">
          <a:extLst>
            <a:ext uri="{FF2B5EF4-FFF2-40B4-BE49-F238E27FC236}">
              <a16:creationId xmlns:a16="http://schemas.microsoft.com/office/drawing/2014/main" id="{9C3ACF4C-D5AE-435E-95B8-588A364DC6A7}"/>
            </a:ext>
          </a:extLst>
        </xdr:cNvPr>
        <xdr:cNvCxnSpPr/>
      </xdr:nvCxnSpPr>
      <xdr:spPr>
        <a:xfrm>
          <a:off x="2619375" y="13076555"/>
          <a:ext cx="80962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13970</xdr:rowOff>
    </xdr:from>
    <xdr:to>
      <xdr:col>10</xdr:col>
      <xdr:colOff>165100</xdr:colOff>
      <xdr:row>80</xdr:row>
      <xdr:rowOff>115570</xdr:rowOff>
    </xdr:to>
    <xdr:sp macro="" textlink="">
      <xdr:nvSpPr>
        <xdr:cNvPr id="306" name="楕円 305">
          <a:extLst>
            <a:ext uri="{FF2B5EF4-FFF2-40B4-BE49-F238E27FC236}">
              <a16:creationId xmlns:a16="http://schemas.microsoft.com/office/drawing/2014/main" id="{D0C61AAF-8EE1-4BDB-B0B1-24A6B24D22A3}"/>
            </a:ext>
          </a:extLst>
        </xdr:cNvPr>
        <xdr:cNvSpPr/>
      </xdr:nvSpPr>
      <xdr:spPr>
        <a:xfrm>
          <a:off x="1781175" y="129647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64770</xdr:rowOff>
    </xdr:from>
    <xdr:to>
      <xdr:col>15</xdr:col>
      <xdr:colOff>50800</xdr:colOff>
      <xdr:row>80</xdr:row>
      <xdr:rowOff>125730</xdr:rowOff>
    </xdr:to>
    <xdr:cxnSp macro="">
      <xdr:nvCxnSpPr>
        <xdr:cNvPr id="307" name="直線コネクタ 306">
          <a:extLst>
            <a:ext uri="{FF2B5EF4-FFF2-40B4-BE49-F238E27FC236}">
              <a16:creationId xmlns:a16="http://schemas.microsoft.com/office/drawing/2014/main" id="{01C764DE-9060-446F-923C-5FEE402D40E6}"/>
            </a:ext>
          </a:extLst>
        </xdr:cNvPr>
        <xdr:cNvCxnSpPr/>
      </xdr:nvCxnSpPr>
      <xdr:spPr>
        <a:xfrm>
          <a:off x="1828800" y="13021945"/>
          <a:ext cx="790575"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147320</xdr:rowOff>
    </xdr:from>
    <xdr:to>
      <xdr:col>6</xdr:col>
      <xdr:colOff>38100</xdr:colOff>
      <xdr:row>80</xdr:row>
      <xdr:rowOff>77470</xdr:rowOff>
    </xdr:to>
    <xdr:sp macro="" textlink="">
      <xdr:nvSpPr>
        <xdr:cNvPr id="308" name="楕円 307">
          <a:extLst>
            <a:ext uri="{FF2B5EF4-FFF2-40B4-BE49-F238E27FC236}">
              <a16:creationId xmlns:a16="http://schemas.microsoft.com/office/drawing/2014/main" id="{1DE45CB6-8C9A-4672-9878-9F0B15895B7F}"/>
            </a:ext>
          </a:extLst>
        </xdr:cNvPr>
        <xdr:cNvSpPr/>
      </xdr:nvSpPr>
      <xdr:spPr>
        <a:xfrm>
          <a:off x="981075" y="129362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26670</xdr:rowOff>
    </xdr:from>
    <xdr:to>
      <xdr:col>10</xdr:col>
      <xdr:colOff>114300</xdr:colOff>
      <xdr:row>80</xdr:row>
      <xdr:rowOff>64770</xdr:rowOff>
    </xdr:to>
    <xdr:cxnSp macro="">
      <xdr:nvCxnSpPr>
        <xdr:cNvPr id="309" name="直線コネクタ 308">
          <a:extLst>
            <a:ext uri="{FF2B5EF4-FFF2-40B4-BE49-F238E27FC236}">
              <a16:creationId xmlns:a16="http://schemas.microsoft.com/office/drawing/2014/main" id="{030423E9-6FFA-44A2-AA7D-21474C945214}"/>
            </a:ext>
          </a:extLst>
        </xdr:cNvPr>
        <xdr:cNvCxnSpPr/>
      </xdr:nvCxnSpPr>
      <xdr:spPr>
        <a:xfrm>
          <a:off x="1028700" y="1298384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87647</xdr:rowOff>
    </xdr:from>
    <xdr:ext cx="405111" cy="259045"/>
    <xdr:sp macro="" textlink="">
      <xdr:nvSpPr>
        <xdr:cNvPr id="310" name="n_1aveValue【公営住宅】&#10;有形固定資産減価償却率">
          <a:extLst>
            <a:ext uri="{FF2B5EF4-FFF2-40B4-BE49-F238E27FC236}">
              <a16:creationId xmlns:a16="http://schemas.microsoft.com/office/drawing/2014/main" id="{0BE5063D-5034-47F8-8FD5-6519A7BEB3B1}"/>
            </a:ext>
          </a:extLst>
        </xdr:cNvPr>
        <xdr:cNvSpPr txBox="1"/>
      </xdr:nvSpPr>
      <xdr:spPr>
        <a:xfrm>
          <a:off x="32391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1" name="n_2aveValue【公営住宅】&#10;有形固定資産減価償却率">
          <a:extLst>
            <a:ext uri="{FF2B5EF4-FFF2-40B4-BE49-F238E27FC236}">
              <a16:creationId xmlns:a16="http://schemas.microsoft.com/office/drawing/2014/main" id="{4E9288A7-CB63-4602-B737-6076AB5BC43C}"/>
            </a:ext>
          </a:extLst>
        </xdr:cNvPr>
        <xdr:cNvSpPr txBox="1"/>
      </xdr:nvSpPr>
      <xdr:spPr>
        <a:xfrm>
          <a:off x="2439044" y="1349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2" name="n_3aveValue【公営住宅】&#10;有形固定資産減価償却率">
          <a:extLst>
            <a:ext uri="{FF2B5EF4-FFF2-40B4-BE49-F238E27FC236}">
              <a16:creationId xmlns:a16="http://schemas.microsoft.com/office/drawing/2014/main" id="{3C233383-254F-48A4-9211-E82E13364913}"/>
            </a:ext>
          </a:extLst>
        </xdr:cNvPr>
        <xdr:cNvSpPr txBox="1"/>
      </xdr:nvSpPr>
      <xdr:spPr>
        <a:xfrm>
          <a:off x="1648469" y="13439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91457</xdr:rowOff>
    </xdr:from>
    <xdr:ext cx="405111" cy="259045"/>
    <xdr:sp macro="" textlink="">
      <xdr:nvSpPr>
        <xdr:cNvPr id="313" name="n_4aveValue【公営住宅】&#10;有形固定資産減価償却率">
          <a:extLst>
            <a:ext uri="{FF2B5EF4-FFF2-40B4-BE49-F238E27FC236}">
              <a16:creationId xmlns:a16="http://schemas.microsoft.com/office/drawing/2014/main" id="{6294CFFF-C4B9-4D3C-B6E0-CB5CE6151DB2}"/>
            </a:ext>
          </a:extLst>
        </xdr:cNvPr>
        <xdr:cNvSpPr txBox="1"/>
      </xdr:nvSpPr>
      <xdr:spPr>
        <a:xfrm>
          <a:off x="848369"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67327</xdr:rowOff>
    </xdr:from>
    <xdr:ext cx="405111" cy="259045"/>
    <xdr:sp macro="" textlink="">
      <xdr:nvSpPr>
        <xdr:cNvPr id="314" name="n_1mainValue【公営住宅】&#10;有形固定資産減価償却率">
          <a:extLst>
            <a:ext uri="{FF2B5EF4-FFF2-40B4-BE49-F238E27FC236}">
              <a16:creationId xmlns:a16="http://schemas.microsoft.com/office/drawing/2014/main" id="{F3000A8E-6496-4587-9582-BCEE2AF3A30D}"/>
            </a:ext>
          </a:extLst>
        </xdr:cNvPr>
        <xdr:cNvSpPr txBox="1"/>
      </xdr:nvSpPr>
      <xdr:spPr>
        <a:xfrm>
          <a:off x="3239144" y="1285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315" name="n_2mainValue【公営住宅】&#10;有形固定資産減価償却率">
          <a:extLst>
            <a:ext uri="{FF2B5EF4-FFF2-40B4-BE49-F238E27FC236}">
              <a16:creationId xmlns:a16="http://schemas.microsoft.com/office/drawing/2014/main" id="{1DD4907D-3FF3-4561-B388-F7697CFB3A3F}"/>
            </a:ext>
          </a:extLst>
        </xdr:cNvPr>
        <xdr:cNvSpPr txBox="1"/>
      </xdr:nvSpPr>
      <xdr:spPr>
        <a:xfrm>
          <a:off x="2439044" y="1281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132097</xdr:rowOff>
    </xdr:from>
    <xdr:ext cx="405111" cy="259045"/>
    <xdr:sp macro="" textlink="">
      <xdr:nvSpPr>
        <xdr:cNvPr id="316" name="n_3mainValue【公営住宅】&#10;有形固定資産減価償却率">
          <a:extLst>
            <a:ext uri="{FF2B5EF4-FFF2-40B4-BE49-F238E27FC236}">
              <a16:creationId xmlns:a16="http://schemas.microsoft.com/office/drawing/2014/main" id="{93B3EF76-15CF-401A-BB9A-E49F3B9E86B0}"/>
            </a:ext>
          </a:extLst>
        </xdr:cNvPr>
        <xdr:cNvSpPr txBox="1"/>
      </xdr:nvSpPr>
      <xdr:spPr>
        <a:xfrm>
          <a:off x="1648469" y="1276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7" name="n_4mainValue【公営住宅】&#10;有形固定資産減価償却率">
          <a:extLst>
            <a:ext uri="{FF2B5EF4-FFF2-40B4-BE49-F238E27FC236}">
              <a16:creationId xmlns:a16="http://schemas.microsoft.com/office/drawing/2014/main" id="{F928B98A-A857-42A4-B4A8-E76DFB93A0A9}"/>
            </a:ext>
          </a:extLst>
        </xdr:cNvPr>
        <xdr:cNvSpPr txBox="1"/>
      </xdr:nvSpPr>
      <xdr:spPr>
        <a:xfrm>
          <a:off x="848369" y="1272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B7D9ACB8-9B5F-4EF9-ABBD-E84AE0212A70}"/>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107F8191-966F-400B-B3EE-636F1EBEF033}"/>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7D44E75F-2A94-4823-BC52-E6183A1E3DF8}"/>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DD31D3FD-5ABA-446D-B5EC-A5EF8D10A635}"/>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F0918D7D-D862-4D0C-9071-5E37B21A455B}"/>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B503C5A0-555E-4C0F-AF02-0D3A5D86E41F}"/>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54351D85-AA3A-4095-A81A-6FA17AB85218}"/>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C15E0A38-304D-4107-A3DE-1CBA8185C019}"/>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2F36B39E-2F8E-4664-865A-E2E4CE507ED4}"/>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9F42354D-E71F-4A13-9362-C617167F4DAA}"/>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D3B861EE-3755-4043-BF71-70C96E549821}"/>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6793BD1E-5E54-481F-AB2E-CEAAC2642503}"/>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06C5F7F7-53A1-4C9C-AF7F-8869BA2F47AB}"/>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B5FEC8AF-FF5A-440C-960D-2632B6A69124}"/>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A1CDC3D1-9855-471B-8CA6-85D54C519D2D}"/>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823AFF5C-1578-49C4-B24A-2B20DAE9D774}"/>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862D59CD-814D-4808-A734-FB987F910D5F}"/>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72808964-1427-4862-806F-3658C34667C5}"/>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C95CE90C-832F-4193-B323-6EDF6F241597}"/>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2E29C804-F5CC-497F-94F9-87F9EF4EF73B}"/>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5551623D-37B0-457F-A272-682550A38D99}"/>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92963</xdr:rowOff>
    </xdr:from>
    <xdr:to>
      <xdr:col>54</xdr:col>
      <xdr:colOff>189865</xdr:colOff>
      <xdr:row>85</xdr:row>
      <xdr:rowOff>157429</xdr:rowOff>
    </xdr:to>
    <xdr:cxnSp macro="">
      <xdr:nvCxnSpPr>
        <xdr:cNvPr id="339" name="直線コネクタ 338">
          <a:extLst>
            <a:ext uri="{FF2B5EF4-FFF2-40B4-BE49-F238E27FC236}">
              <a16:creationId xmlns:a16="http://schemas.microsoft.com/office/drawing/2014/main" id="{F71C9910-DA97-45E3-9174-A67773162FD4}"/>
            </a:ext>
          </a:extLst>
        </xdr:cNvPr>
        <xdr:cNvCxnSpPr/>
      </xdr:nvCxnSpPr>
      <xdr:spPr>
        <a:xfrm flipV="1">
          <a:off x="9429115" y="12561188"/>
          <a:ext cx="0" cy="13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161256</xdr:rowOff>
    </xdr:from>
    <xdr:ext cx="469744" cy="259045"/>
    <xdr:sp macro="" textlink="">
      <xdr:nvSpPr>
        <xdr:cNvPr id="340" name="【公営住宅】&#10;一人当たり面積最小値テキスト">
          <a:extLst>
            <a:ext uri="{FF2B5EF4-FFF2-40B4-BE49-F238E27FC236}">
              <a16:creationId xmlns:a16="http://schemas.microsoft.com/office/drawing/2014/main" id="{C79334CE-653C-44CC-82CE-11FF7A0976BB}"/>
            </a:ext>
          </a:extLst>
        </xdr:cNvPr>
        <xdr:cNvSpPr txBox="1"/>
      </xdr:nvSpPr>
      <xdr:spPr>
        <a:xfrm>
          <a:off x="9467850" y="1392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157429</xdr:rowOff>
    </xdr:from>
    <xdr:to>
      <xdr:col>55</xdr:col>
      <xdr:colOff>88900</xdr:colOff>
      <xdr:row>85</xdr:row>
      <xdr:rowOff>157429</xdr:rowOff>
    </xdr:to>
    <xdr:cxnSp macro="">
      <xdr:nvCxnSpPr>
        <xdr:cNvPr id="341" name="直線コネクタ 340">
          <a:extLst>
            <a:ext uri="{FF2B5EF4-FFF2-40B4-BE49-F238E27FC236}">
              <a16:creationId xmlns:a16="http://schemas.microsoft.com/office/drawing/2014/main" id="{FE997AAC-E4BF-4A7C-9B1A-08665512CC8F}"/>
            </a:ext>
          </a:extLst>
        </xdr:cNvPr>
        <xdr:cNvCxnSpPr/>
      </xdr:nvCxnSpPr>
      <xdr:spPr>
        <a:xfrm>
          <a:off x="9363075" y="1392422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39640</xdr:rowOff>
    </xdr:from>
    <xdr:ext cx="469744" cy="259045"/>
    <xdr:sp macro="" textlink="">
      <xdr:nvSpPr>
        <xdr:cNvPr id="342" name="【公営住宅】&#10;一人当たり面積最大値テキスト">
          <a:extLst>
            <a:ext uri="{FF2B5EF4-FFF2-40B4-BE49-F238E27FC236}">
              <a16:creationId xmlns:a16="http://schemas.microsoft.com/office/drawing/2014/main" id="{C11C28B6-2C2A-4904-8D6F-82F4E15B5624}"/>
            </a:ext>
          </a:extLst>
        </xdr:cNvPr>
        <xdr:cNvSpPr txBox="1"/>
      </xdr:nvSpPr>
      <xdr:spPr>
        <a:xfrm>
          <a:off x="9467850" y="12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92963</xdr:rowOff>
    </xdr:from>
    <xdr:to>
      <xdr:col>55</xdr:col>
      <xdr:colOff>88900</xdr:colOff>
      <xdr:row>77</xdr:row>
      <xdr:rowOff>92963</xdr:rowOff>
    </xdr:to>
    <xdr:cxnSp macro="">
      <xdr:nvCxnSpPr>
        <xdr:cNvPr id="343" name="直線コネクタ 342">
          <a:extLst>
            <a:ext uri="{FF2B5EF4-FFF2-40B4-BE49-F238E27FC236}">
              <a16:creationId xmlns:a16="http://schemas.microsoft.com/office/drawing/2014/main" id="{C3196CB1-5299-4906-A362-E5E99E152BC3}"/>
            </a:ext>
          </a:extLst>
        </xdr:cNvPr>
        <xdr:cNvCxnSpPr/>
      </xdr:nvCxnSpPr>
      <xdr:spPr>
        <a:xfrm>
          <a:off x="9363075" y="1256118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86885</xdr:rowOff>
    </xdr:from>
    <xdr:ext cx="469744" cy="259045"/>
    <xdr:sp macro="" textlink="">
      <xdr:nvSpPr>
        <xdr:cNvPr id="344" name="【公営住宅】&#10;一人当たり面積平均値テキスト">
          <a:extLst>
            <a:ext uri="{FF2B5EF4-FFF2-40B4-BE49-F238E27FC236}">
              <a16:creationId xmlns:a16="http://schemas.microsoft.com/office/drawing/2014/main" id="{1E2C6A9C-DB5B-4D69-AECC-7E67E676C626}"/>
            </a:ext>
          </a:extLst>
        </xdr:cNvPr>
        <xdr:cNvSpPr txBox="1"/>
      </xdr:nvSpPr>
      <xdr:spPr>
        <a:xfrm>
          <a:off x="9467850" y="1336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108458</xdr:rowOff>
    </xdr:from>
    <xdr:to>
      <xdr:col>55</xdr:col>
      <xdr:colOff>50800</xdr:colOff>
      <xdr:row>83</xdr:row>
      <xdr:rowOff>38608</xdr:rowOff>
    </xdr:to>
    <xdr:sp macro="" textlink="">
      <xdr:nvSpPr>
        <xdr:cNvPr id="345" name="フローチャート: 判断 344">
          <a:extLst>
            <a:ext uri="{FF2B5EF4-FFF2-40B4-BE49-F238E27FC236}">
              <a16:creationId xmlns:a16="http://schemas.microsoft.com/office/drawing/2014/main" id="{79C105D5-49D1-4C94-A4B5-1857A307C560}"/>
            </a:ext>
          </a:extLst>
        </xdr:cNvPr>
        <xdr:cNvSpPr/>
      </xdr:nvSpPr>
      <xdr:spPr>
        <a:xfrm>
          <a:off x="9401175" y="1338313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FD853C2E-3C9C-49B0-AB1E-40ACB9D543C1}"/>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7A5089B9-6F31-4E36-A3A7-85922AC29E61}"/>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927FEEE4-8AB4-4899-A4A6-B60ECFD5C811}"/>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9" name="フローチャート: 判断 348">
          <a:extLst>
            <a:ext uri="{FF2B5EF4-FFF2-40B4-BE49-F238E27FC236}">
              <a16:creationId xmlns:a16="http://schemas.microsoft.com/office/drawing/2014/main" id="{625C4B60-9955-4EE8-8702-2240D0DF9EEC}"/>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68D823B1-23C6-400A-91D5-F7C4983F3F15}"/>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65DD7D23-5812-4493-82E2-A2D1E9AA3D97}"/>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D664B53-B6DA-42A8-88FF-79FA28EAE1D8}"/>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D694CB8-D0B2-47A1-9C72-5D57D68B02CD}"/>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BAFF4D5-DB2F-4722-8312-352F78FF4488}"/>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152349</xdr:rowOff>
    </xdr:from>
    <xdr:to>
      <xdr:col>55</xdr:col>
      <xdr:colOff>50800</xdr:colOff>
      <xdr:row>79</xdr:row>
      <xdr:rowOff>82499</xdr:rowOff>
    </xdr:to>
    <xdr:sp macro="" textlink="">
      <xdr:nvSpPr>
        <xdr:cNvPr id="355" name="楕円 354">
          <a:extLst>
            <a:ext uri="{FF2B5EF4-FFF2-40B4-BE49-F238E27FC236}">
              <a16:creationId xmlns:a16="http://schemas.microsoft.com/office/drawing/2014/main" id="{824CF030-4217-4FE7-836E-4F0362286175}"/>
            </a:ext>
          </a:extLst>
        </xdr:cNvPr>
        <xdr:cNvSpPr/>
      </xdr:nvSpPr>
      <xdr:spPr>
        <a:xfrm>
          <a:off x="9401175" y="1278249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3776</xdr:rowOff>
    </xdr:from>
    <xdr:ext cx="469744" cy="259045"/>
    <xdr:sp macro="" textlink="">
      <xdr:nvSpPr>
        <xdr:cNvPr id="356" name="【公営住宅】&#10;一人当たり面積該当値テキスト">
          <a:extLst>
            <a:ext uri="{FF2B5EF4-FFF2-40B4-BE49-F238E27FC236}">
              <a16:creationId xmlns:a16="http://schemas.microsoft.com/office/drawing/2014/main" id="{58443391-1786-4383-A518-5CF5FC930AB5}"/>
            </a:ext>
          </a:extLst>
        </xdr:cNvPr>
        <xdr:cNvSpPr txBox="1"/>
      </xdr:nvSpPr>
      <xdr:spPr>
        <a:xfrm>
          <a:off x="9467850" y="126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142748</xdr:rowOff>
    </xdr:from>
    <xdr:to>
      <xdr:col>50</xdr:col>
      <xdr:colOff>165100</xdr:colOff>
      <xdr:row>79</xdr:row>
      <xdr:rowOff>72898</xdr:rowOff>
    </xdr:to>
    <xdr:sp macro="" textlink="">
      <xdr:nvSpPr>
        <xdr:cNvPr id="357" name="楕円 356">
          <a:extLst>
            <a:ext uri="{FF2B5EF4-FFF2-40B4-BE49-F238E27FC236}">
              <a16:creationId xmlns:a16="http://schemas.microsoft.com/office/drawing/2014/main" id="{9A697966-B955-4D24-A558-DB220E96E580}"/>
            </a:ext>
          </a:extLst>
        </xdr:cNvPr>
        <xdr:cNvSpPr/>
      </xdr:nvSpPr>
      <xdr:spPr>
        <a:xfrm>
          <a:off x="8639175" y="1277607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22098</xdr:rowOff>
    </xdr:from>
    <xdr:to>
      <xdr:col>55</xdr:col>
      <xdr:colOff>0</xdr:colOff>
      <xdr:row>79</xdr:row>
      <xdr:rowOff>31699</xdr:rowOff>
    </xdr:to>
    <xdr:cxnSp macro="">
      <xdr:nvCxnSpPr>
        <xdr:cNvPr id="358" name="直線コネクタ 357">
          <a:extLst>
            <a:ext uri="{FF2B5EF4-FFF2-40B4-BE49-F238E27FC236}">
              <a16:creationId xmlns:a16="http://schemas.microsoft.com/office/drawing/2014/main" id="{43B9EF19-A771-49E6-82CE-D6232BAA128D}"/>
            </a:ext>
          </a:extLst>
        </xdr:cNvPr>
        <xdr:cNvCxnSpPr/>
      </xdr:nvCxnSpPr>
      <xdr:spPr>
        <a:xfrm>
          <a:off x="8686800" y="12814173"/>
          <a:ext cx="74295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141376</xdr:rowOff>
    </xdr:from>
    <xdr:to>
      <xdr:col>46</xdr:col>
      <xdr:colOff>38100</xdr:colOff>
      <xdr:row>79</xdr:row>
      <xdr:rowOff>71526</xdr:rowOff>
    </xdr:to>
    <xdr:sp macro="" textlink="">
      <xdr:nvSpPr>
        <xdr:cNvPr id="359" name="楕円 358">
          <a:extLst>
            <a:ext uri="{FF2B5EF4-FFF2-40B4-BE49-F238E27FC236}">
              <a16:creationId xmlns:a16="http://schemas.microsoft.com/office/drawing/2014/main" id="{DFCDE553-F46E-4C66-8134-067319741ACB}"/>
            </a:ext>
          </a:extLst>
        </xdr:cNvPr>
        <xdr:cNvSpPr/>
      </xdr:nvSpPr>
      <xdr:spPr>
        <a:xfrm>
          <a:off x="7839075" y="1277470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20726</xdr:rowOff>
    </xdr:from>
    <xdr:to>
      <xdr:col>50</xdr:col>
      <xdr:colOff>114300</xdr:colOff>
      <xdr:row>79</xdr:row>
      <xdr:rowOff>22098</xdr:rowOff>
    </xdr:to>
    <xdr:cxnSp macro="">
      <xdr:nvCxnSpPr>
        <xdr:cNvPr id="360" name="直線コネクタ 359">
          <a:extLst>
            <a:ext uri="{FF2B5EF4-FFF2-40B4-BE49-F238E27FC236}">
              <a16:creationId xmlns:a16="http://schemas.microsoft.com/office/drawing/2014/main" id="{7B766994-AA47-4BB8-8FE5-70717C144258}"/>
            </a:ext>
          </a:extLst>
        </xdr:cNvPr>
        <xdr:cNvCxnSpPr/>
      </xdr:nvCxnSpPr>
      <xdr:spPr>
        <a:xfrm>
          <a:off x="7886700" y="12812801"/>
          <a:ext cx="8001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132232</xdr:rowOff>
    </xdr:from>
    <xdr:to>
      <xdr:col>41</xdr:col>
      <xdr:colOff>101600</xdr:colOff>
      <xdr:row>79</xdr:row>
      <xdr:rowOff>62382</xdr:rowOff>
    </xdr:to>
    <xdr:sp macro="" textlink="">
      <xdr:nvSpPr>
        <xdr:cNvPr id="361" name="楕円 360">
          <a:extLst>
            <a:ext uri="{FF2B5EF4-FFF2-40B4-BE49-F238E27FC236}">
              <a16:creationId xmlns:a16="http://schemas.microsoft.com/office/drawing/2014/main" id="{4B31B4E7-839A-4269-85F2-406FB783C73A}"/>
            </a:ext>
          </a:extLst>
        </xdr:cNvPr>
        <xdr:cNvSpPr/>
      </xdr:nvSpPr>
      <xdr:spPr>
        <a:xfrm>
          <a:off x="7029450" y="127623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11582</xdr:rowOff>
    </xdr:from>
    <xdr:to>
      <xdr:col>45</xdr:col>
      <xdr:colOff>177800</xdr:colOff>
      <xdr:row>79</xdr:row>
      <xdr:rowOff>20726</xdr:rowOff>
    </xdr:to>
    <xdr:cxnSp macro="">
      <xdr:nvCxnSpPr>
        <xdr:cNvPr id="362" name="直線コネクタ 361">
          <a:extLst>
            <a:ext uri="{FF2B5EF4-FFF2-40B4-BE49-F238E27FC236}">
              <a16:creationId xmlns:a16="http://schemas.microsoft.com/office/drawing/2014/main" id="{E710CDBE-B20B-4215-9962-AA5C95AF2853}"/>
            </a:ext>
          </a:extLst>
        </xdr:cNvPr>
        <xdr:cNvCxnSpPr/>
      </xdr:nvCxnSpPr>
      <xdr:spPr>
        <a:xfrm>
          <a:off x="7077075" y="12800482"/>
          <a:ext cx="809625"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140005</xdr:rowOff>
    </xdr:from>
    <xdr:to>
      <xdr:col>36</xdr:col>
      <xdr:colOff>165100</xdr:colOff>
      <xdr:row>79</xdr:row>
      <xdr:rowOff>70155</xdr:rowOff>
    </xdr:to>
    <xdr:sp macro="" textlink="">
      <xdr:nvSpPr>
        <xdr:cNvPr id="363" name="楕円 362">
          <a:extLst>
            <a:ext uri="{FF2B5EF4-FFF2-40B4-BE49-F238E27FC236}">
              <a16:creationId xmlns:a16="http://schemas.microsoft.com/office/drawing/2014/main" id="{A046AD5D-ED0E-456E-AB8A-C70D91C59727}"/>
            </a:ext>
          </a:extLst>
        </xdr:cNvPr>
        <xdr:cNvSpPr/>
      </xdr:nvSpPr>
      <xdr:spPr>
        <a:xfrm>
          <a:off x="6238875" y="1277333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11582</xdr:rowOff>
    </xdr:from>
    <xdr:to>
      <xdr:col>41</xdr:col>
      <xdr:colOff>50800</xdr:colOff>
      <xdr:row>79</xdr:row>
      <xdr:rowOff>19355</xdr:rowOff>
    </xdr:to>
    <xdr:cxnSp macro="">
      <xdr:nvCxnSpPr>
        <xdr:cNvPr id="364" name="直線コネクタ 363">
          <a:extLst>
            <a:ext uri="{FF2B5EF4-FFF2-40B4-BE49-F238E27FC236}">
              <a16:creationId xmlns:a16="http://schemas.microsoft.com/office/drawing/2014/main" id="{4093664F-F4EC-4C89-993B-43D2AF4B3277}"/>
            </a:ext>
          </a:extLst>
        </xdr:cNvPr>
        <xdr:cNvCxnSpPr/>
      </xdr:nvCxnSpPr>
      <xdr:spPr>
        <a:xfrm flipV="1">
          <a:off x="6286500" y="12800482"/>
          <a:ext cx="790575" cy="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65" name="n_1aveValue【公営住宅】&#10;一人当たり面積">
          <a:extLst>
            <a:ext uri="{FF2B5EF4-FFF2-40B4-BE49-F238E27FC236}">
              <a16:creationId xmlns:a16="http://schemas.microsoft.com/office/drawing/2014/main" id="{0F410C07-EA11-40A7-8E3A-703FC0DB87B3}"/>
            </a:ext>
          </a:extLst>
        </xdr:cNvPr>
        <xdr:cNvSpPr txBox="1"/>
      </xdr:nvSpPr>
      <xdr:spPr>
        <a:xfrm>
          <a:off x="845827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66" name="n_2aveValue【公営住宅】&#10;一人当たり面積">
          <a:extLst>
            <a:ext uri="{FF2B5EF4-FFF2-40B4-BE49-F238E27FC236}">
              <a16:creationId xmlns:a16="http://schemas.microsoft.com/office/drawing/2014/main" id="{1C6BCD8F-B5D9-450D-A74D-24F951555C7A}"/>
            </a:ext>
          </a:extLst>
        </xdr:cNvPr>
        <xdr:cNvSpPr txBox="1"/>
      </xdr:nvSpPr>
      <xdr:spPr>
        <a:xfrm>
          <a:off x="767722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68139</xdr:rowOff>
    </xdr:from>
    <xdr:ext cx="469744" cy="259045"/>
    <xdr:sp macro="" textlink="">
      <xdr:nvSpPr>
        <xdr:cNvPr id="367" name="n_3aveValue【公営住宅】&#10;一人当たり面積">
          <a:extLst>
            <a:ext uri="{FF2B5EF4-FFF2-40B4-BE49-F238E27FC236}">
              <a16:creationId xmlns:a16="http://schemas.microsoft.com/office/drawing/2014/main" id="{4956D0B0-46BE-4F68-871B-84A40323CA7F}"/>
            </a:ext>
          </a:extLst>
        </xdr:cNvPr>
        <xdr:cNvSpPr txBox="1"/>
      </xdr:nvSpPr>
      <xdr:spPr>
        <a:xfrm>
          <a:off x="68676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68139</xdr:rowOff>
    </xdr:from>
    <xdr:ext cx="469744" cy="259045"/>
    <xdr:sp macro="" textlink="">
      <xdr:nvSpPr>
        <xdr:cNvPr id="368" name="n_4aveValue【公営住宅】&#10;一人当たり面積">
          <a:extLst>
            <a:ext uri="{FF2B5EF4-FFF2-40B4-BE49-F238E27FC236}">
              <a16:creationId xmlns:a16="http://schemas.microsoft.com/office/drawing/2014/main" id="{82EC2210-CDA8-42C6-860A-EE89C30CB4CD}"/>
            </a:ext>
          </a:extLst>
        </xdr:cNvPr>
        <xdr:cNvSpPr txBox="1"/>
      </xdr:nvSpPr>
      <xdr:spPr>
        <a:xfrm>
          <a:off x="60675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89425</xdr:rowOff>
    </xdr:from>
    <xdr:ext cx="469744" cy="259045"/>
    <xdr:sp macro="" textlink="">
      <xdr:nvSpPr>
        <xdr:cNvPr id="369" name="n_1mainValue【公営住宅】&#10;一人当たり面積">
          <a:extLst>
            <a:ext uri="{FF2B5EF4-FFF2-40B4-BE49-F238E27FC236}">
              <a16:creationId xmlns:a16="http://schemas.microsoft.com/office/drawing/2014/main" id="{4D03DC49-9D3C-4280-9C39-93FACF8D28AF}"/>
            </a:ext>
          </a:extLst>
        </xdr:cNvPr>
        <xdr:cNvSpPr txBox="1"/>
      </xdr:nvSpPr>
      <xdr:spPr>
        <a:xfrm>
          <a:off x="8458277" y="1255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88053</xdr:rowOff>
    </xdr:from>
    <xdr:ext cx="469744" cy="259045"/>
    <xdr:sp macro="" textlink="">
      <xdr:nvSpPr>
        <xdr:cNvPr id="370" name="n_2mainValue【公営住宅】&#10;一人当たり面積">
          <a:extLst>
            <a:ext uri="{FF2B5EF4-FFF2-40B4-BE49-F238E27FC236}">
              <a16:creationId xmlns:a16="http://schemas.microsoft.com/office/drawing/2014/main" id="{2B4115E3-BF5C-40EE-AB7E-E3CD5B0DAFF0}"/>
            </a:ext>
          </a:extLst>
        </xdr:cNvPr>
        <xdr:cNvSpPr txBox="1"/>
      </xdr:nvSpPr>
      <xdr:spPr>
        <a:xfrm>
          <a:off x="7677227" y="1255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78909</xdr:rowOff>
    </xdr:from>
    <xdr:ext cx="469744" cy="259045"/>
    <xdr:sp macro="" textlink="">
      <xdr:nvSpPr>
        <xdr:cNvPr id="371" name="n_3mainValue【公営住宅】&#10;一人当たり面積">
          <a:extLst>
            <a:ext uri="{FF2B5EF4-FFF2-40B4-BE49-F238E27FC236}">
              <a16:creationId xmlns:a16="http://schemas.microsoft.com/office/drawing/2014/main" id="{CFFA8DC4-24DC-4673-A78F-ACA5D5EE12B3}"/>
            </a:ext>
          </a:extLst>
        </xdr:cNvPr>
        <xdr:cNvSpPr txBox="1"/>
      </xdr:nvSpPr>
      <xdr:spPr>
        <a:xfrm>
          <a:off x="6867602" y="1254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86682</xdr:rowOff>
    </xdr:from>
    <xdr:ext cx="469744" cy="259045"/>
    <xdr:sp macro="" textlink="">
      <xdr:nvSpPr>
        <xdr:cNvPr id="372" name="n_4mainValue【公営住宅】&#10;一人当たり面積">
          <a:extLst>
            <a:ext uri="{FF2B5EF4-FFF2-40B4-BE49-F238E27FC236}">
              <a16:creationId xmlns:a16="http://schemas.microsoft.com/office/drawing/2014/main" id="{6E598D28-FA79-4369-8916-12ACFF398C36}"/>
            </a:ext>
          </a:extLst>
        </xdr:cNvPr>
        <xdr:cNvSpPr txBox="1"/>
      </xdr:nvSpPr>
      <xdr:spPr>
        <a:xfrm>
          <a:off x="6067502" y="125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2D7C70A9-0766-461F-A6AB-4E52A748AE23}"/>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8A7F636D-497C-4C34-B37C-4ACC828C9FD1}"/>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927CD1D0-64A9-4010-95CD-2FE5E4410C02}"/>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51886701-666B-4719-BB15-33B98487FA22}"/>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169C4229-01B5-4C0E-9CA5-1372CEC98F32}"/>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C1ED4FA5-ADF9-4EBB-B80B-88451AF8D321}"/>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9566BC46-A25C-47C9-B3BC-9A8A56B7F4C1}"/>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A82BF0A1-E240-4267-B256-D10130189679}"/>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3A112808-AE20-4372-BBD6-E856ACAC945B}"/>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458029F7-DA51-41DC-B98C-4E92247F6270}"/>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83D08DFD-78B6-4B99-A99D-D34D96A437B8}"/>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FD1D9590-09E4-46B8-83C2-0C7DFA35E9E0}"/>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FCD5AE86-276F-4437-B1CB-BBF03BD6295E}"/>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DCC58DE7-7BE4-40EF-8363-862E8E6EEED2}"/>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BCD32FF0-F31D-4F4A-9CFD-967EF7A57F57}"/>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AA6437C4-23F5-413C-8B56-2A49C515581E}"/>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0BEB818E-6AA9-4336-BDF3-6F76F8936720}"/>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81995011-5715-48AC-81F4-5F1B466A2A33}"/>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91763CDC-E52A-47E9-BCF7-FFD7920CACC3}"/>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E22708A5-A476-4FE3-8B23-36989472FB44}"/>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9E7E729E-F2D7-4A9D-A337-2A8B84ABD1BB}"/>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41E4A6A2-662F-4072-8A8C-FB1F45A559BE}"/>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02590DB2-EFCF-43E3-A0E9-84253B75D9F0}"/>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109</xdr:row>
      <xdr:rowOff>11430</xdr:rowOff>
    </xdr:to>
    <xdr:cxnSp macro="">
      <xdr:nvCxnSpPr>
        <xdr:cNvPr id="396" name="直線コネクタ 395">
          <a:extLst>
            <a:ext uri="{FF2B5EF4-FFF2-40B4-BE49-F238E27FC236}">
              <a16:creationId xmlns:a16="http://schemas.microsoft.com/office/drawing/2014/main" id="{41F72F63-1D6A-419D-AB94-6A9B1755CBF7}"/>
            </a:ext>
          </a:extLst>
        </xdr:cNvPr>
        <xdr:cNvCxnSpPr/>
      </xdr:nvCxnSpPr>
      <xdr:spPr>
        <a:xfrm flipV="1">
          <a:off x="4180840" y="16342995"/>
          <a:ext cx="0" cy="131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15257</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F44DD154-FE00-4C28-8C9D-BC99C7D16669}"/>
            </a:ext>
          </a:extLst>
        </xdr:cNvPr>
        <xdr:cNvSpPr txBox="1"/>
      </xdr:nvSpPr>
      <xdr:spPr>
        <a:xfrm>
          <a:off x="4219575"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11430</xdr:rowOff>
    </xdr:from>
    <xdr:to>
      <xdr:col>24</xdr:col>
      <xdr:colOff>152400</xdr:colOff>
      <xdr:row>109</xdr:row>
      <xdr:rowOff>11430</xdr:rowOff>
    </xdr:to>
    <xdr:cxnSp macro="">
      <xdr:nvCxnSpPr>
        <xdr:cNvPr id="398" name="直線コネクタ 397">
          <a:extLst>
            <a:ext uri="{FF2B5EF4-FFF2-40B4-BE49-F238E27FC236}">
              <a16:creationId xmlns:a16="http://schemas.microsoft.com/office/drawing/2014/main" id="{AEE29A26-27BE-46EA-8070-C717DB80C0C8}"/>
            </a:ext>
          </a:extLst>
        </xdr:cNvPr>
        <xdr:cNvCxnSpPr/>
      </xdr:nvCxnSpPr>
      <xdr:spPr>
        <a:xfrm>
          <a:off x="4105275" y="176580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11DCDC51-7343-48EF-A03B-DC666E46E23C}"/>
            </a:ext>
          </a:extLst>
        </xdr:cNvPr>
        <xdr:cNvSpPr txBox="1"/>
      </xdr:nvSpPr>
      <xdr:spPr>
        <a:xfrm>
          <a:off x="4219575" y="16127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00" name="直線コネクタ 399">
          <a:extLst>
            <a:ext uri="{FF2B5EF4-FFF2-40B4-BE49-F238E27FC236}">
              <a16:creationId xmlns:a16="http://schemas.microsoft.com/office/drawing/2014/main" id="{8C3E7A5D-293D-425F-B27A-771880C128F8}"/>
            </a:ext>
          </a:extLst>
        </xdr:cNvPr>
        <xdr:cNvCxnSpPr/>
      </xdr:nvCxnSpPr>
      <xdr:spPr>
        <a:xfrm>
          <a:off x="4105275" y="16342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31132</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B712C1E7-C200-41FC-816A-E9897F899EF8}"/>
            </a:ext>
          </a:extLst>
        </xdr:cNvPr>
        <xdr:cNvSpPr txBox="1"/>
      </xdr:nvSpPr>
      <xdr:spPr>
        <a:xfrm>
          <a:off x="4219575" y="17192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xdr:rowOff>
    </xdr:from>
    <xdr:to>
      <xdr:col>24</xdr:col>
      <xdr:colOff>114300</xdr:colOff>
      <xdr:row>107</xdr:row>
      <xdr:rowOff>109855</xdr:rowOff>
    </xdr:to>
    <xdr:sp macro="" textlink="">
      <xdr:nvSpPr>
        <xdr:cNvPr id="402" name="フローチャート: 判断 401">
          <a:extLst>
            <a:ext uri="{FF2B5EF4-FFF2-40B4-BE49-F238E27FC236}">
              <a16:creationId xmlns:a16="http://schemas.microsoft.com/office/drawing/2014/main" id="{D58F295F-0E21-420B-924C-083F5C042913}"/>
            </a:ext>
          </a:extLst>
        </xdr:cNvPr>
        <xdr:cNvSpPr/>
      </xdr:nvSpPr>
      <xdr:spPr>
        <a:xfrm>
          <a:off x="4124325" y="173374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162561</xdr:rowOff>
    </xdr:from>
    <xdr:to>
      <xdr:col>20</xdr:col>
      <xdr:colOff>38100</xdr:colOff>
      <xdr:row>107</xdr:row>
      <xdr:rowOff>92711</xdr:rowOff>
    </xdr:to>
    <xdr:sp macro="" textlink="">
      <xdr:nvSpPr>
        <xdr:cNvPr id="403" name="フローチャート: 判断 402">
          <a:extLst>
            <a:ext uri="{FF2B5EF4-FFF2-40B4-BE49-F238E27FC236}">
              <a16:creationId xmlns:a16="http://schemas.microsoft.com/office/drawing/2014/main" id="{2E0101D9-F2F9-446F-8C4C-C5F67E7F57DA}"/>
            </a:ext>
          </a:extLst>
        </xdr:cNvPr>
        <xdr:cNvSpPr/>
      </xdr:nvSpPr>
      <xdr:spPr>
        <a:xfrm>
          <a:off x="3381375" y="173234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124461</xdr:rowOff>
    </xdr:from>
    <xdr:to>
      <xdr:col>15</xdr:col>
      <xdr:colOff>101600</xdr:colOff>
      <xdr:row>107</xdr:row>
      <xdr:rowOff>54611</xdr:rowOff>
    </xdr:to>
    <xdr:sp macro="" textlink="">
      <xdr:nvSpPr>
        <xdr:cNvPr id="404" name="フローチャート: 判断 403">
          <a:extLst>
            <a:ext uri="{FF2B5EF4-FFF2-40B4-BE49-F238E27FC236}">
              <a16:creationId xmlns:a16="http://schemas.microsoft.com/office/drawing/2014/main" id="{89A2082C-9ABD-4C59-847A-B7D6ED453991}"/>
            </a:ext>
          </a:extLst>
        </xdr:cNvPr>
        <xdr:cNvSpPr/>
      </xdr:nvSpPr>
      <xdr:spPr>
        <a:xfrm>
          <a:off x="2571750" y="172853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101600</xdr:rowOff>
    </xdr:from>
    <xdr:to>
      <xdr:col>10</xdr:col>
      <xdr:colOff>165100</xdr:colOff>
      <xdr:row>107</xdr:row>
      <xdr:rowOff>31750</xdr:rowOff>
    </xdr:to>
    <xdr:sp macro="" textlink="">
      <xdr:nvSpPr>
        <xdr:cNvPr id="405" name="フローチャート: 判断 404">
          <a:extLst>
            <a:ext uri="{FF2B5EF4-FFF2-40B4-BE49-F238E27FC236}">
              <a16:creationId xmlns:a16="http://schemas.microsoft.com/office/drawing/2014/main" id="{E12F8BD6-E93F-4F27-8AFF-6BEB41CFBB8B}"/>
            </a:ext>
          </a:extLst>
        </xdr:cNvPr>
        <xdr:cNvSpPr/>
      </xdr:nvSpPr>
      <xdr:spPr>
        <a:xfrm>
          <a:off x="1781175" y="172688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67311</xdr:rowOff>
    </xdr:from>
    <xdr:to>
      <xdr:col>6</xdr:col>
      <xdr:colOff>38100</xdr:colOff>
      <xdr:row>106</xdr:row>
      <xdr:rowOff>168911</xdr:rowOff>
    </xdr:to>
    <xdr:sp macro="" textlink="">
      <xdr:nvSpPr>
        <xdr:cNvPr id="406" name="フローチャート: 判断 405">
          <a:extLst>
            <a:ext uri="{FF2B5EF4-FFF2-40B4-BE49-F238E27FC236}">
              <a16:creationId xmlns:a16="http://schemas.microsoft.com/office/drawing/2014/main" id="{019F97F7-8951-416B-BB87-47D86D5493A5}"/>
            </a:ext>
          </a:extLst>
        </xdr:cNvPr>
        <xdr:cNvSpPr/>
      </xdr:nvSpPr>
      <xdr:spPr>
        <a:xfrm>
          <a:off x="981075" y="1722818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F20F9B00-33AA-4832-8B99-16AF95C3A699}"/>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5994E5A3-40CD-4CC8-AAC0-B8547948D93D}"/>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DFEF0FFC-E4A6-4306-BD0C-6B59D5BB60BA}"/>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D4928CEE-54C0-4AA3-B97C-E43A279B5CFA}"/>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AB186455-CB85-487D-93A8-9DF40BD3898D}"/>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132080</xdr:rowOff>
    </xdr:from>
    <xdr:to>
      <xdr:col>24</xdr:col>
      <xdr:colOff>114300</xdr:colOff>
      <xdr:row>109</xdr:row>
      <xdr:rowOff>62230</xdr:rowOff>
    </xdr:to>
    <xdr:sp macro="" textlink="">
      <xdr:nvSpPr>
        <xdr:cNvPr id="412" name="楕円 411">
          <a:extLst>
            <a:ext uri="{FF2B5EF4-FFF2-40B4-BE49-F238E27FC236}">
              <a16:creationId xmlns:a16="http://schemas.microsoft.com/office/drawing/2014/main" id="{7651548D-AF16-4FBE-AE25-350905FC4C30}"/>
            </a:ext>
          </a:extLst>
        </xdr:cNvPr>
        <xdr:cNvSpPr/>
      </xdr:nvSpPr>
      <xdr:spPr>
        <a:xfrm>
          <a:off x="4124325" y="176199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47007</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C21CDD00-ED8E-4724-BFA8-0B9647222F6C}"/>
            </a:ext>
          </a:extLst>
        </xdr:cNvPr>
        <xdr:cNvSpPr txBox="1"/>
      </xdr:nvSpPr>
      <xdr:spPr>
        <a:xfrm>
          <a:off x="4219575"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105411</xdr:rowOff>
    </xdr:from>
    <xdr:to>
      <xdr:col>20</xdr:col>
      <xdr:colOff>38100</xdr:colOff>
      <xdr:row>109</xdr:row>
      <xdr:rowOff>35561</xdr:rowOff>
    </xdr:to>
    <xdr:sp macro="" textlink="">
      <xdr:nvSpPr>
        <xdr:cNvPr id="414" name="楕円 413">
          <a:extLst>
            <a:ext uri="{FF2B5EF4-FFF2-40B4-BE49-F238E27FC236}">
              <a16:creationId xmlns:a16="http://schemas.microsoft.com/office/drawing/2014/main" id="{ACB18F8F-27BE-4A02-BAE1-23F6D0E2BC18}"/>
            </a:ext>
          </a:extLst>
        </xdr:cNvPr>
        <xdr:cNvSpPr/>
      </xdr:nvSpPr>
      <xdr:spPr>
        <a:xfrm>
          <a:off x="3381375" y="175901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156211</xdr:rowOff>
    </xdr:from>
    <xdr:to>
      <xdr:col>24</xdr:col>
      <xdr:colOff>63500</xdr:colOff>
      <xdr:row>109</xdr:row>
      <xdr:rowOff>11430</xdr:rowOff>
    </xdr:to>
    <xdr:cxnSp macro="">
      <xdr:nvCxnSpPr>
        <xdr:cNvPr id="415" name="直線コネクタ 414">
          <a:extLst>
            <a:ext uri="{FF2B5EF4-FFF2-40B4-BE49-F238E27FC236}">
              <a16:creationId xmlns:a16="http://schemas.microsoft.com/office/drawing/2014/main" id="{44DD6EA9-0C03-4EE9-8907-DDA42F6782CB}"/>
            </a:ext>
          </a:extLst>
        </xdr:cNvPr>
        <xdr:cNvCxnSpPr/>
      </xdr:nvCxnSpPr>
      <xdr:spPr>
        <a:xfrm>
          <a:off x="3429000" y="17647286"/>
          <a:ext cx="752475"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80645</xdr:rowOff>
    </xdr:from>
    <xdr:to>
      <xdr:col>15</xdr:col>
      <xdr:colOff>101600</xdr:colOff>
      <xdr:row>109</xdr:row>
      <xdr:rowOff>10795</xdr:rowOff>
    </xdr:to>
    <xdr:sp macro="" textlink="">
      <xdr:nvSpPr>
        <xdr:cNvPr id="416" name="楕円 415">
          <a:extLst>
            <a:ext uri="{FF2B5EF4-FFF2-40B4-BE49-F238E27FC236}">
              <a16:creationId xmlns:a16="http://schemas.microsoft.com/office/drawing/2014/main" id="{5CD859EE-1AAB-4417-A158-1C6147403CB6}"/>
            </a:ext>
          </a:extLst>
        </xdr:cNvPr>
        <xdr:cNvSpPr/>
      </xdr:nvSpPr>
      <xdr:spPr>
        <a:xfrm>
          <a:off x="2571750" y="1757172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131445</xdr:rowOff>
    </xdr:from>
    <xdr:to>
      <xdr:col>19</xdr:col>
      <xdr:colOff>177800</xdr:colOff>
      <xdr:row>108</xdr:row>
      <xdr:rowOff>156211</xdr:rowOff>
    </xdr:to>
    <xdr:cxnSp macro="">
      <xdr:nvCxnSpPr>
        <xdr:cNvPr id="417" name="直線コネクタ 416">
          <a:extLst>
            <a:ext uri="{FF2B5EF4-FFF2-40B4-BE49-F238E27FC236}">
              <a16:creationId xmlns:a16="http://schemas.microsoft.com/office/drawing/2014/main" id="{2717884F-FFE9-4773-814D-B6670AAC4647}"/>
            </a:ext>
          </a:extLst>
        </xdr:cNvPr>
        <xdr:cNvCxnSpPr/>
      </xdr:nvCxnSpPr>
      <xdr:spPr>
        <a:xfrm>
          <a:off x="2619375" y="17619345"/>
          <a:ext cx="809625"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78739</xdr:rowOff>
    </xdr:from>
    <xdr:to>
      <xdr:col>10</xdr:col>
      <xdr:colOff>165100</xdr:colOff>
      <xdr:row>109</xdr:row>
      <xdr:rowOff>8889</xdr:rowOff>
    </xdr:to>
    <xdr:sp macro="" textlink="">
      <xdr:nvSpPr>
        <xdr:cNvPr id="418" name="楕円 417">
          <a:extLst>
            <a:ext uri="{FF2B5EF4-FFF2-40B4-BE49-F238E27FC236}">
              <a16:creationId xmlns:a16="http://schemas.microsoft.com/office/drawing/2014/main" id="{4F76D25E-A267-40DF-96C8-9B19E955D832}"/>
            </a:ext>
          </a:extLst>
        </xdr:cNvPr>
        <xdr:cNvSpPr/>
      </xdr:nvSpPr>
      <xdr:spPr>
        <a:xfrm>
          <a:off x="1781175" y="175666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129539</xdr:rowOff>
    </xdr:from>
    <xdr:to>
      <xdr:col>15</xdr:col>
      <xdr:colOff>50800</xdr:colOff>
      <xdr:row>108</xdr:row>
      <xdr:rowOff>131445</xdr:rowOff>
    </xdr:to>
    <xdr:cxnSp macro="">
      <xdr:nvCxnSpPr>
        <xdr:cNvPr id="419" name="直線コネクタ 418">
          <a:extLst>
            <a:ext uri="{FF2B5EF4-FFF2-40B4-BE49-F238E27FC236}">
              <a16:creationId xmlns:a16="http://schemas.microsoft.com/office/drawing/2014/main" id="{DD595926-B459-4349-B054-CFF97D25A446}"/>
            </a:ext>
          </a:extLst>
        </xdr:cNvPr>
        <xdr:cNvCxnSpPr/>
      </xdr:nvCxnSpPr>
      <xdr:spPr>
        <a:xfrm>
          <a:off x="1828800" y="17614264"/>
          <a:ext cx="790575"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46355</xdr:rowOff>
    </xdr:from>
    <xdr:to>
      <xdr:col>6</xdr:col>
      <xdr:colOff>38100</xdr:colOff>
      <xdr:row>108</xdr:row>
      <xdr:rowOff>147955</xdr:rowOff>
    </xdr:to>
    <xdr:sp macro="" textlink="">
      <xdr:nvSpPr>
        <xdr:cNvPr id="420" name="楕円 419">
          <a:extLst>
            <a:ext uri="{FF2B5EF4-FFF2-40B4-BE49-F238E27FC236}">
              <a16:creationId xmlns:a16="http://schemas.microsoft.com/office/drawing/2014/main" id="{9B00FCB4-3542-4BCA-968E-6AFDA2090CA6}"/>
            </a:ext>
          </a:extLst>
        </xdr:cNvPr>
        <xdr:cNvSpPr/>
      </xdr:nvSpPr>
      <xdr:spPr>
        <a:xfrm>
          <a:off x="981075" y="175374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97155</xdr:rowOff>
    </xdr:from>
    <xdr:to>
      <xdr:col>10</xdr:col>
      <xdr:colOff>114300</xdr:colOff>
      <xdr:row>108</xdr:row>
      <xdr:rowOff>129539</xdr:rowOff>
    </xdr:to>
    <xdr:cxnSp macro="">
      <xdr:nvCxnSpPr>
        <xdr:cNvPr id="421" name="直線コネクタ 420">
          <a:extLst>
            <a:ext uri="{FF2B5EF4-FFF2-40B4-BE49-F238E27FC236}">
              <a16:creationId xmlns:a16="http://schemas.microsoft.com/office/drawing/2014/main" id="{6BF2A7FD-1EA0-4BED-B0CD-97C638E883A8}"/>
            </a:ext>
          </a:extLst>
        </xdr:cNvPr>
        <xdr:cNvCxnSpPr/>
      </xdr:nvCxnSpPr>
      <xdr:spPr>
        <a:xfrm>
          <a:off x="1028700" y="17585055"/>
          <a:ext cx="8001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109238</xdr:rowOff>
    </xdr:from>
    <xdr:ext cx="405111" cy="259045"/>
    <xdr:sp macro="" textlink="">
      <xdr:nvSpPr>
        <xdr:cNvPr id="422" name="n_1aveValue【港湾・漁港】&#10;有形固定資産減価償却率">
          <a:extLst>
            <a:ext uri="{FF2B5EF4-FFF2-40B4-BE49-F238E27FC236}">
              <a16:creationId xmlns:a16="http://schemas.microsoft.com/office/drawing/2014/main" id="{9D0FD199-FB80-41CB-AD31-77633094D28C}"/>
            </a:ext>
          </a:extLst>
        </xdr:cNvPr>
        <xdr:cNvSpPr txBox="1"/>
      </xdr:nvSpPr>
      <xdr:spPr>
        <a:xfrm>
          <a:off x="3239144" y="1710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71138</xdr:rowOff>
    </xdr:from>
    <xdr:ext cx="405111" cy="259045"/>
    <xdr:sp macro="" textlink="">
      <xdr:nvSpPr>
        <xdr:cNvPr id="423" name="n_2aveValue【港湾・漁港】&#10;有形固定資産減価償却率">
          <a:extLst>
            <a:ext uri="{FF2B5EF4-FFF2-40B4-BE49-F238E27FC236}">
              <a16:creationId xmlns:a16="http://schemas.microsoft.com/office/drawing/2014/main" id="{F035DEB6-0E01-4D62-A885-4840E04C2811}"/>
            </a:ext>
          </a:extLst>
        </xdr:cNvPr>
        <xdr:cNvSpPr txBox="1"/>
      </xdr:nvSpPr>
      <xdr:spPr>
        <a:xfrm>
          <a:off x="2439044" y="170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48277</xdr:rowOff>
    </xdr:from>
    <xdr:ext cx="405111" cy="259045"/>
    <xdr:sp macro="" textlink="">
      <xdr:nvSpPr>
        <xdr:cNvPr id="424" name="n_3aveValue【港湾・漁港】&#10;有形固定資産減価償却率">
          <a:extLst>
            <a:ext uri="{FF2B5EF4-FFF2-40B4-BE49-F238E27FC236}">
              <a16:creationId xmlns:a16="http://schemas.microsoft.com/office/drawing/2014/main" id="{81BE455D-CB43-43B0-9062-4274E1417023}"/>
            </a:ext>
          </a:extLst>
        </xdr:cNvPr>
        <xdr:cNvSpPr txBox="1"/>
      </xdr:nvSpPr>
      <xdr:spPr>
        <a:xfrm>
          <a:off x="1648469"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13988</xdr:rowOff>
    </xdr:from>
    <xdr:ext cx="405111" cy="259045"/>
    <xdr:sp macro="" textlink="">
      <xdr:nvSpPr>
        <xdr:cNvPr id="425" name="n_4aveValue【港湾・漁港】&#10;有形固定資産減価償却率">
          <a:extLst>
            <a:ext uri="{FF2B5EF4-FFF2-40B4-BE49-F238E27FC236}">
              <a16:creationId xmlns:a16="http://schemas.microsoft.com/office/drawing/2014/main" id="{F7932774-23B4-481C-B44F-CD4A8A1FB1D9}"/>
            </a:ext>
          </a:extLst>
        </xdr:cNvPr>
        <xdr:cNvSpPr txBox="1"/>
      </xdr:nvSpPr>
      <xdr:spPr>
        <a:xfrm>
          <a:off x="848369" y="1701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26688</xdr:rowOff>
    </xdr:from>
    <xdr:ext cx="405111" cy="259045"/>
    <xdr:sp macro="" textlink="">
      <xdr:nvSpPr>
        <xdr:cNvPr id="426" name="n_1mainValue【港湾・漁港】&#10;有形固定資産減価償却率">
          <a:extLst>
            <a:ext uri="{FF2B5EF4-FFF2-40B4-BE49-F238E27FC236}">
              <a16:creationId xmlns:a16="http://schemas.microsoft.com/office/drawing/2014/main" id="{D9A90EDC-4E3C-40EF-AF30-26CB286CC374}"/>
            </a:ext>
          </a:extLst>
        </xdr:cNvPr>
        <xdr:cNvSpPr txBox="1"/>
      </xdr:nvSpPr>
      <xdr:spPr>
        <a:xfrm>
          <a:off x="3239144" y="1767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1922</xdr:rowOff>
    </xdr:from>
    <xdr:ext cx="405111" cy="259045"/>
    <xdr:sp macro="" textlink="">
      <xdr:nvSpPr>
        <xdr:cNvPr id="427" name="n_2mainValue【港湾・漁港】&#10;有形固定資産減価償却率">
          <a:extLst>
            <a:ext uri="{FF2B5EF4-FFF2-40B4-BE49-F238E27FC236}">
              <a16:creationId xmlns:a16="http://schemas.microsoft.com/office/drawing/2014/main" id="{D9218FDD-A562-42C5-93CF-6DDB7D09B1A7}"/>
            </a:ext>
          </a:extLst>
        </xdr:cNvPr>
        <xdr:cNvSpPr txBox="1"/>
      </xdr:nvSpPr>
      <xdr:spPr>
        <a:xfrm>
          <a:off x="24390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16</xdr:rowOff>
    </xdr:from>
    <xdr:ext cx="405111" cy="259045"/>
    <xdr:sp macro="" textlink="">
      <xdr:nvSpPr>
        <xdr:cNvPr id="428" name="n_3mainValue【港湾・漁港】&#10;有形固定資産減価償却率">
          <a:extLst>
            <a:ext uri="{FF2B5EF4-FFF2-40B4-BE49-F238E27FC236}">
              <a16:creationId xmlns:a16="http://schemas.microsoft.com/office/drawing/2014/main" id="{0D2D271E-54C6-4DB0-AAAA-40C5603A2FFC}"/>
            </a:ext>
          </a:extLst>
        </xdr:cNvPr>
        <xdr:cNvSpPr txBox="1"/>
      </xdr:nvSpPr>
      <xdr:spPr>
        <a:xfrm>
          <a:off x="1648469" y="176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139082</xdr:rowOff>
    </xdr:from>
    <xdr:ext cx="405111" cy="259045"/>
    <xdr:sp macro="" textlink="">
      <xdr:nvSpPr>
        <xdr:cNvPr id="429" name="n_4mainValue【港湾・漁港】&#10;有形固定資産減価償却率">
          <a:extLst>
            <a:ext uri="{FF2B5EF4-FFF2-40B4-BE49-F238E27FC236}">
              <a16:creationId xmlns:a16="http://schemas.microsoft.com/office/drawing/2014/main" id="{5F79C5E9-1390-4DF8-81C3-D7F8EEFEB13F}"/>
            </a:ext>
          </a:extLst>
        </xdr:cNvPr>
        <xdr:cNvSpPr txBox="1"/>
      </xdr:nvSpPr>
      <xdr:spPr>
        <a:xfrm>
          <a:off x="848369"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8022B53F-7AD6-4FF4-A1F0-50D7E64E08AA}"/>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D57B6E49-AB01-4471-977A-A56FA626BB29}"/>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32954903-1BB9-4183-9EC1-1BE958C25F1D}"/>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DDC506C8-FD44-4765-9373-0CA183E21DB0}"/>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7A59EB3C-662E-4509-BF07-64C2490FC77F}"/>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3A962B39-13B0-4655-BC17-A57F8134201B}"/>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130EA7A1-D5F0-4886-95C2-4D1F1DBC83E5}"/>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7B406430-CBD1-41BE-9E3E-1A9DD85EE62C}"/>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21E20EDD-2492-43CB-A341-06400535F9F1}"/>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C4614ED3-1BD6-4974-A1C3-AAB239F7D023}"/>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C435E6FA-05F2-42B9-9315-01129830FDD2}"/>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id="{7613B11B-DE61-40FA-AE67-1A4BEF4767DD}"/>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77B9A302-CF2E-433C-B0F4-7396F541C050}"/>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id="{9D97BC15-08E1-4541-AB76-2070C89FB702}"/>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4726AAF9-B9ED-4168-A0FB-55AE991A2A32}"/>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id="{4C30B70B-5AF6-4397-B13E-1F989DC62226}"/>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2658482D-040B-4FB6-A182-73184B0D1FA9}"/>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id="{0AF03C06-F6B0-40F1-9194-2FC16A3CF5AF}"/>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A6D1C9B1-6337-442E-A37F-21A48F873F35}"/>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2079662F-4DF6-435B-BE25-F28082D913D0}"/>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64871DB6-965E-4BD3-9793-7B909B7823B9}"/>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161057</xdr:rowOff>
    </xdr:from>
    <xdr:to>
      <xdr:col>54</xdr:col>
      <xdr:colOff>189865</xdr:colOff>
      <xdr:row>108</xdr:row>
      <xdr:rowOff>74115</xdr:rowOff>
    </xdr:to>
    <xdr:cxnSp macro="">
      <xdr:nvCxnSpPr>
        <xdr:cNvPr id="451" name="直線コネクタ 450">
          <a:extLst>
            <a:ext uri="{FF2B5EF4-FFF2-40B4-BE49-F238E27FC236}">
              <a16:creationId xmlns:a16="http://schemas.microsoft.com/office/drawing/2014/main" id="{D096F093-82DD-4A89-B20C-DED18156F821}"/>
            </a:ext>
          </a:extLst>
        </xdr:cNvPr>
        <xdr:cNvCxnSpPr/>
      </xdr:nvCxnSpPr>
      <xdr:spPr>
        <a:xfrm flipV="1">
          <a:off x="9429115" y="16194807"/>
          <a:ext cx="0" cy="1367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77942</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222A7708-E21F-4EAB-8F2D-560C11B7645D}"/>
            </a:ext>
          </a:extLst>
        </xdr:cNvPr>
        <xdr:cNvSpPr txBox="1"/>
      </xdr:nvSpPr>
      <xdr:spPr>
        <a:xfrm>
          <a:off x="9467850" y="17565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74115</xdr:rowOff>
    </xdr:from>
    <xdr:to>
      <xdr:col>55</xdr:col>
      <xdr:colOff>88900</xdr:colOff>
      <xdr:row>108</xdr:row>
      <xdr:rowOff>74115</xdr:rowOff>
    </xdr:to>
    <xdr:cxnSp macro="">
      <xdr:nvCxnSpPr>
        <xdr:cNvPr id="453" name="直線コネクタ 452">
          <a:extLst>
            <a:ext uri="{FF2B5EF4-FFF2-40B4-BE49-F238E27FC236}">
              <a16:creationId xmlns:a16="http://schemas.microsoft.com/office/drawing/2014/main" id="{35E5D019-F8D7-45CD-BC23-6F34F6BBB533}"/>
            </a:ext>
          </a:extLst>
        </xdr:cNvPr>
        <xdr:cNvCxnSpPr/>
      </xdr:nvCxnSpPr>
      <xdr:spPr>
        <a:xfrm>
          <a:off x="9363075" y="1756201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107734</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4BD720EF-D654-44FC-8D9A-703D3528FBD7}"/>
            </a:ext>
          </a:extLst>
        </xdr:cNvPr>
        <xdr:cNvSpPr txBox="1"/>
      </xdr:nvSpPr>
      <xdr:spPr>
        <a:xfrm>
          <a:off x="9467850" y="1597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161057</xdr:rowOff>
    </xdr:from>
    <xdr:to>
      <xdr:col>55</xdr:col>
      <xdr:colOff>88900</xdr:colOff>
      <xdr:row>99</xdr:row>
      <xdr:rowOff>161057</xdr:rowOff>
    </xdr:to>
    <xdr:cxnSp macro="">
      <xdr:nvCxnSpPr>
        <xdr:cNvPr id="455" name="直線コネクタ 454">
          <a:extLst>
            <a:ext uri="{FF2B5EF4-FFF2-40B4-BE49-F238E27FC236}">
              <a16:creationId xmlns:a16="http://schemas.microsoft.com/office/drawing/2014/main" id="{833ECF19-6B1A-4875-A347-D5BD3F0FD2C2}"/>
            </a:ext>
          </a:extLst>
        </xdr:cNvPr>
        <xdr:cNvCxnSpPr/>
      </xdr:nvCxnSpPr>
      <xdr:spPr>
        <a:xfrm>
          <a:off x="9363075" y="1619480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39488</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10FC20D9-A6A6-4B6E-B7E2-3007753DA6D0}"/>
            </a:ext>
          </a:extLst>
        </xdr:cNvPr>
        <xdr:cNvSpPr txBox="1"/>
      </xdr:nvSpPr>
      <xdr:spPr>
        <a:xfrm>
          <a:off x="9467850" y="1687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61061</xdr:rowOff>
    </xdr:from>
    <xdr:to>
      <xdr:col>55</xdr:col>
      <xdr:colOff>50800</xdr:colOff>
      <xdr:row>104</xdr:row>
      <xdr:rowOff>162661</xdr:rowOff>
    </xdr:to>
    <xdr:sp macro="" textlink="">
      <xdr:nvSpPr>
        <xdr:cNvPr id="457" name="フローチャート: 判断 456">
          <a:extLst>
            <a:ext uri="{FF2B5EF4-FFF2-40B4-BE49-F238E27FC236}">
              <a16:creationId xmlns:a16="http://schemas.microsoft.com/office/drawing/2014/main" id="{0E83535C-0E01-4CDF-95B8-141F99C479EE}"/>
            </a:ext>
          </a:extLst>
        </xdr:cNvPr>
        <xdr:cNvSpPr/>
      </xdr:nvSpPr>
      <xdr:spPr>
        <a:xfrm>
          <a:off x="9401175" y="16904436"/>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59572</xdr:rowOff>
    </xdr:from>
    <xdr:to>
      <xdr:col>50</xdr:col>
      <xdr:colOff>165100</xdr:colOff>
      <xdr:row>104</xdr:row>
      <xdr:rowOff>161172</xdr:rowOff>
    </xdr:to>
    <xdr:sp macro="" textlink="">
      <xdr:nvSpPr>
        <xdr:cNvPr id="458" name="フローチャート: 判断 457">
          <a:extLst>
            <a:ext uri="{FF2B5EF4-FFF2-40B4-BE49-F238E27FC236}">
              <a16:creationId xmlns:a16="http://schemas.microsoft.com/office/drawing/2014/main" id="{964D7F69-0E31-4ACF-9F99-49554D725480}"/>
            </a:ext>
          </a:extLst>
        </xdr:cNvPr>
        <xdr:cNvSpPr/>
      </xdr:nvSpPr>
      <xdr:spPr>
        <a:xfrm>
          <a:off x="8639175" y="1689977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69273</xdr:rowOff>
    </xdr:from>
    <xdr:to>
      <xdr:col>46</xdr:col>
      <xdr:colOff>38100</xdr:colOff>
      <xdr:row>104</xdr:row>
      <xdr:rowOff>170873</xdr:rowOff>
    </xdr:to>
    <xdr:sp macro="" textlink="">
      <xdr:nvSpPr>
        <xdr:cNvPr id="459" name="フローチャート: 判断 458">
          <a:extLst>
            <a:ext uri="{FF2B5EF4-FFF2-40B4-BE49-F238E27FC236}">
              <a16:creationId xmlns:a16="http://schemas.microsoft.com/office/drawing/2014/main" id="{9339DF9D-2E7D-43DF-8768-24D97BEF0221}"/>
            </a:ext>
          </a:extLst>
        </xdr:cNvPr>
        <xdr:cNvSpPr/>
      </xdr:nvSpPr>
      <xdr:spPr>
        <a:xfrm>
          <a:off x="7839075" y="1690629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72930</xdr:rowOff>
    </xdr:from>
    <xdr:to>
      <xdr:col>41</xdr:col>
      <xdr:colOff>101600</xdr:colOff>
      <xdr:row>105</xdr:row>
      <xdr:rowOff>3080</xdr:rowOff>
    </xdr:to>
    <xdr:sp macro="" textlink="">
      <xdr:nvSpPr>
        <xdr:cNvPr id="460" name="フローチャート: 判断 459">
          <a:extLst>
            <a:ext uri="{FF2B5EF4-FFF2-40B4-BE49-F238E27FC236}">
              <a16:creationId xmlns:a16="http://schemas.microsoft.com/office/drawing/2014/main" id="{F4A5DA7B-7917-47B2-A6B5-700894348B59}"/>
            </a:ext>
          </a:extLst>
        </xdr:cNvPr>
        <xdr:cNvSpPr/>
      </xdr:nvSpPr>
      <xdr:spPr>
        <a:xfrm>
          <a:off x="7029450" y="16909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78553</xdr:rowOff>
    </xdr:from>
    <xdr:to>
      <xdr:col>36</xdr:col>
      <xdr:colOff>165100</xdr:colOff>
      <xdr:row>105</xdr:row>
      <xdr:rowOff>8703</xdr:rowOff>
    </xdr:to>
    <xdr:sp macro="" textlink="">
      <xdr:nvSpPr>
        <xdr:cNvPr id="461" name="フローチャート: 判断 460">
          <a:extLst>
            <a:ext uri="{FF2B5EF4-FFF2-40B4-BE49-F238E27FC236}">
              <a16:creationId xmlns:a16="http://schemas.microsoft.com/office/drawing/2014/main" id="{0833D10C-9A77-472D-8F16-178F538E0138}"/>
            </a:ext>
          </a:extLst>
        </xdr:cNvPr>
        <xdr:cNvSpPr/>
      </xdr:nvSpPr>
      <xdr:spPr>
        <a:xfrm>
          <a:off x="6238875" y="169187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2D7D29A1-161E-40DB-90B5-E515734207AC}"/>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4CE69D30-EA56-4F5A-A620-96A2B7B78E42}"/>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82A840DF-73ED-4672-85B0-6D7E3D9B9080}"/>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D16DCA3-6701-4042-A91A-2DB9C91BBCFE}"/>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E35E0FCE-CB5F-4EDB-8AB6-68439A9133CC}"/>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62196</xdr:rowOff>
    </xdr:from>
    <xdr:to>
      <xdr:col>55</xdr:col>
      <xdr:colOff>50800</xdr:colOff>
      <xdr:row>101</xdr:row>
      <xdr:rowOff>163796</xdr:rowOff>
    </xdr:to>
    <xdr:sp macro="" textlink="">
      <xdr:nvSpPr>
        <xdr:cNvPr id="467" name="楕円 466">
          <a:extLst>
            <a:ext uri="{FF2B5EF4-FFF2-40B4-BE49-F238E27FC236}">
              <a16:creationId xmlns:a16="http://schemas.microsoft.com/office/drawing/2014/main" id="{019D0575-4C98-42E8-BE39-E687AF74B744}"/>
            </a:ext>
          </a:extLst>
        </xdr:cNvPr>
        <xdr:cNvSpPr/>
      </xdr:nvSpPr>
      <xdr:spPr>
        <a:xfrm>
          <a:off x="9401175" y="1641979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85073</xdr:rowOff>
    </xdr:from>
    <xdr:ext cx="599010" cy="259045"/>
    <xdr:sp macro="" textlink="">
      <xdr:nvSpPr>
        <xdr:cNvPr id="468" name="【港湾・漁港】&#10;一人当たり有形固定資産（償却資産）額該当値テキスト">
          <a:extLst>
            <a:ext uri="{FF2B5EF4-FFF2-40B4-BE49-F238E27FC236}">
              <a16:creationId xmlns:a16="http://schemas.microsoft.com/office/drawing/2014/main" id="{354744D2-B9A0-411D-A6C1-4DF107A3509B}"/>
            </a:ext>
          </a:extLst>
        </xdr:cNvPr>
        <xdr:cNvSpPr txBox="1"/>
      </xdr:nvSpPr>
      <xdr:spPr>
        <a:xfrm>
          <a:off x="9467850" y="1628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58300</xdr:rowOff>
    </xdr:from>
    <xdr:to>
      <xdr:col>50</xdr:col>
      <xdr:colOff>165100</xdr:colOff>
      <xdr:row>101</xdr:row>
      <xdr:rowOff>159900</xdr:rowOff>
    </xdr:to>
    <xdr:sp macro="" textlink="">
      <xdr:nvSpPr>
        <xdr:cNvPr id="469" name="楕円 468">
          <a:extLst>
            <a:ext uri="{FF2B5EF4-FFF2-40B4-BE49-F238E27FC236}">
              <a16:creationId xmlns:a16="http://schemas.microsoft.com/office/drawing/2014/main" id="{DB1E0759-5ADA-41E7-8351-E363D4257960}"/>
            </a:ext>
          </a:extLst>
        </xdr:cNvPr>
        <xdr:cNvSpPr/>
      </xdr:nvSpPr>
      <xdr:spPr>
        <a:xfrm>
          <a:off x="8639175" y="164127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109100</xdr:rowOff>
    </xdr:from>
    <xdr:to>
      <xdr:col>55</xdr:col>
      <xdr:colOff>0</xdr:colOff>
      <xdr:row>101</xdr:row>
      <xdr:rowOff>112996</xdr:rowOff>
    </xdr:to>
    <xdr:cxnSp macro="">
      <xdr:nvCxnSpPr>
        <xdr:cNvPr id="470" name="直線コネクタ 469">
          <a:extLst>
            <a:ext uri="{FF2B5EF4-FFF2-40B4-BE49-F238E27FC236}">
              <a16:creationId xmlns:a16="http://schemas.microsoft.com/office/drawing/2014/main" id="{C9325BFB-ED1F-4BEC-8A62-76A566BC5091}"/>
            </a:ext>
          </a:extLst>
        </xdr:cNvPr>
        <xdr:cNvCxnSpPr/>
      </xdr:nvCxnSpPr>
      <xdr:spPr>
        <a:xfrm>
          <a:off x="8686800" y="16460350"/>
          <a:ext cx="74295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51972</xdr:rowOff>
    </xdr:from>
    <xdr:to>
      <xdr:col>46</xdr:col>
      <xdr:colOff>38100</xdr:colOff>
      <xdr:row>101</xdr:row>
      <xdr:rowOff>153572</xdr:rowOff>
    </xdr:to>
    <xdr:sp macro="" textlink="">
      <xdr:nvSpPr>
        <xdr:cNvPr id="471" name="楕円 470">
          <a:extLst>
            <a:ext uri="{FF2B5EF4-FFF2-40B4-BE49-F238E27FC236}">
              <a16:creationId xmlns:a16="http://schemas.microsoft.com/office/drawing/2014/main" id="{DCE08E76-6DA0-41A0-83C2-C33E65139964}"/>
            </a:ext>
          </a:extLst>
        </xdr:cNvPr>
        <xdr:cNvSpPr/>
      </xdr:nvSpPr>
      <xdr:spPr>
        <a:xfrm>
          <a:off x="7839075" y="1640322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102772</xdr:rowOff>
    </xdr:from>
    <xdr:to>
      <xdr:col>50</xdr:col>
      <xdr:colOff>114300</xdr:colOff>
      <xdr:row>101</xdr:row>
      <xdr:rowOff>109100</xdr:rowOff>
    </xdr:to>
    <xdr:cxnSp macro="">
      <xdr:nvCxnSpPr>
        <xdr:cNvPr id="472" name="直線コネクタ 471">
          <a:extLst>
            <a:ext uri="{FF2B5EF4-FFF2-40B4-BE49-F238E27FC236}">
              <a16:creationId xmlns:a16="http://schemas.microsoft.com/office/drawing/2014/main" id="{92131286-475E-4917-82FB-7C8F7B709480}"/>
            </a:ext>
          </a:extLst>
        </xdr:cNvPr>
        <xdr:cNvCxnSpPr/>
      </xdr:nvCxnSpPr>
      <xdr:spPr>
        <a:xfrm>
          <a:off x="7886700" y="1646037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48416</xdr:rowOff>
    </xdr:from>
    <xdr:to>
      <xdr:col>41</xdr:col>
      <xdr:colOff>101600</xdr:colOff>
      <xdr:row>101</xdr:row>
      <xdr:rowOff>150016</xdr:rowOff>
    </xdr:to>
    <xdr:sp macro="" textlink="">
      <xdr:nvSpPr>
        <xdr:cNvPr id="473" name="楕円 472">
          <a:extLst>
            <a:ext uri="{FF2B5EF4-FFF2-40B4-BE49-F238E27FC236}">
              <a16:creationId xmlns:a16="http://schemas.microsoft.com/office/drawing/2014/main" id="{80B3686B-BF30-4DC8-A583-F62D19A3FE1F}"/>
            </a:ext>
          </a:extLst>
        </xdr:cNvPr>
        <xdr:cNvSpPr/>
      </xdr:nvSpPr>
      <xdr:spPr>
        <a:xfrm>
          <a:off x="7029450" y="1639966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99216</xdr:rowOff>
    </xdr:from>
    <xdr:to>
      <xdr:col>45</xdr:col>
      <xdr:colOff>177800</xdr:colOff>
      <xdr:row>101</xdr:row>
      <xdr:rowOff>102772</xdr:rowOff>
    </xdr:to>
    <xdr:cxnSp macro="">
      <xdr:nvCxnSpPr>
        <xdr:cNvPr id="474" name="直線コネクタ 473">
          <a:extLst>
            <a:ext uri="{FF2B5EF4-FFF2-40B4-BE49-F238E27FC236}">
              <a16:creationId xmlns:a16="http://schemas.microsoft.com/office/drawing/2014/main" id="{D6085BD1-5BA6-43F7-9E0C-9CDC4D9249C2}"/>
            </a:ext>
          </a:extLst>
        </xdr:cNvPr>
        <xdr:cNvCxnSpPr/>
      </xdr:nvCxnSpPr>
      <xdr:spPr>
        <a:xfrm>
          <a:off x="7077075" y="16456816"/>
          <a:ext cx="809625"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62982</xdr:rowOff>
    </xdr:from>
    <xdr:to>
      <xdr:col>36</xdr:col>
      <xdr:colOff>165100</xdr:colOff>
      <xdr:row>101</xdr:row>
      <xdr:rowOff>164582</xdr:rowOff>
    </xdr:to>
    <xdr:sp macro="" textlink="">
      <xdr:nvSpPr>
        <xdr:cNvPr id="475" name="楕円 474">
          <a:extLst>
            <a:ext uri="{FF2B5EF4-FFF2-40B4-BE49-F238E27FC236}">
              <a16:creationId xmlns:a16="http://schemas.microsoft.com/office/drawing/2014/main" id="{A3A96080-4BC3-4932-94D1-67CF1C109600}"/>
            </a:ext>
          </a:extLst>
        </xdr:cNvPr>
        <xdr:cNvSpPr/>
      </xdr:nvSpPr>
      <xdr:spPr>
        <a:xfrm>
          <a:off x="6238875" y="164205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99216</xdr:rowOff>
    </xdr:from>
    <xdr:to>
      <xdr:col>41</xdr:col>
      <xdr:colOff>50800</xdr:colOff>
      <xdr:row>101</xdr:row>
      <xdr:rowOff>113782</xdr:rowOff>
    </xdr:to>
    <xdr:cxnSp macro="">
      <xdr:nvCxnSpPr>
        <xdr:cNvPr id="476" name="直線コネクタ 475">
          <a:extLst>
            <a:ext uri="{FF2B5EF4-FFF2-40B4-BE49-F238E27FC236}">
              <a16:creationId xmlns:a16="http://schemas.microsoft.com/office/drawing/2014/main" id="{44A1F023-28D7-4172-A7D6-BE0D88EF7652}"/>
            </a:ext>
          </a:extLst>
        </xdr:cNvPr>
        <xdr:cNvCxnSpPr/>
      </xdr:nvCxnSpPr>
      <xdr:spPr>
        <a:xfrm flipV="1">
          <a:off x="6286500" y="16456816"/>
          <a:ext cx="790575"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152299</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6C44F2AF-D9BB-47A4-B14B-2D401203485A}"/>
            </a:ext>
          </a:extLst>
        </xdr:cNvPr>
        <xdr:cNvSpPr txBox="1"/>
      </xdr:nvSpPr>
      <xdr:spPr>
        <a:xfrm>
          <a:off x="8429136" y="1699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162000</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9443733D-E3A1-4295-A321-2FDC974431BD}"/>
            </a:ext>
          </a:extLst>
        </xdr:cNvPr>
        <xdr:cNvSpPr txBox="1"/>
      </xdr:nvSpPr>
      <xdr:spPr>
        <a:xfrm>
          <a:off x="7648086" y="169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165657</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CDF89158-E363-4A74-818C-5860DCF31351}"/>
            </a:ext>
          </a:extLst>
        </xdr:cNvPr>
        <xdr:cNvSpPr txBox="1"/>
      </xdr:nvSpPr>
      <xdr:spPr>
        <a:xfrm>
          <a:off x="6847986" y="1700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171280</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B9AF6EFF-7CCE-4CB9-BEFD-1E27814C4459}"/>
            </a:ext>
          </a:extLst>
        </xdr:cNvPr>
        <xdr:cNvSpPr txBox="1"/>
      </xdr:nvSpPr>
      <xdr:spPr>
        <a:xfrm>
          <a:off x="6038361" y="1700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100</xdr:row>
      <xdr:rowOff>4977</xdr:rowOff>
    </xdr:from>
    <xdr:ext cx="599010" cy="259045"/>
    <xdr:sp macro="" textlink="">
      <xdr:nvSpPr>
        <xdr:cNvPr id="481" name="n_1mainValue【港湾・漁港】&#10;一人当たり有形固定資産（償却資産）額">
          <a:extLst>
            <a:ext uri="{FF2B5EF4-FFF2-40B4-BE49-F238E27FC236}">
              <a16:creationId xmlns:a16="http://schemas.microsoft.com/office/drawing/2014/main" id="{4E01C8FD-C8EB-4183-B33E-0B7AD41E8A7A}"/>
            </a:ext>
          </a:extLst>
        </xdr:cNvPr>
        <xdr:cNvSpPr txBox="1"/>
      </xdr:nvSpPr>
      <xdr:spPr>
        <a:xfrm>
          <a:off x="8399995" y="1620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170099</xdr:rowOff>
    </xdr:from>
    <xdr:ext cx="599010" cy="259045"/>
    <xdr:sp macro="" textlink="">
      <xdr:nvSpPr>
        <xdr:cNvPr id="482" name="n_2mainValue【港湾・漁港】&#10;一人当たり有形固定資産（償却資産）額">
          <a:extLst>
            <a:ext uri="{FF2B5EF4-FFF2-40B4-BE49-F238E27FC236}">
              <a16:creationId xmlns:a16="http://schemas.microsoft.com/office/drawing/2014/main" id="{54C3653A-6185-494D-8CC4-B685B67C4699}"/>
            </a:ext>
          </a:extLst>
        </xdr:cNvPr>
        <xdr:cNvSpPr txBox="1"/>
      </xdr:nvSpPr>
      <xdr:spPr>
        <a:xfrm>
          <a:off x="7609420" y="1619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99</xdr:row>
      <xdr:rowOff>166543</xdr:rowOff>
    </xdr:from>
    <xdr:ext cx="599010" cy="259045"/>
    <xdr:sp macro="" textlink="">
      <xdr:nvSpPr>
        <xdr:cNvPr id="483" name="n_3mainValue【港湾・漁港】&#10;一人当たり有形固定資産（償却資産）額">
          <a:extLst>
            <a:ext uri="{FF2B5EF4-FFF2-40B4-BE49-F238E27FC236}">
              <a16:creationId xmlns:a16="http://schemas.microsoft.com/office/drawing/2014/main" id="{C0BE7E6F-B6DB-4DB2-8BD1-7F67205FDBCB}"/>
            </a:ext>
          </a:extLst>
        </xdr:cNvPr>
        <xdr:cNvSpPr txBox="1"/>
      </xdr:nvSpPr>
      <xdr:spPr>
        <a:xfrm>
          <a:off x="6818845" y="1619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100</xdr:row>
      <xdr:rowOff>9659</xdr:rowOff>
    </xdr:from>
    <xdr:ext cx="599010" cy="259045"/>
    <xdr:sp macro="" textlink="">
      <xdr:nvSpPr>
        <xdr:cNvPr id="484" name="n_4mainValue【港湾・漁港】&#10;一人当たり有形固定資産（償却資産）額">
          <a:extLst>
            <a:ext uri="{FF2B5EF4-FFF2-40B4-BE49-F238E27FC236}">
              <a16:creationId xmlns:a16="http://schemas.microsoft.com/office/drawing/2014/main" id="{EBC52D02-55D7-4F46-A505-0E346D0550E3}"/>
            </a:ext>
          </a:extLst>
        </xdr:cNvPr>
        <xdr:cNvSpPr txBox="1"/>
      </xdr:nvSpPr>
      <xdr:spPr>
        <a:xfrm>
          <a:off x="6009220" y="1619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A64A2CAE-54E0-4E23-AD21-107EDB80C957}"/>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D658B65D-4721-4C53-9C0C-45C5C191C267}"/>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CA175019-1ABE-49A7-A6F8-B48ECB65796A}"/>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7CB6DD0D-1B41-4A64-B28E-264A77D80717}"/>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6CA485A7-9632-4EC4-88D8-35D0FF5ED1ED}"/>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5C5A4E00-3D95-4983-9B9D-1F2FB42C7C88}"/>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5056A145-4A51-4BE2-8574-01518597E5C5}"/>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45493DB1-7F8F-4EEE-B90C-2A4AFF751E49}"/>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3254745D-C625-416A-B129-23D3D28878CA}"/>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C9BAB5B6-43F8-4CFB-BAF0-7FF74AC1DF35}"/>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5C660333-6872-4C98-A22C-B0AF30436449}"/>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A3289C7C-628A-4324-9A4A-581BB0C9A605}"/>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97" name="テキスト ボックス 496">
          <a:extLst>
            <a:ext uri="{FF2B5EF4-FFF2-40B4-BE49-F238E27FC236}">
              <a16:creationId xmlns:a16="http://schemas.microsoft.com/office/drawing/2014/main" id="{8363209A-815D-4E97-8F6F-7E9FCF34B107}"/>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1C4E9BF9-ECF0-436F-BA44-5147311DF7BA}"/>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D827349E-1B9B-4417-BD23-8D8868493EA7}"/>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275963D1-E99E-4648-87E8-781CCD779053}"/>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AAACE3F3-6272-4585-B52E-D157501D0F6F}"/>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16697AFF-252B-437B-A755-93705DF9291A}"/>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103F62FB-6352-4C0D-B04C-5731F4C84B0E}"/>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C95E3525-9386-4510-99DC-B6E5E97826D4}"/>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F400101A-1E5F-478C-A670-CBA7F35B2D00}"/>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3029B47E-B5D1-4EA6-AB5A-0E245E95B241}"/>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a:extLst>
            <a:ext uri="{FF2B5EF4-FFF2-40B4-BE49-F238E27FC236}">
              <a16:creationId xmlns:a16="http://schemas.microsoft.com/office/drawing/2014/main" id="{39F78992-F591-4E00-ABA2-7C7E5DA24A69}"/>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905417CB-D515-49C0-8E51-B29E96669DF5}"/>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133350</xdr:rowOff>
    </xdr:from>
    <xdr:to>
      <xdr:col>85</xdr:col>
      <xdr:colOff>126364</xdr:colOff>
      <xdr:row>40</xdr:row>
      <xdr:rowOff>133350</xdr:rowOff>
    </xdr:to>
    <xdr:cxnSp macro="">
      <xdr:nvCxnSpPr>
        <xdr:cNvPr id="509" name="直線コネクタ 508">
          <a:extLst>
            <a:ext uri="{FF2B5EF4-FFF2-40B4-BE49-F238E27FC236}">
              <a16:creationId xmlns:a16="http://schemas.microsoft.com/office/drawing/2014/main" id="{40DB29BF-4090-49E4-BA39-CB1D1E2D6438}"/>
            </a:ext>
          </a:extLst>
        </xdr:cNvPr>
        <xdr:cNvCxnSpPr/>
      </xdr:nvCxnSpPr>
      <xdr:spPr>
        <a:xfrm flipV="1">
          <a:off x="14696439" y="5314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9C30E764-4683-403D-8145-FE8876B55A52}"/>
            </a:ext>
          </a:extLst>
        </xdr:cNvPr>
        <xdr:cNvSpPr txBox="1"/>
      </xdr:nvSpPr>
      <xdr:spPr>
        <a:xfrm>
          <a:off x="14735175" y="661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511" name="直線コネクタ 510">
          <a:extLst>
            <a:ext uri="{FF2B5EF4-FFF2-40B4-BE49-F238E27FC236}">
              <a16:creationId xmlns:a16="http://schemas.microsoft.com/office/drawing/2014/main" id="{6D76AFAB-84CF-4235-B4D7-FB10011CC250}"/>
            </a:ext>
          </a:extLst>
        </xdr:cNvPr>
        <xdr:cNvCxnSpPr/>
      </xdr:nvCxnSpPr>
      <xdr:spPr>
        <a:xfrm>
          <a:off x="14611350" y="6610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80027</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9FDD2390-0EDA-4CAF-B1F4-D39385765D56}"/>
            </a:ext>
          </a:extLst>
        </xdr:cNvPr>
        <xdr:cNvSpPr txBox="1"/>
      </xdr:nvSpPr>
      <xdr:spPr>
        <a:xfrm>
          <a:off x="14735175" y="51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133350</xdr:rowOff>
    </xdr:from>
    <xdr:to>
      <xdr:col>86</xdr:col>
      <xdr:colOff>25400</xdr:colOff>
      <xdr:row>32</xdr:row>
      <xdr:rowOff>133350</xdr:rowOff>
    </xdr:to>
    <xdr:cxnSp macro="">
      <xdr:nvCxnSpPr>
        <xdr:cNvPr id="513" name="直線コネクタ 512">
          <a:extLst>
            <a:ext uri="{FF2B5EF4-FFF2-40B4-BE49-F238E27FC236}">
              <a16:creationId xmlns:a16="http://schemas.microsoft.com/office/drawing/2014/main" id="{1EE9EDC4-C49A-428E-BF9F-E5ED8CBDD691}"/>
            </a:ext>
          </a:extLst>
        </xdr:cNvPr>
        <xdr:cNvCxnSpPr/>
      </xdr:nvCxnSpPr>
      <xdr:spPr>
        <a:xfrm>
          <a:off x="14611350"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9F5F0FAB-F344-437B-A416-AF076A53E16B}"/>
            </a:ext>
          </a:extLst>
        </xdr:cNvPr>
        <xdr:cNvSpPr txBox="1"/>
      </xdr:nvSpPr>
      <xdr:spPr>
        <a:xfrm>
          <a:off x="14735175" y="5897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F7062AD2-3C3B-47F2-8625-36EC5F27FA24}"/>
            </a:ext>
          </a:extLst>
        </xdr:cNvPr>
        <xdr:cNvSpPr/>
      </xdr:nvSpPr>
      <xdr:spPr>
        <a:xfrm>
          <a:off x="14649450" y="60363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109220</xdr:rowOff>
    </xdr:from>
    <xdr:to>
      <xdr:col>81</xdr:col>
      <xdr:colOff>101600</xdr:colOff>
      <xdr:row>38</xdr:row>
      <xdr:rowOff>39370</xdr:rowOff>
    </xdr:to>
    <xdr:sp macro="" textlink="">
      <xdr:nvSpPr>
        <xdr:cNvPr id="516" name="フローチャート: 判断 515">
          <a:extLst>
            <a:ext uri="{FF2B5EF4-FFF2-40B4-BE49-F238E27FC236}">
              <a16:creationId xmlns:a16="http://schemas.microsoft.com/office/drawing/2014/main" id="{0E1450B6-E11E-40E5-89D5-EC34CD18B5AE}"/>
            </a:ext>
          </a:extLst>
        </xdr:cNvPr>
        <xdr:cNvSpPr/>
      </xdr:nvSpPr>
      <xdr:spPr>
        <a:xfrm>
          <a:off x="13887450" y="60972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78740</xdr:rowOff>
    </xdr:from>
    <xdr:to>
      <xdr:col>76</xdr:col>
      <xdr:colOff>165100</xdr:colOff>
      <xdr:row>38</xdr:row>
      <xdr:rowOff>8890</xdr:rowOff>
    </xdr:to>
    <xdr:sp macro="" textlink="">
      <xdr:nvSpPr>
        <xdr:cNvPr id="517" name="フローチャート: 判断 516">
          <a:extLst>
            <a:ext uri="{FF2B5EF4-FFF2-40B4-BE49-F238E27FC236}">
              <a16:creationId xmlns:a16="http://schemas.microsoft.com/office/drawing/2014/main" id="{1A786ABF-44A5-4A26-BAA7-F5B765497944}"/>
            </a:ext>
          </a:extLst>
        </xdr:cNvPr>
        <xdr:cNvSpPr/>
      </xdr:nvSpPr>
      <xdr:spPr>
        <a:xfrm>
          <a:off x="13096875" y="60699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18" name="フローチャート: 判断 517">
          <a:extLst>
            <a:ext uri="{FF2B5EF4-FFF2-40B4-BE49-F238E27FC236}">
              <a16:creationId xmlns:a16="http://schemas.microsoft.com/office/drawing/2014/main" id="{A997B992-FF89-4D5E-B4A5-D3AD9E7509FB}"/>
            </a:ext>
          </a:extLst>
        </xdr:cNvPr>
        <xdr:cNvSpPr/>
      </xdr:nvSpPr>
      <xdr:spPr>
        <a:xfrm>
          <a:off x="12296775" y="603631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19" name="フローチャート: 判断 518">
          <a:extLst>
            <a:ext uri="{FF2B5EF4-FFF2-40B4-BE49-F238E27FC236}">
              <a16:creationId xmlns:a16="http://schemas.microsoft.com/office/drawing/2014/main" id="{4420D81E-9129-4026-97E1-720A110E18F1}"/>
            </a:ext>
          </a:extLst>
        </xdr:cNvPr>
        <xdr:cNvSpPr/>
      </xdr:nvSpPr>
      <xdr:spPr>
        <a:xfrm>
          <a:off x="11487150" y="60210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A31EAE02-CF1E-4D05-AF55-D66140CDFA58}"/>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BFC178D9-73F9-4542-BA05-D9F892941999}"/>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832C621E-25EB-4B0A-B151-B1370402B5DF}"/>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D93DBDEF-7E3C-426C-A2E1-59ED7051EF5D}"/>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F906C135-921A-483C-A0B3-E97D3BFEE1C6}"/>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525" name="楕円 524">
          <a:extLst>
            <a:ext uri="{FF2B5EF4-FFF2-40B4-BE49-F238E27FC236}">
              <a16:creationId xmlns:a16="http://schemas.microsoft.com/office/drawing/2014/main" id="{DAFF016A-1600-40C9-BAAD-377DB2539072}"/>
            </a:ext>
          </a:extLst>
        </xdr:cNvPr>
        <xdr:cNvSpPr/>
      </xdr:nvSpPr>
      <xdr:spPr>
        <a:xfrm>
          <a:off x="14649450" y="60890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76217</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940AEED2-B71A-4D19-9FAB-3A2D7F3DE2FB}"/>
            </a:ext>
          </a:extLst>
        </xdr:cNvPr>
        <xdr:cNvSpPr txBox="1"/>
      </xdr:nvSpPr>
      <xdr:spPr>
        <a:xfrm>
          <a:off x="14735175" y="606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97790</xdr:rowOff>
    </xdr:from>
    <xdr:to>
      <xdr:col>81</xdr:col>
      <xdr:colOff>101600</xdr:colOff>
      <xdr:row>38</xdr:row>
      <xdr:rowOff>27940</xdr:rowOff>
    </xdr:to>
    <xdr:sp macro="" textlink="">
      <xdr:nvSpPr>
        <xdr:cNvPr id="527" name="楕円 526">
          <a:extLst>
            <a:ext uri="{FF2B5EF4-FFF2-40B4-BE49-F238E27FC236}">
              <a16:creationId xmlns:a16="http://schemas.microsoft.com/office/drawing/2014/main" id="{34A2A00D-DD9E-405C-9337-D285CB69CFA6}"/>
            </a:ext>
          </a:extLst>
        </xdr:cNvPr>
        <xdr:cNvSpPr/>
      </xdr:nvSpPr>
      <xdr:spPr>
        <a:xfrm>
          <a:off x="13887450" y="60890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148590</xdr:rowOff>
    </xdr:from>
    <xdr:to>
      <xdr:col>85</xdr:col>
      <xdr:colOff>127000</xdr:colOff>
      <xdr:row>37</xdr:row>
      <xdr:rowOff>148590</xdr:rowOff>
    </xdr:to>
    <xdr:cxnSp macro="">
      <xdr:nvCxnSpPr>
        <xdr:cNvPr id="528" name="直線コネクタ 527">
          <a:extLst>
            <a:ext uri="{FF2B5EF4-FFF2-40B4-BE49-F238E27FC236}">
              <a16:creationId xmlns:a16="http://schemas.microsoft.com/office/drawing/2014/main" id="{A1924F0C-1905-4A62-9C0A-151542A313B3}"/>
            </a:ext>
          </a:extLst>
        </xdr:cNvPr>
        <xdr:cNvCxnSpPr/>
      </xdr:nvCxnSpPr>
      <xdr:spPr>
        <a:xfrm>
          <a:off x="13935075" y="613664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138430</xdr:rowOff>
    </xdr:to>
    <xdr:sp macro="" textlink="">
      <xdr:nvSpPr>
        <xdr:cNvPr id="529" name="楕円 528">
          <a:extLst>
            <a:ext uri="{FF2B5EF4-FFF2-40B4-BE49-F238E27FC236}">
              <a16:creationId xmlns:a16="http://schemas.microsoft.com/office/drawing/2014/main" id="{917FF2AF-5B39-494C-8DED-037AF3E650EB}"/>
            </a:ext>
          </a:extLst>
        </xdr:cNvPr>
        <xdr:cNvSpPr/>
      </xdr:nvSpPr>
      <xdr:spPr>
        <a:xfrm>
          <a:off x="13096875" y="60280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148590</xdr:rowOff>
    </xdr:to>
    <xdr:cxnSp macro="">
      <xdr:nvCxnSpPr>
        <xdr:cNvPr id="530" name="直線コネクタ 529">
          <a:extLst>
            <a:ext uri="{FF2B5EF4-FFF2-40B4-BE49-F238E27FC236}">
              <a16:creationId xmlns:a16="http://schemas.microsoft.com/office/drawing/2014/main" id="{6D8CF9F5-5452-4518-9D0E-B0DE2BF115B8}"/>
            </a:ext>
          </a:extLst>
        </xdr:cNvPr>
        <xdr:cNvCxnSpPr/>
      </xdr:nvCxnSpPr>
      <xdr:spPr>
        <a:xfrm>
          <a:off x="13144500" y="6075680"/>
          <a:ext cx="790575"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531" name="楕円 530">
          <a:extLst>
            <a:ext uri="{FF2B5EF4-FFF2-40B4-BE49-F238E27FC236}">
              <a16:creationId xmlns:a16="http://schemas.microsoft.com/office/drawing/2014/main" id="{DFC3C90D-0DE0-4B15-A154-C92AFE6D043A}"/>
            </a:ext>
          </a:extLst>
        </xdr:cNvPr>
        <xdr:cNvSpPr/>
      </xdr:nvSpPr>
      <xdr:spPr>
        <a:xfrm>
          <a:off x="12296775" y="59721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19050</xdr:rowOff>
    </xdr:from>
    <xdr:to>
      <xdr:col>76</xdr:col>
      <xdr:colOff>114300</xdr:colOff>
      <xdr:row>37</xdr:row>
      <xdr:rowOff>87630</xdr:rowOff>
    </xdr:to>
    <xdr:cxnSp macro="">
      <xdr:nvCxnSpPr>
        <xdr:cNvPr id="532" name="直線コネクタ 531">
          <a:extLst>
            <a:ext uri="{FF2B5EF4-FFF2-40B4-BE49-F238E27FC236}">
              <a16:creationId xmlns:a16="http://schemas.microsoft.com/office/drawing/2014/main" id="{BACFC0E9-9451-471C-AA3B-D0CE49335AA9}"/>
            </a:ext>
          </a:extLst>
        </xdr:cNvPr>
        <xdr:cNvCxnSpPr/>
      </xdr:nvCxnSpPr>
      <xdr:spPr>
        <a:xfrm>
          <a:off x="12344400" y="6010275"/>
          <a:ext cx="8001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116840</xdr:rowOff>
    </xdr:from>
    <xdr:to>
      <xdr:col>67</xdr:col>
      <xdr:colOff>101600</xdr:colOff>
      <xdr:row>37</xdr:row>
      <xdr:rowOff>46990</xdr:rowOff>
    </xdr:to>
    <xdr:sp macro="" textlink="">
      <xdr:nvSpPr>
        <xdr:cNvPr id="533" name="楕円 532">
          <a:extLst>
            <a:ext uri="{FF2B5EF4-FFF2-40B4-BE49-F238E27FC236}">
              <a16:creationId xmlns:a16="http://schemas.microsoft.com/office/drawing/2014/main" id="{76E6E397-AACC-4310-887C-643EF2EF8788}"/>
            </a:ext>
          </a:extLst>
        </xdr:cNvPr>
        <xdr:cNvSpPr/>
      </xdr:nvSpPr>
      <xdr:spPr>
        <a:xfrm>
          <a:off x="11487150" y="59461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167640</xdr:rowOff>
    </xdr:from>
    <xdr:to>
      <xdr:col>71</xdr:col>
      <xdr:colOff>177800</xdr:colOff>
      <xdr:row>37</xdr:row>
      <xdr:rowOff>19050</xdr:rowOff>
    </xdr:to>
    <xdr:cxnSp macro="">
      <xdr:nvCxnSpPr>
        <xdr:cNvPr id="534" name="直線コネクタ 533">
          <a:extLst>
            <a:ext uri="{FF2B5EF4-FFF2-40B4-BE49-F238E27FC236}">
              <a16:creationId xmlns:a16="http://schemas.microsoft.com/office/drawing/2014/main" id="{9855E109-A0FA-4CC0-AB1C-8FF97A5CB0F2}"/>
            </a:ext>
          </a:extLst>
        </xdr:cNvPr>
        <xdr:cNvCxnSpPr/>
      </xdr:nvCxnSpPr>
      <xdr:spPr>
        <a:xfrm>
          <a:off x="11534775" y="5993765"/>
          <a:ext cx="809625"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30497</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A24394B9-16CA-48F5-A99F-4AB6B8296811}"/>
            </a:ext>
          </a:extLst>
        </xdr:cNvPr>
        <xdr:cNvSpPr txBox="1"/>
      </xdr:nvSpPr>
      <xdr:spPr>
        <a:xfrm>
          <a:off x="13745219"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2E3B15D1-9D4D-4C27-AD0F-2F8F74AF466E}"/>
            </a:ext>
          </a:extLst>
        </xdr:cNvPr>
        <xdr:cNvSpPr txBox="1"/>
      </xdr:nvSpPr>
      <xdr:spPr>
        <a:xfrm>
          <a:off x="12964169"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140987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E8A3B4EC-5F25-4E5B-8783-F01B6E702B14}"/>
            </a:ext>
          </a:extLst>
        </xdr:cNvPr>
        <xdr:cNvSpPr txBox="1"/>
      </xdr:nvSpPr>
      <xdr:spPr>
        <a:xfrm>
          <a:off x="12164069" y="6135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125747</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EA6A8E69-3E6F-474A-8F4F-9EE0633F54FA}"/>
            </a:ext>
          </a:extLst>
        </xdr:cNvPr>
        <xdr:cNvSpPr txBox="1"/>
      </xdr:nvSpPr>
      <xdr:spPr>
        <a:xfrm>
          <a:off x="113544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44467</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80B75833-8230-4771-97A6-A4D43766F9F9}"/>
            </a:ext>
          </a:extLst>
        </xdr:cNvPr>
        <xdr:cNvSpPr txBox="1"/>
      </xdr:nvSpPr>
      <xdr:spPr>
        <a:xfrm>
          <a:off x="13745219" y="58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154957</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A6AAEBC4-83A4-4DC1-9CC9-6B2985ACDCE8}"/>
            </a:ext>
          </a:extLst>
        </xdr:cNvPr>
        <xdr:cNvSpPr txBox="1"/>
      </xdr:nvSpPr>
      <xdr:spPr>
        <a:xfrm>
          <a:off x="12964169"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7C378B41-42C4-48D2-90E4-C8AD12C5D0AE}"/>
            </a:ext>
          </a:extLst>
        </xdr:cNvPr>
        <xdr:cNvSpPr txBox="1"/>
      </xdr:nvSpPr>
      <xdr:spPr>
        <a:xfrm>
          <a:off x="12164069" y="575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63517</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0645969A-F3EE-4994-B5C8-A09DA7B46E11}"/>
            </a:ext>
          </a:extLst>
        </xdr:cNvPr>
        <xdr:cNvSpPr txBox="1"/>
      </xdr:nvSpPr>
      <xdr:spPr>
        <a:xfrm>
          <a:off x="11354444" y="573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50221742-2AC0-4AA3-B8A8-86BB49D8CFC6}"/>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871A294-6AD4-4807-95CE-E65B0823883E}"/>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B81CF7E4-B9F2-437C-A11D-9D5817A27CBB}"/>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EA850BCD-F7F9-4FAD-9E22-AD6BF571D34C}"/>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A643C6A9-D1E4-4120-8DBF-0519718B18BB}"/>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FBB644E8-A25A-43EF-808F-94C5D0FD2F0A}"/>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14BB455F-705C-4356-B5FD-EB48B8AB5F9B}"/>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99A8DD0E-404E-4797-BC25-B0FEE9B56586}"/>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1BFC67FD-12D4-438E-AA51-201350F5A1DD}"/>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36A89390-0309-4916-B1BE-807041E23768}"/>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3" name="直線コネクタ 552">
          <a:extLst>
            <a:ext uri="{FF2B5EF4-FFF2-40B4-BE49-F238E27FC236}">
              <a16:creationId xmlns:a16="http://schemas.microsoft.com/office/drawing/2014/main" id="{9530EE6A-F3B8-4A9B-BA87-942B2B42C1CB}"/>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4" name="テキスト ボックス 553">
          <a:extLst>
            <a:ext uri="{FF2B5EF4-FFF2-40B4-BE49-F238E27FC236}">
              <a16:creationId xmlns:a16="http://schemas.microsoft.com/office/drawing/2014/main" id="{C38176E3-807B-4A23-BD5F-562224CD3B60}"/>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5" name="直線コネクタ 554">
          <a:extLst>
            <a:ext uri="{FF2B5EF4-FFF2-40B4-BE49-F238E27FC236}">
              <a16:creationId xmlns:a16="http://schemas.microsoft.com/office/drawing/2014/main" id="{17C4C0A7-F855-4EF8-8805-12B3B2EDE27F}"/>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6" name="テキスト ボックス 555">
          <a:extLst>
            <a:ext uri="{FF2B5EF4-FFF2-40B4-BE49-F238E27FC236}">
              <a16:creationId xmlns:a16="http://schemas.microsoft.com/office/drawing/2014/main" id="{22DEF386-2298-4F16-A355-34AB4401AA6A}"/>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7" name="直線コネクタ 556">
          <a:extLst>
            <a:ext uri="{FF2B5EF4-FFF2-40B4-BE49-F238E27FC236}">
              <a16:creationId xmlns:a16="http://schemas.microsoft.com/office/drawing/2014/main" id="{85D0E7CB-446B-4D37-93A3-EA4D7C6AE1F9}"/>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8" name="テキスト ボックス 557">
          <a:extLst>
            <a:ext uri="{FF2B5EF4-FFF2-40B4-BE49-F238E27FC236}">
              <a16:creationId xmlns:a16="http://schemas.microsoft.com/office/drawing/2014/main" id="{916C778B-0244-43A8-A5CD-FCCCCC7A2558}"/>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9" name="直線コネクタ 558">
          <a:extLst>
            <a:ext uri="{FF2B5EF4-FFF2-40B4-BE49-F238E27FC236}">
              <a16:creationId xmlns:a16="http://schemas.microsoft.com/office/drawing/2014/main" id="{1A983CB3-A453-4738-AB2A-FAD96D0B9246}"/>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0" name="テキスト ボックス 559">
          <a:extLst>
            <a:ext uri="{FF2B5EF4-FFF2-40B4-BE49-F238E27FC236}">
              <a16:creationId xmlns:a16="http://schemas.microsoft.com/office/drawing/2014/main" id="{6D138EA9-039D-4702-87CE-04B59673ED7B}"/>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1" name="直線コネクタ 560">
          <a:extLst>
            <a:ext uri="{FF2B5EF4-FFF2-40B4-BE49-F238E27FC236}">
              <a16:creationId xmlns:a16="http://schemas.microsoft.com/office/drawing/2014/main" id="{0D2CBDD4-7DBF-449F-93BB-B7BA4FA93A32}"/>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2" name="テキスト ボックス 561">
          <a:extLst>
            <a:ext uri="{FF2B5EF4-FFF2-40B4-BE49-F238E27FC236}">
              <a16:creationId xmlns:a16="http://schemas.microsoft.com/office/drawing/2014/main" id="{CF478A17-A8AA-4B06-B875-EF0A1C8950B0}"/>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3" name="直線コネクタ 562">
          <a:extLst>
            <a:ext uri="{FF2B5EF4-FFF2-40B4-BE49-F238E27FC236}">
              <a16:creationId xmlns:a16="http://schemas.microsoft.com/office/drawing/2014/main" id="{5F56883E-D3CC-44B8-98A1-E21E3014ED9F}"/>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4" name="テキスト ボックス 563">
          <a:extLst>
            <a:ext uri="{FF2B5EF4-FFF2-40B4-BE49-F238E27FC236}">
              <a16:creationId xmlns:a16="http://schemas.microsoft.com/office/drawing/2014/main" id="{AE8CEEBA-91C2-4094-AD62-578CB6B7DF12}"/>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8C8A051C-F783-46E8-96CB-89FBF12C80F0}"/>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a:extLst>
            <a:ext uri="{FF2B5EF4-FFF2-40B4-BE49-F238E27FC236}">
              <a16:creationId xmlns:a16="http://schemas.microsoft.com/office/drawing/2014/main" id="{2D6C9B48-F41F-43FB-8934-45B07E0989AE}"/>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a:extLst>
            <a:ext uri="{FF2B5EF4-FFF2-40B4-BE49-F238E27FC236}">
              <a16:creationId xmlns:a16="http://schemas.microsoft.com/office/drawing/2014/main" id="{66D2C4E7-0A61-4098-BC52-A559E049D22A}"/>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68" name="直線コネクタ 567">
          <a:extLst>
            <a:ext uri="{FF2B5EF4-FFF2-40B4-BE49-F238E27FC236}">
              <a16:creationId xmlns:a16="http://schemas.microsoft.com/office/drawing/2014/main" id="{7E070B39-694E-4E36-8714-CC13B98C0516}"/>
            </a:ext>
          </a:extLst>
        </xdr:cNvPr>
        <xdr:cNvCxnSpPr/>
      </xdr:nvCxnSpPr>
      <xdr:spPr>
        <a:xfrm flipV="1">
          <a:off x="19954239" y="5304518"/>
          <a:ext cx="0" cy="151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69" name="【認定こども園・幼稚園・保育所】&#10;一人当たり面積最小値テキスト">
          <a:extLst>
            <a:ext uri="{FF2B5EF4-FFF2-40B4-BE49-F238E27FC236}">
              <a16:creationId xmlns:a16="http://schemas.microsoft.com/office/drawing/2014/main" id="{D667E3F3-7195-4B14-8AB8-4B35AA6AEAFF}"/>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0" name="直線コネクタ 569">
          <a:extLst>
            <a:ext uri="{FF2B5EF4-FFF2-40B4-BE49-F238E27FC236}">
              <a16:creationId xmlns:a16="http://schemas.microsoft.com/office/drawing/2014/main" id="{C11ABBF0-FB43-4AA9-BCCC-9A9276C721EC}"/>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71" name="【認定こども園・幼稚園・保育所】&#10;一人当たり面積最大値テキスト">
          <a:extLst>
            <a:ext uri="{FF2B5EF4-FFF2-40B4-BE49-F238E27FC236}">
              <a16:creationId xmlns:a16="http://schemas.microsoft.com/office/drawing/2014/main" id="{FFA6E2BD-F44E-43B3-BAB3-E83FDB10685E}"/>
            </a:ext>
          </a:extLst>
        </xdr:cNvPr>
        <xdr:cNvSpPr txBox="1"/>
      </xdr:nvSpPr>
      <xdr:spPr>
        <a:xfrm>
          <a:off x="19992975" y="508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72" name="直線コネクタ 571">
          <a:extLst>
            <a:ext uri="{FF2B5EF4-FFF2-40B4-BE49-F238E27FC236}">
              <a16:creationId xmlns:a16="http://schemas.microsoft.com/office/drawing/2014/main" id="{372C5616-5872-4762-BAA3-7E79CA2054FA}"/>
            </a:ext>
          </a:extLst>
        </xdr:cNvPr>
        <xdr:cNvCxnSpPr/>
      </xdr:nvCxnSpPr>
      <xdr:spPr>
        <a:xfrm>
          <a:off x="19878675" y="53045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153505</xdr:rowOff>
    </xdr:from>
    <xdr:ext cx="469744" cy="259045"/>
    <xdr:sp macro="" textlink="">
      <xdr:nvSpPr>
        <xdr:cNvPr id="573" name="【認定こども園・幼稚園・保育所】&#10;一人当たり面積平均値テキスト">
          <a:extLst>
            <a:ext uri="{FF2B5EF4-FFF2-40B4-BE49-F238E27FC236}">
              <a16:creationId xmlns:a16="http://schemas.microsoft.com/office/drawing/2014/main" id="{1E0FE41D-5640-4349-A508-8701D75790CD}"/>
            </a:ext>
          </a:extLst>
        </xdr:cNvPr>
        <xdr:cNvSpPr txBox="1"/>
      </xdr:nvSpPr>
      <xdr:spPr>
        <a:xfrm>
          <a:off x="19992975" y="6468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3628</xdr:rowOff>
    </xdr:from>
    <xdr:to>
      <xdr:col>116</xdr:col>
      <xdr:colOff>114300</xdr:colOff>
      <xdr:row>40</xdr:row>
      <xdr:rowOff>105228</xdr:rowOff>
    </xdr:to>
    <xdr:sp macro="" textlink="">
      <xdr:nvSpPr>
        <xdr:cNvPr id="574" name="フローチャート: 判断 573">
          <a:extLst>
            <a:ext uri="{FF2B5EF4-FFF2-40B4-BE49-F238E27FC236}">
              <a16:creationId xmlns:a16="http://schemas.microsoft.com/office/drawing/2014/main" id="{84FC9F76-E7F1-4FB7-98B2-67A1074A5678}"/>
            </a:ext>
          </a:extLst>
        </xdr:cNvPr>
        <xdr:cNvSpPr/>
      </xdr:nvSpPr>
      <xdr:spPr>
        <a:xfrm>
          <a:off x="19897725" y="64838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164193</xdr:rowOff>
    </xdr:from>
    <xdr:to>
      <xdr:col>112</xdr:col>
      <xdr:colOff>38100</xdr:colOff>
      <xdr:row>40</xdr:row>
      <xdr:rowOff>94343</xdr:rowOff>
    </xdr:to>
    <xdr:sp macro="" textlink="">
      <xdr:nvSpPr>
        <xdr:cNvPr id="575" name="フローチャート: 判断 574">
          <a:extLst>
            <a:ext uri="{FF2B5EF4-FFF2-40B4-BE49-F238E27FC236}">
              <a16:creationId xmlns:a16="http://schemas.microsoft.com/office/drawing/2014/main" id="{D6341022-43E8-4DB8-834C-7A00EF7B4498}"/>
            </a:ext>
          </a:extLst>
        </xdr:cNvPr>
        <xdr:cNvSpPr/>
      </xdr:nvSpPr>
      <xdr:spPr>
        <a:xfrm>
          <a:off x="19154775" y="64760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6" name="フローチャート: 判断 575">
          <a:extLst>
            <a:ext uri="{FF2B5EF4-FFF2-40B4-BE49-F238E27FC236}">
              <a16:creationId xmlns:a16="http://schemas.microsoft.com/office/drawing/2014/main" id="{6C3B0251-6AC4-4CE6-9B69-681FB514A371}"/>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153307</xdr:rowOff>
    </xdr:from>
    <xdr:to>
      <xdr:col>102</xdr:col>
      <xdr:colOff>165100</xdr:colOff>
      <xdr:row>40</xdr:row>
      <xdr:rowOff>83457</xdr:rowOff>
    </xdr:to>
    <xdr:sp macro="" textlink="">
      <xdr:nvSpPr>
        <xdr:cNvPr id="577" name="フローチャート: 判断 576">
          <a:extLst>
            <a:ext uri="{FF2B5EF4-FFF2-40B4-BE49-F238E27FC236}">
              <a16:creationId xmlns:a16="http://schemas.microsoft.com/office/drawing/2014/main" id="{0779ADB2-1764-457B-B67F-1A01422BEAAF}"/>
            </a:ext>
          </a:extLst>
        </xdr:cNvPr>
        <xdr:cNvSpPr/>
      </xdr:nvSpPr>
      <xdr:spPr>
        <a:xfrm>
          <a:off x="17554575" y="64683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131535</xdr:rowOff>
    </xdr:from>
    <xdr:to>
      <xdr:col>98</xdr:col>
      <xdr:colOff>38100</xdr:colOff>
      <xdr:row>40</xdr:row>
      <xdr:rowOff>61685</xdr:rowOff>
    </xdr:to>
    <xdr:sp macro="" textlink="">
      <xdr:nvSpPr>
        <xdr:cNvPr id="578" name="フローチャート: 判断 577">
          <a:extLst>
            <a:ext uri="{FF2B5EF4-FFF2-40B4-BE49-F238E27FC236}">
              <a16:creationId xmlns:a16="http://schemas.microsoft.com/office/drawing/2014/main" id="{37E998F4-7DF3-4EF7-9844-0C99DC4C0A91}"/>
            </a:ext>
          </a:extLst>
        </xdr:cNvPr>
        <xdr:cNvSpPr/>
      </xdr:nvSpPr>
      <xdr:spPr>
        <a:xfrm>
          <a:off x="16754475" y="64466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D07B0533-115F-4E0D-9CCC-D5D3830758B3}"/>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ECC6690A-EB7A-45B4-9DDD-9153F6785726}"/>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75A9097C-3AA4-415A-B0A1-8F2530B79A87}"/>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2E7F7A79-8784-41A5-A45D-9CC73ED9F15B}"/>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C447E481-DD65-48C2-986F-982B34B4A632}"/>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142422</xdr:rowOff>
    </xdr:from>
    <xdr:to>
      <xdr:col>116</xdr:col>
      <xdr:colOff>114300</xdr:colOff>
      <xdr:row>40</xdr:row>
      <xdr:rowOff>72572</xdr:rowOff>
    </xdr:to>
    <xdr:sp macro="" textlink="">
      <xdr:nvSpPr>
        <xdr:cNvPr id="584" name="楕円 583">
          <a:extLst>
            <a:ext uri="{FF2B5EF4-FFF2-40B4-BE49-F238E27FC236}">
              <a16:creationId xmlns:a16="http://schemas.microsoft.com/office/drawing/2014/main" id="{0FCE253A-60D0-4C3E-B6F8-4A1AECA318D3}"/>
            </a:ext>
          </a:extLst>
        </xdr:cNvPr>
        <xdr:cNvSpPr/>
      </xdr:nvSpPr>
      <xdr:spPr>
        <a:xfrm>
          <a:off x="19897725" y="646067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165299</xdr:rowOff>
    </xdr:from>
    <xdr:ext cx="469744" cy="259045"/>
    <xdr:sp macro="" textlink="">
      <xdr:nvSpPr>
        <xdr:cNvPr id="585" name="【認定こども園・幼稚園・保育所】&#10;一人当たり面積該当値テキスト">
          <a:extLst>
            <a:ext uri="{FF2B5EF4-FFF2-40B4-BE49-F238E27FC236}">
              <a16:creationId xmlns:a16="http://schemas.microsoft.com/office/drawing/2014/main" id="{1F3A72EC-4F76-4DC6-ACAD-B4367D24C0EE}"/>
            </a:ext>
          </a:extLst>
        </xdr:cNvPr>
        <xdr:cNvSpPr txBox="1"/>
      </xdr:nvSpPr>
      <xdr:spPr>
        <a:xfrm>
          <a:off x="19992975" y="631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142422</xdr:rowOff>
    </xdr:from>
    <xdr:to>
      <xdr:col>112</xdr:col>
      <xdr:colOff>38100</xdr:colOff>
      <xdr:row>40</xdr:row>
      <xdr:rowOff>72572</xdr:rowOff>
    </xdr:to>
    <xdr:sp macro="" textlink="">
      <xdr:nvSpPr>
        <xdr:cNvPr id="586" name="楕円 585">
          <a:extLst>
            <a:ext uri="{FF2B5EF4-FFF2-40B4-BE49-F238E27FC236}">
              <a16:creationId xmlns:a16="http://schemas.microsoft.com/office/drawing/2014/main" id="{D9BE01FC-3C41-455E-808A-6AF35723F76B}"/>
            </a:ext>
          </a:extLst>
        </xdr:cNvPr>
        <xdr:cNvSpPr/>
      </xdr:nvSpPr>
      <xdr:spPr>
        <a:xfrm>
          <a:off x="19154775" y="646067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21772</xdr:rowOff>
    </xdr:from>
    <xdr:to>
      <xdr:col>116</xdr:col>
      <xdr:colOff>63500</xdr:colOff>
      <xdr:row>40</xdr:row>
      <xdr:rowOff>21772</xdr:rowOff>
    </xdr:to>
    <xdr:cxnSp macro="">
      <xdr:nvCxnSpPr>
        <xdr:cNvPr id="587" name="直線コネクタ 586">
          <a:extLst>
            <a:ext uri="{FF2B5EF4-FFF2-40B4-BE49-F238E27FC236}">
              <a16:creationId xmlns:a16="http://schemas.microsoft.com/office/drawing/2014/main" id="{35BE2E33-DE4B-4574-95E8-2A15A98D9EF6}"/>
            </a:ext>
          </a:extLst>
        </xdr:cNvPr>
        <xdr:cNvCxnSpPr/>
      </xdr:nvCxnSpPr>
      <xdr:spPr>
        <a:xfrm>
          <a:off x="19202400" y="6498772"/>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98878</xdr:rowOff>
    </xdr:from>
    <xdr:to>
      <xdr:col>107</xdr:col>
      <xdr:colOff>101600</xdr:colOff>
      <xdr:row>40</xdr:row>
      <xdr:rowOff>29028</xdr:rowOff>
    </xdr:to>
    <xdr:sp macro="" textlink="">
      <xdr:nvSpPr>
        <xdr:cNvPr id="588" name="楕円 587">
          <a:extLst>
            <a:ext uri="{FF2B5EF4-FFF2-40B4-BE49-F238E27FC236}">
              <a16:creationId xmlns:a16="http://schemas.microsoft.com/office/drawing/2014/main" id="{EF1C7B7C-28C5-4B11-84DC-761D56DCEE19}"/>
            </a:ext>
          </a:extLst>
        </xdr:cNvPr>
        <xdr:cNvSpPr/>
      </xdr:nvSpPr>
      <xdr:spPr>
        <a:xfrm>
          <a:off x="18345150" y="641712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149678</xdr:rowOff>
    </xdr:from>
    <xdr:to>
      <xdr:col>111</xdr:col>
      <xdr:colOff>177800</xdr:colOff>
      <xdr:row>40</xdr:row>
      <xdr:rowOff>21772</xdr:rowOff>
    </xdr:to>
    <xdr:cxnSp macro="">
      <xdr:nvCxnSpPr>
        <xdr:cNvPr id="589" name="直線コネクタ 588">
          <a:extLst>
            <a:ext uri="{FF2B5EF4-FFF2-40B4-BE49-F238E27FC236}">
              <a16:creationId xmlns:a16="http://schemas.microsoft.com/office/drawing/2014/main" id="{4E09061B-420F-446B-9143-F8A4E4BB1D95}"/>
            </a:ext>
          </a:extLst>
        </xdr:cNvPr>
        <xdr:cNvCxnSpPr/>
      </xdr:nvCxnSpPr>
      <xdr:spPr>
        <a:xfrm>
          <a:off x="18392775" y="6464753"/>
          <a:ext cx="809625" cy="3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87993</xdr:rowOff>
    </xdr:from>
    <xdr:to>
      <xdr:col>102</xdr:col>
      <xdr:colOff>165100</xdr:colOff>
      <xdr:row>40</xdr:row>
      <xdr:rowOff>18143</xdr:rowOff>
    </xdr:to>
    <xdr:sp macro="" textlink="">
      <xdr:nvSpPr>
        <xdr:cNvPr id="590" name="楕円 589">
          <a:extLst>
            <a:ext uri="{FF2B5EF4-FFF2-40B4-BE49-F238E27FC236}">
              <a16:creationId xmlns:a16="http://schemas.microsoft.com/office/drawing/2014/main" id="{FF4D1CA8-A504-49EB-AE05-A70F941DFDEB}"/>
            </a:ext>
          </a:extLst>
        </xdr:cNvPr>
        <xdr:cNvSpPr/>
      </xdr:nvSpPr>
      <xdr:spPr>
        <a:xfrm>
          <a:off x="17554575" y="63998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138793</xdr:rowOff>
    </xdr:from>
    <xdr:to>
      <xdr:col>107</xdr:col>
      <xdr:colOff>50800</xdr:colOff>
      <xdr:row>39</xdr:row>
      <xdr:rowOff>149678</xdr:rowOff>
    </xdr:to>
    <xdr:cxnSp macro="">
      <xdr:nvCxnSpPr>
        <xdr:cNvPr id="591" name="直線コネクタ 590">
          <a:extLst>
            <a:ext uri="{FF2B5EF4-FFF2-40B4-BE49-F238E27FC236}">
              <a16:creationId xmlns:a16="http://schemas.microsoft.com/office/drawing/2014/main" id="{67010B19-1410-4DCF-B6FB-7C33CF5A47C2}"/>
            </a:ext>
          </a:extLst>
        </xdr:cNvPr>
        <xdr:cNvCxnSpPr/>
      </xdr:nvCxnSpPr>
      <xdr:spPr>
        <a:xfrm>
          <a:off x="17602200" y="6457043"/>
          <a:ext cx="790575"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66222</xdr:rowOff>
    </xdr:from>
    <xdr:to>
      <xdr:col>98</xdr:col>
      <xdr:colOff>38100</xdr:colOff>
      <xdr:row>39</xdr:row>
      <xdr:rowOff>167822</xdr:rowOff>
    </xdr:to>
    <xdr:sp macro="" textlink="">
      <xdr:nvSpPr>
        <xdr:cNvPr id="592" name="楕円 591">
          <a:extLst>
            <a:ext uri="{FF2B5EF4-FFF2-40B4-BE49-F238E27FC236}">
              <a16:creationId xmlns:a16="http://schemas.microsoft.com/office/drawing/2014/main" id="{D2CA55AE-2127-4CDC-AA77-8C0C02FCBDC1}"/>
            </a:ext>
          </a:extLst>
        </xdr:cNvPr>
        <xdr:cNvSpPr/>
      </xdr:nvSpPr>
      <xdr:spPr>
        <a:xfrm>
          <a:off x="16754475" y="638447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117022</xdr:rowOff>
    </xdr:from>
    <xdr:to>
      <xdr:col>102</xdr:col>
      <xdr:colOff>114300</xdr:colOff>
      <xdr:row>39</xdr:row>
      <xdr:rowOff>138793</xdr:rowOff>
    </xdr:to>
    <xdr:cxnSp macro="">
      <xdr:nvCxnSpPr>
        <xdr:cNvPr id="593" name="直線コネクタ 592">
          <a:extLst>
            <a:ext uri="{FF2B5EF4-FFF2-40B4-BE49-F238E27FC236}">
              <a16:creationId xmlns:a16="http://schemas.microsoft.com/office/drawing/2014/main" id="{52CA6908-52A3-441C-B992-F04FCA28542D}"/>
            </a:ext>
          </a:extLst>
        </xdr:cNvPr>
        <xdr:cNvCxnSpPr/>
      </xdr:nvCxnSpPr>
      <xdr:spPr>
        <a:xfrm>
          <a:off x="16802100" y="6432097"/>
          <a:ext cx="800100" cy="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85470</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49656343-A83D-4683-B01B-E9E1E5DB770E}"/>
            </a:ext>
          </a:extLst>
        </xdr:cNvPr>
        <xdr:cNvSpPr txBox="1"/>
      </xdr:nvSpPr>
      <xdr:spPr>
        <a:xfrm>
          <a:off x="18983402" y="656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74584</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6EC4C70C-7339-48F2-AECB-30218009227A}"/>
            </a:ext>
          </a:extLst>
        </xdr:cNvPr>
        <xdr:cNvSpPr txBox="1"/>
      </xdr:nvSpPr>
      <xdr:spPr>
        <a:xfrm>
          <a:off x="181833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74584</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88B8F8A9-AB21-490B-84FE-2B062BF64C31}"/>
            </a:ext>
          </a:extLst>
        </xdr:cNvPr>
        <xdr:cNvSpPr txBox="1"/>
      </xdr:nvSpPr>
      <xdr:spPr>
        <a:xfrm>
          <a:off x="173832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52812</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F64BE9AF-3A22-4D95-9B8C-6FB8D1A092DC}"/>
            </a:ext>
          </a:extLst>
        </xdr:cNvPr>
        <xdr:cNvSpPr txBox="1"/>
      </xdr:nvSpPr>
      <xdr:spPr>
        <a:xfrm>
          <a:off x="16592627" y="652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89099</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CB236DDA-C4D7-4E41-B0B5-4E498F7CFB8B}"/>
            </a:ext>
          </a:extLst>
        </xdr:cNvPr>
        <xdr:cNvSpPr txBox="1"/>
      </xdr:nvSpPr>
      <xdr:spPr>
        <a:xfrm>
          <a:off x="18983402" y="623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45555</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B6CCC6DB-C50D-4D0B-9056-EFF72C394A7F}"/>
            </a:ext>
          </a:extLst>
        </xdr:cNvPr>
        <xdr:cNvSpPr txBox="1"/>
      </xdr:nvSpPr>
      <xdr:spPr>
        <a:xfrm>
          <a:off x="18183302" y="620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34670</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B948638B-343E-4CED-89A0-289C5ECC5EFC}"/>
            </a:ext>
          </a:extLst>
        </xdr:cNvPr>
        <xdr:cNvSpPr txBox="1"/>
      </xdr:nvSpPr>
      <xdr:spPr>
        <a:xfrm>
          <a:off x="17383202" y="618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12899</xdr:rowOff>
    </xdr:from>
    <xdr:ext cx="469744" cy="259045"/>
    <xdr:sp macro="" textlink="">
      <xdr:nvSpPr>
        <xdr:cNvPr id="601" name="n_4mainValue【認定こども園・幼稚園・保育所】&#10;一人当たり面積">
          <a:extLst>
            <a:ext uri="{FF2B5EF4-FFF2-40B4-BE49-F238E27FC236}">
              <a16:creationId xmlns:a16="http://schemas.microsoft.com/office/drawing/2014/main" id="{F5D9F255-30FD-427E-90B0-8DB011234C90}"/>
            </a:ext>
          </a:extLst>
        </xdr:cNvPr>
        <xdr:cNvSpPr txBox="1"/>
      </xdr:nvSpPr>
      <xdr:spPr>
        <a:xfrm>
          <a:off x="16592627" y="616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A0C4D2DE-4CB4-4CF7-8AE3-8F12F24C94FF}"/>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B48DD676-3091-4D62-A39C-38F028C1CC4A}"/>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6AF648A1-00C4-489D-B31E-26E94F178B0D}"/>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CB26E49D-F778-48F5-86D7-E74ACFFCDE2F}"/>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EBFC9482-24B6-43DF-9580-AB7B2EEDA583}"/>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9FE22CA8-D8AC-483F-9B42-AC169DFDE8B4}"/>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E230D64F-5293-46D4-BEC4-A8D325F1BB9B}"/>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9C13B845-DE96-4C3C-86DD-56492AAEB7F3}"/>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F3D07C7A-F9EF-40CA-A1DF-430E07C3AD51}"/>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1E7B5C82-91D1-45EF-83DA-CA022C60CB5D}"/>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a:extLst>
            <a:ext uri="{FF2B5EF4-FFF2-40B4-BE49-F238E27FC236}">
              <a16:creationId xmlns:a16="http://schemas.microsoft.com/office/drawing/2014/main" id="{24232A91-C7A3-4E17-9300-34E41F665D55}"/>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a:extLst>
            <a:ext uri="{FF2B5EF4-FFF2-40B4-BE49-F238E27FC236}">
              <a16:creationId xmlns:a16="http://schemas.microsoft.com/office/drawing/2014/main" id="{2B9306E8-B5F5-434A-AA07-D7360E140DD0}"/>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4" name="テキスト ボックス 613">
          <a:extLst>
            <a:ext uri="{FF2B5EF4-FFF2-40B4-BE49-F238E27FC236}">
              <a16:creationId xmlns:a16="http://schemas.microsoft.com/office/drawing/2014/main" id="{0C99886C-ADB3-472E-8BA3-EFE1C1DBC000}"/>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a:extLst>
            <a:ext uri="{FF2B5EF4-FFF2-40B4-BE49-F238E27FC236}">
              <a16:creationId xmlns:a16="http://schemas.microsoft.com/office/drawing/2014/main" id="{8EDA234E-2221-4169-A0C4-96EA81E066C7}"/>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a:extLst>
            <a:ext uri="{FF2B5EF4-FFF2-40B4-BE49-F238E27FC236}">
              <a16:creationId xmlns:a16="http://schemas.microsoft.com/office/drawing/2014/main" id="{D0F65F19-BFEF-4438-917B-AAD6D31693F0}"/>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a:extLst>
            <a:ext uri="{FF2B5EF4-FFF2-40B4-BE49-F238E27FC236}">
              <a16:creationId xmlns:a16="http://schemas.microsoft.com/office/drawing/2014/main" id="{CDB6409E-88FE-4983-8957-D66109B3D36B}"/>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a:extLst>
            <a:ext uri="{FF2B5EF4-FFF2-40B4-BE49-F238E27FC236}">
              <a16:creationId xmlns:a16="http://schemas.microsoft.com/office/drawing/2014/main" id="{99F9D7D7-7940-4497-AA5B-BF14B5FBCCFA}"/>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a:extLst>
            <a:ext uri="{FF2B5EF4-FFF2-40B4-BE49-F238E27FC236}">
              <a16:creationId xmlns:a16="http://schemas.microsoft.com/office/drawing/2014/main" id="{48A5CFE8-589C-4C6E-BD08-63958D586D09}"/>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a:extLst>
            <a:ext uri="{FF2B5EF4-FFF2-40B4-BE49-F238E27FC236}">
              <a16:creationId xmlns:a16="http://schemas.microsoft.com/office/drawing/2014/main" id="{DC4345F5-EC89-4E00-A2C4-E2BFD6AB08F7}"/>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953F2799-2E01-4557-87A4-5D0BBF22BF4A}"/>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2" name="テキスト ボックス 621">
          <a:extLst>
            <a:ext uri="{FF2B5EF4-FFF2-40B4-BE49-F238E27FC236}">
              <a16:creationId xmlns:a16="http://schemas.microsoft.com/office/drawing/2014/main" id="{D145207B-176F-4A16-AC53-EE189A691BFF}"/>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a:extLst>
            <a:ext uri="{FF2B5EF4-FFF2-40B4-BE49-F238E27FC236}">
              <a16:creationId xmlns:a16="http://schemas.microsoft.com/office/drawing/2014/main" id="{FDBA47A5-9355-46D4-9850-8FF8F725ABE2}"/>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43434</xdr:rowOff>
    </xdr:to>
    <xdr:cxnSp macro="">
      <xdr:nvCxnSpPr>
        <xdr:cNvPr id="624" name="直線コネクタ 623">
          <a:extLst>
            <a:ext uri="{FF2B5EF4-FFF2-40B4-BE49-F238E27FC236}">
              <a16:creationId xmlns:a16="http://schemas.microsoft.com/office/drawing/2014/main" id="{AB866DE9-FC2F-40DF-BC24-CE4349B77D37}"/>
            </a:ext>
          </a:extLst>
        </xdr:cNvPr>
        <xdr:cNvCxnSpPr/>
      </xdr:nvCxnSpPr>
      <xdr:spPr>
        <a:xfrm flipV="1">
          <a:off x="14696439" y="9194419"/>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625" name="【学校施設】&#10;有形固定資産減価償却率最小値テキスト">
          <a:extLst>
            <a:ext uri="{FF2B5EF4-FFF2-40B4-BE49-F238E27FC236}">
              <a16:creationId xmlns:a16="http://schemas.microsoft.com/office/drawing/2014/main" id="{EEBB5FB5-A9CB-4C1C-B71B-5F275E3342A5}"/>
            </a:ext>
          </a:extLst>
        </xdr:cNvPr>
        <xdr:cNvSpPr txBox="1"/>
      </xdr:nvSpPr>
      <xdr:spPr>
        <a:xfrm>
          <a:off x="14735175" y="1025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626" name="直線コネクタ 625">
          <a:extLst>
            <a:ext uri="{FF2B5EF4-FFF2-40B4-BE49-F238E27FC236}">
              <a16:creationId xmlns:a16="http://schemas.microsoft.com/office/drawing/2014/main" id="{09BA45B7-4523-4AF3-95F0-FA689895CEFC}"/>
            </a:ext>
          </a:extLst>
        </xdr:cNvPr>
        <xdr:cNvCxnSpPr/>
      </xdr:nvCxnSpPr>
      <xdr:spPr>
        <a:xfrm>
          <a:off x="14611350" y="102478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627" name="【学校施設】&#10;有形固定資産減価償却率最大値テキスト">
          <a:extLst>
            <a:ext uri="{FF2B5EF4-FFF2-40B4-BE49-F238E27FC236}">
              <a16:creationId xmlns:a16="http://schemas.microsoft.com/office/drawing/2014/main" id="{CAD6A06B-CDBE-490D-BB9C-5360166BCF5F}"/>
            </a:ext>
          </a:extLst>
        </xdr:cNvPr>
        <xdr:cNvSpPr txBox="1"/>
      </xdr:nvSpPr>
      <xdr:spPr>
        <a:xfrm>
          <a:off x="14735175" y="89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628" name="直線コネクタ 627">
          <a:extLst>
            <a:ext uri="{FF2B5EF4-FFF2-40B4-BE49-F238E27FC236}">
              <a16:creationId xmlns:a16="http://schemas.microsoft.com/office/drawing/2014/main" id="{924A4D49-924F-453D-B7D1-69CD40B08E7F}"/>
            </a:ext>
          </a:extLst>
        </xdr:cNvPr>
        <xdr:cNvCxnSpPr/>
      </xdr:nvCxnSpPr>
      <xdr:spPr>
        <a:xfrm>
          <a:off x="14611350" y="91944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5351</xdr:rowOff>
    </xdr:from>
    <xdr:ext cx="405111" cy="259045"/>
    <xdr:sp macro="" textlink="">
      <xdr:nvSpPr>
        <xdr:cNvPr id="629" name="【学校施設】&#10;有形固定資産減価償却率平均値テキスト">
          <a:extLst>
            <a:ext uri="{FF2B5EF4-FFF2-40B4-BE49-F238E27FC236}">
              <a16:creationId xmlns:a16="http://schemas.microsoft.com/office/drawing/2014/main" id="{CEB7D104-F40E-4323-B5DD-F1C425288441}"/>
            </a:ext>
          </a:extLst>
        </xdr:cNvPr>
        <xdr:cNvSpPr txBox="1"/>
      </xdr:nvSpPr>
      <xdr:spPr>
        <a:xfrm>
          <a:off x="14735175" y="97240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630" name="フローチャート: 判断 629">
          <a:extLst>
            <a:ext uri="{FF2B5EF4-FFF2-40B4-BE49-F238E27FC236}">
              <a16:creationId xmlns:a16="http://schemas.microsoft.com/office/drawing/2014/main" id="{597D27B6-28B1-42C6-B9DF-649EC725BFC2}"/>
            </a:ext>
          </a:extLst>
        </xdr:cNvPr>
        <xdr:cNvSpPr/>
      </xdr:nvSpPr>
      <xdr:spPr>
        <a:xfrm>
          <a:off x="14649450" y="974559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170942</xdr:rowOff>
    </xdr:from>
    <xdr:to>
      <xdr:col>81</xdr:col>
      <xdr:colOff>101600</xdr:colOff>
      <xdr:row>60</xdr:row>
      <xdr:rowOff>101092</xdr:rowOff>
    </xdr:to>
    <xdr:sp macro="" textlink="">
      <xdr:nvSpPr>
        <xdr:cNvPr id="631" name="フローチャート: 判断 630">
          <a:extLst>
            <a:ext uri="{FF2B5EF4-FFF2-40B4-BE49-F238E27FC236}">
              <a16:creationId xmlns:a16="http://schemas.microsoft.com/office/drawing/2014/main" id="{6BD53AF2-E0C3-480F-A7B0-78568770CEBE}"/>
            </a:ext>
          </a:extLst>
        </xdr:cNvPr>
        <xdr:cNvSpPr/>
      </xdr:nvSpPr>
      <xdr:spPr>
        <a:xfrm>
          <a:off x="13887450" y="971499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32" name="フローチャート: 判断 631">
          <a:extLst>
            <a:ext uri="{FF2B5EF4-FFF2-40B4-BE49-F238E27FC236}">
              <a16:creationId xmlns:a16="http://schemas.microsoft.com/office/drawing/2014/main" id="{0E759E4A-3972-4242-8726-F7AF4CA48F7A}"/>
            </a:ext>
          </a:extLst>
        </xdr:cNvPr>
        <xdr:cNvSpPr/>
      </xdr:nvSpPr>
      <xdr:spPr>
        <a:xfrm>
          <a:off x="13096875" y="971854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33" name="フローチャート: 判断 632">
          <a:extLst>
            <a:ext uri="{FF2B5EF4-FFF2-40B4-BE49-F238E27FC236}">
              <a16:creationId xmlns:a16="http://schemas.microsoft.com/office/drawing/2014/main" id="{6C2C7C24-3925-414C-80EF-858D44334BB4}"/>
            </a:ext>
          </a:extLst>
        </xdr:cNvPr>
        <xdr:cNvSpPr/>
      </xdr:nvSpPr>
      <xdr:spPr>
        <a:xfrm>
          <a:off x="12296775" y="96939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4" name="フローチャート: 判断 633">
          <a:extLst>
            <a:ext uri="{FF2B5EF4-FFF2-40B4-BE49-F238E27FC236}">
              <a16:creationId xmlns:a16="http://schemas.microsoft.com/office/drawing/2014/main" id="{1CFDA89C-603E-45DB-9E4D-8498EB1C592C}"/>
            </a:ext>
          </a:extLst>
        </xdr:cNvPr>
        <xdr:cNvSpPr/>
      </xdr:nvSpPr>
      <xdr:spPr>
        <a:xfrm>
          <a:off x="11487150" y="96774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597ACAC4-4F6F-4CE0-B452-8F45F4D6EBDB}"/>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60C038F9-52DA-4A2A-8A51-CF3F2A0ED69F}"/>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49D8291F-7BD0-43E8-87B6-257CF62BD485}"/>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F3E00F08-E999-456B-A072-8B8181E81B71}"/>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AB368545-1AC5-4FE5-A1E0-929E50DDF880}"/>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65786</xdr:rowOff>
    </xdr:from>
    <xdr:to>
      <xdr:col>85</xdr:col>
      <xdr:colOff>177800</xdr:colOff>
      <xdr:row>59</xdr:row>
      <xdr:rowOff>167386</xdr:rowOff>
    </xdr:to>
    <xdr:sp macro="" textlink="">
      <xdr:nvSpPr>
        <xdr:cNvPr id="640" name="楕円 639">
          <a:extLst>
            <a:ext uri="{FF2B5EF4-FFF2-40B4-BE49-F238E27FC236}">
              <a16:creationId xmlns:a16="http://schemas.microsoft.com/office/drawing/2014/main" id="{0AD74A4B-3493-496A-B606-70FA379E6039}"/>
            </a:ext>
          </a:extLst>
        </xdr:cNvPr>
        <xdr:cNvSpPr/>
      </xdr:nvSpPr>
      <xdr:spPr>
        <a:xfrm>
          <a:off x="14649450" y="96225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88663</xdr:rowOff>
    </xdr:from>
    <xdr:ext cx="405111" cy="259045"/>
    <xdr:sp macro="" textlink="">
      <xdr:nvSpPr>
        <xdr:cNvPr id="641" name="【学校施設】&#10;有形固定資産減価償却率該当値テキスト">
          <a:extLst>
            <a:ext uri="{FF2B5EF4-FFF2-40B4-BE49-F238E27FC236}">
              <a16:creationId xmlns:a16="http://schemas.microsoft.com/office/drawing/2014/main" id="{BCB2FE65-7EE2-4AE3-AB43-8E3BC6BA5DFE}"/>
            </a:ext>
          </a:extLst>
        </xdr:cNvPr>
        <xdr:cNvSpPr txBox="1"/>
      </xdr:nvSpPr>
      <xdr:spPr>
        <a:xfrm>
          <a:off x="14735175" y="947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77216</xdr:rowOff>
    </xdr:from>
    <xdr:to>
      <xdr:col>81</xdr:col>
      <xdr:colOff>101600</xdr:colOff>
      <xdr:row>59</xdr:row>
      <xdr:rowOff>7366</xdr:rowOff>
    </xdr:to>
    <xdr:sp macro="" textlink="">
      <xdr:nvSpPr>
        <xdr:cNvPr id="642" name="楕円 641">
          <a:extLst>
            <a:ext uri="{FF2B5EF4-FFF2-40B4-BE49-F238E27FC236}">
              <a16:creationId xmlns:a16="http://schemas.microsoft.com/office/drawing/2014/main" id="{B43A4F8D-096F-49DA-9E5C-55EF36FA1B0F}"/>
            </a:ext>
          </a:extLst>
        </xdr:cNvPr>
        <xdr:cNvSpPr/>
      </xdr:nvSpPr>
      <xdr:spPr>
        <a:xfrm>
          <a:off x="13887450" y="946886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128016</xdr:rowOff>
    </xdr:from>
    <xdr:to>
      <xdr:col>85</xdr:col>
      <xdr:colOff>127000</xdr:colOff>
      <xdr:row>59</xdr:row>
      <xdr:rowOff>116586</xdr:rowOff>
    </xdr:to>
    <xdr:cxnSp macro="">
      <xdr:nvCxnSpPr>
        <xdr:cNvPr id="643" name="直線コネクタ 642">
          <a:extLst>
            <a:ext uri="{FF2B5EF4-FFF2-40B4-BE49-F238E27FC236}">
              <a16:creationId xmlns:a16="http://schemas.microsoft.com/office/drawing/2014/main" id="{8406707F-5638-46DA-A550-83B0016A8537}"/>
            </a:ext>
          </a:extLst>
        </xdr:cNvPr>
        <xdr:cNvCxnSpPr/>
      </xdr:nvCxnSpPr>
      <xdr:spPr>
        <a:xfrm>
          <a:off x="13935075" y="9516491"/>
          <a:ext cx="76200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150368</xdr:rowOff>
    </xdr:from>
    <xdr:to>
      <xdr:col>76</xdr:col>
      <xdr:colOff>165100</xdr:colOff>
      <xdr:row>59</xdr:row>
      <xdr:rowOff>80518</xdr:rowOff>
    </xdr:to>
    <xdr:sp macro="" textlink="">
      <xdr:nvSpPr>
        <xdr:cNvPr id="644" name="楕円 643">
          <a:extLst>
            <a:ext uri="{FF2B5EF4-FFF2-40B4-BE49-F238E27FC236}">
              <a16:creationId xmlns:a16="http://schemas.microsoft.com/office/drawing/2014/main" id="{239BE400-79FE-43D3-A52D-DDEFE0CA5420}"/>
            </a:ext>
          </a:extLst>
        </xdr:cNvPr>
        <xdr:cNvSpPr/>
      </xdr:nvSpPr>
      <xdr:spPr>
        <a:xfrm>
          <a:off x="13096875" y="95420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128016</xdr:rowOff>
    </xdr:from>
    <xdr:to>
      <xdr:col>81</xdr:col>
      <xdr:colOff>50800</xdr:colOff>
      <xdr:row>59</xdr:row>
      <xdr:rowOff>29718</xdr:rowOff>
    </xdr:to>
    <xdr:cxnSp macro="">
      <xdr:nvCxnSpPr>
        <xdr:cNvPr id="645" name="直線コネクタ 644">
          <a:extLst>
            <a:ext uri="{FF2B5EF4-FFF2-40B4-BE49-F238E27FC236}">
              <a16:creationId xmlns:a16="http://schemas.microsoft.com/office/drawing/2014/main" id="{FBA6A40B-7A18-4088-A6BF-AE0AFF217299}"/>
            </a:ext>
          </a:extLst>
        </xdr:cNvPr>
        <xdr:cNvCxnSpPr/>
      </xdr:nvCxnSpPr>
      <xdr:spPr>
        <a:xfrm flipV="1">
          <a:off x="13144500" y="9516491"/>
          <a:ext cx="790575"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90932</xdr:rowOff>
    </xdr:from>
    <xdr:to>
      <xdr:col>72</xdr:col>
      <xdr:colOff>38100</xdr:colOff>
      <xdr:row>59</xdr:row>
      <xdr:rowOff>21082</xdr:rowOff>
    </xdr:to>
    <xdr:sp macro="" textlink="">
      <xdr:nvSpPr>
        <xdr:cNvPr id="646" name="楕円 645">
          <a:extLst>
            <a:ext uri="{FF2B5EF4-FFF2-40B4-BE49-F238E27FC236}">
              <a16:creationId xmlns:a16="http://schemas.microsoft.com/office/drawing/2014/main" id="{E43C0590-9D14-462F-9BE8-2FEB4C6C5BF4}"/>
            </a:ext>
          </a:extLst>
        </xdr:cNvPr>
        <xdr:cNvSpPr/>
      </xdr:nvSpPr>
      <xdr:spPr>
        <a:xfrm>
          <a:off x="12296775" y="94794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141732</xdr:rowOff>
    </xdr:from>
    <xdr:to>
      <xdr:col>76</xdr:col>
      <xdr:colOff>114300</xdr:colOff>
      <xdr:row>59</xdr:row>
      <xdr:rowOff>29718</xdr:rowOff>
    </xdr:to>
    <xdr:cxnSp macro="">
      <xdr:nvCxnSpPr>
        <xdr:cNvPr id="647" name="直線コネクタ 646">
          <a:extLst>
            <a:ext uri="{FF2B5EF4-FFF2-40B4-BE49-F238E27FC236}">
              <a16:creationId xmlns:a16="http://schemas.microsoft.com/office/drawing/2014/main" id="{59507416-2E42-4F7B-849D-EBE31994A800}"/>
            </a:ext>
          </a:extLst>
        </xdr:cNvPr>
        <xdr:cNvCxnSpPr/>
      </xdr:nvCxnSpPr>
      <xdr:spPr>
        <a:xfrm>
          <a:off x="12344400" y="9536557"/>
          <a:ext cx="8001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40640</xdr:rowOff>
    </xdr:from>
    <xdr:to>
      <xdr:col>67</xdr:col>
      <xdr:colOff>101600</xdr:colOff>
      <xdr:row>58</xdr:row>
      <xdr:rowOff>142240</xdr:rowOff>
    </xdr:to>
    <xdr:sp macro="" textlink="">
      <xdr:nvSpPr>
        <xdr:cNvPr id="648" name="楕円 647">
          <a:extLst>
            <a:ext uri="{FF2B5EF4-FFF2-40B4-BE49-F238E27FC236}">
              <a16:creationId xmlns:a16="http://schemas.microsoft.com/office/drawing/2014/main" id="{12415B15-2681-46FB-A88D-72A37AE25513}"/>
            </a:ext>
          </a:extLst>
        </xdr:cNvPr>
        <xdr:cNvSpPr/>
      </xdr:nvSpPr>
      <xdr:spPr>
        <a:xfrm>
          <a:off x="11487150" y="94322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91440</xdr:rowOff>
    </xdr:from>
    <xdr:to>
      <xdr:col>71</xdr:col>
      <xdr:colOff>177800</xdr:colOff>
      <xdr:row>58</xdr:row>
      <xdr:rowOff>141732</xdr:rowOff>
    </xdr:to>
    <xdr:cxnSp macro="">
      <xdr:nvCxnSpPr>
        <xdr:cNvPr id="649" name="直線コネクタ 648">
          <a:extLst>
            <a:ext uri="{FF2B5EF4-FFF2-40B4-BE49-F238E27FC236}">
              <a16:creationId xmlns:a16="http://schemas.microsoft.com/office/drawing/2014/main" id="{EB77D0D9-0C58-479F-AC94-932CD1A1B6E9}"/>
            </a:ext>
          </a:extLst>
        </xdr:cNvPr>
        <xdr:cNvCxnSpPr/>
      </xdr:nvCxnSpPr>
      <xdr:spPr>
        <a:xfrm>
          <a:off x="11534775" y="9479915"/>
          <a:ext cx="809625"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92219</xdr:rowOff>
    </xdr:from>
    <xdr:ext cx="405111" cy="259045"/>
    <xdr:sp macro="" textlink="">
      <xdr:nvSpPr>
        <xdr:cNvPr id="650" name="n_1aveValue【学校施設】&#10;有形固定資産減価償却率">
          <a:extLst>
            <a:ext uri="{FF2B5EF4-FFF2-40B4-BE49-F238E27FC236}">
              <a16:creationId xmlns:a16="http://schemas.microsoft.com/office/drawing/2014/main" id="{F156A839-5BED-43AB-B858-C4C63C1FBA48}"/>
            </a:ext>
          </a:extLst>
        </xdr:cNvPr>
        <xdr:cNvSpPr txBox="1"/>
      </xdr:nvSpPr>
      <xdr:spPr>
        <a:xfrm>
          <a:off x="13745219" y="9807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651" name="n_2aveValue【学校施設】&#10;有形固定資産減価償却率">
          <a:extLst>
            <a:ext uri="{FF2B5EF4-FFF2-40B4-BE49-F238E27FC236}">
              <a16:creationId xmlns:a16="http://schemas.microsoft.com/office/drawing/2014/main" id="{80C8491C-76B9-4049-BC98-6C75C6EAD474}"/>
            </a:ext>
          </a:extLst>
        </xdr:cNvPr>
        <xdr:cNvSpPr txBox="1"/>
      </xdr:nvSpPr>
      <xdr:spPr>
        <a:xfrm>
          <a:off x="12964169" y="980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652" name="n_3aveValue【学校施設】&#10;有形固定資産減価償却率">
          <a:extLst>
            <a:ext uri="{FF2B5EF4-FFF2-40B4-BE49-F238E27FC236}">
              <a16:creationId xmlns:a16="http://schemas.microsoft.com/office/drawing/2014/main" id="{A0386249-6555-42E8-B59E-16BBED304814}"/>
            </a:ext>
          </a:extLst>
        </xdr:cNvPr>
        <xdr:cNvSpPr txBox="1"/>
      </xdr:nvSpPr>
      <xdr:spPr>
        <a:xfrm>
          <a:off x="12164069"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53" name="n_4aveValue【学校施設】&#10;有形固定資産減価償却率">
          <a:extLst>
            <a:ext uri="{FF2B5EF4-FFF2-40B4-BE49-F238E27FC236}">
              <a16:creationId xmlns:a16="http://schemas.microsoft.com/office/drawing/2014/main" id="{23A617D5-2FE3-430F-AA88-F4BFCF975C1C}"/>
            </a:ext>
          </a:extLst>
        </xdr:cNvPr>
        <xdr:cNvSpPr txBox="1"/>
      </xdr:nvSpPr>
      <xdr:spPr>
        <a:xfrm>
          <a:off x="11354444" y="9760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23893</xdr:rowOff>
    </xdr:from>
    <xdr:ext cx="405111" cy="259045"/>
    <xdr:sp macro="" textlink="">
      <xdr:nvSpPr>
        <xdr:cNvPr id="654" name="n_1mainValue【学校施設】&#10;有形固定資産減価償却率">
          <a:extLst>
            <a:ext uri="{FF2B5EF4-FFF2-40B4-BE49-F238E27FC236}">
              <a16:creationId xmlns:a16="http://schemas.microsoft.com/office/drawing/2014/main" id="{5FCB1A69-7C06-475A-85AD-2B19AC735B4D}"/>
            </a:ext>
          </a:extLst>
        </xdr:cNvPr>
        <xdr:cNvSpPr txBox="1"/>
      </xdr:nvSpPr>
      <xdr:spPr>
        <a:xfrm>
          <a:off x="13745219" y="9256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97045</xdr:rowOff>
    </xdr:from>
    <xdr:ext cx="405111" cy="259045"/>
    <xdr:sp macro="" textlink="">
      <xdr:nvSpPr>
        <xdr:cNvPr id="655" name="n_2mainValue【学校施設】&#10;有形固定資産減価償却率">
          <a:extLst>
            <a:ext uri="{FF2B5EF4-FFF2-40B4-BE49-F238E27FC236}">
              <a16:creationId xmlns:a16="http://schemas.microsoft.com/office/drawing/2014/main" id="{889869F6-83C7-4F21-B89A-C6EC17E06DC2}"/>
            </a:ext>
          </a:extLst>
        </xdr:cNvPr>
        <xdr:cNvSpPr txBox="1"/>
      </xdr:nvSpPr>
      <xdr:spPr>
        <a:xfrm>
          <a:off x="12964169" y="932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37609</xdr:rowOff>
    </xdr:from>
    <xdr:ext cx="405111" cy="259045"/>
    <xdr:sp macro="" textlink="">
      <xdr:nvSpPr>
        <xdr:cNvPr id="656" name="n_3mainValue【学校施設】&#10;有形固定資産減価償却率">
          <a:extLst>
            <a:ext uri="{FF2B5EF4-FFF2-40B4-BE49-F238E27FC236}">
              <a16:creationId xmlns:a16="http://schemas.microsoft.com/office/drawing/2014/main" id="{3C713C26-88B1-4D71-8293-8047CDD1BDB0}"/>
            </a:ext>
          </a:extLst>
        </xdr:cNvPr>
        <xdr:cNvSpPr txBox="1"/>
      </xdr:nvSpPr>
      <xdr:spPr>
        <a:xfrm>
          <a:off x="12164069" y="9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657" name="n_4mainValue【学校施設】&#10;有形固定資産減価償却率">
          <a:extLst>
            <a:ext uri="{FF2B5EF4-FFF2-40B4-BE49-F238E27FC236}">
              <a16:creationId xmlns:a16="http://schemas.microsoft.com/office/drawing/2014/main" id="{2D4A651C-9A73-484F-8D05-B759BE415476}"/>
            </a:ext>
          </a:extLst>
        </xdr:cNvPr>
        <xdr:cNvSpPr txBox="1"/>
      </xdr:nvSpPr>
      <xdr:spPr>
        <a:xfrm>
          <a:off x="11354444"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1B338C13-34ED-4AE6-A6E6-0522B557B2C1}"/>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ED123B48-24D0-4995-9122-6FF406DF91CC}"/>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61D03FE7-6214-4E9B-8E1D-87C1B0C82499}"/>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144816EA-5180-41A8-8847-8B7758CE3D43}"/>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17C779D2-985B-4068-B0F3-49ECD0CBACC0}"/>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3DEFA866-6E6A-4146-B4DB-DC850CEA84B4}"/>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A89C806E-055A-4C98-AE43-3C08E596DCA1}"/>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4953AECC-3546-4F11-A212-EED7207D68D5}"/>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A2A14EF1-4A20-4D7B-8A93-210DCFA74FAA}"/>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70542EAD-D316-4CFF-82BB-96117F4A4CC5}"/>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8" name="テキスト ボックス 667">
          <a:extLst>
            <a:ext uri="{FF2B5EF4-FFF2-40B4-BE49-F238E27FC236}">
              <a16:creationId xmlns:a16="http://schemas.microsoft.com/office/drawing/2014/main" id="{D92B9E34-45B0-499B-BBFA-08CC7196448B}"/>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a:extLst>
            <a:ext uri="{FF2B5EF4-FFF2-40B4-BE49-F238E27FC236}">
              <a16:creationId xmlns:a16="http://schemas.microsoft.com/office/drawing/2014/main" id="{614B7136-00E8-4DF9-AA04-B36F3E8E91D6}"/>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a:extLst>
            <a:ext uri="{FF2B5EF4-FFF2-40B4-BE49-F238E27FC236}">
              <a16:creationId xmlns:a16="http://schemas.microsoft.com/office/drawing/2014/main" id="{33E50541-4732-48C0-89EA-37973BA41A00}"/>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a:extLst>
            <a:ext uri="{FF2B5EF4-FFF2-40B4-BE49-F238E27FC236}">
              <a16:creationId xmlns:a16="http://schemas.microsoft.com/office/drawing/2014/main" id="{3323E699-AE28-4A43-95A1-CBEADC965A6B}"/>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a:extLst>
            <a:ext uri="{FF2B5EF4-FFF2-40B4-BE49-F238E27FC236}">
              <a16:creationId xmlns:a16="http://schemas.microsoft.com/office/drawing/2014/main" id="{887C4166-3235-4E14-BD9B-88E768F7B835}"/>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a:extLst>
            <a:ext uri="{FF2B5EF4-FFF2-40B4-BE49-F238E27FC236}">
              <a16:creationId xmlns:a16="http://schemas.microsoft.com/office/drawing/2014/main" id="{A2D30B17-CBCE-483B-BA29-DDA83E5B1D37}"/>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a:extLst>
            <a:ext uri="{FF2B5EF4-FFF2-40B4-BE49-F238E27FC236}">
              <a16:creationId xmlns:a16="http://schemas.microsoft.com/office/drawing/2014/main" id="{10743D23-69E3-4CD7-A707-FF8638A815C6}"/>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a:extLst>
            <a:ext uri="{FF2B5EF4-FFF2-40B4-BE49-F238E27FC236}">
              <a16:creationId xmlns:a16="http://schemas.microsoft.com/office/drawing/2014/main" id="{234359A5-2EC9-4794-8020-CB60CCA98B92}"/>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a:extLst>
            <a:ext uri="{FF2B5EF4-FFF2-40B4-BE49-F238E27FC236}">
              <a16:creationId xmlns:a16="http://schemas.microsoft.com/office/drawing/2014/main" id="{43916968-5BF4-4A3A-934D-8DC0FC6CF843}"/>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a:extLst>
            <a:ext uri="{FF2B5EF4-FFF2-40B4-BE49-F238E27FC236}">
              <a16:creationId xmlns:a16="http://schemas.microsoft.com/office/drawing/2014/main" id="{D9E9EE82-AE99-4E1A-A791-4A9830B98152}"/>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a:extLst>
            <a:ext uri="{FF2B5EF4-FFF2-40B4-BE49-F238E27FC236}">
              <a16:creationId xmlns:a16="http://schemas.microsoft.com/office/drawing/2014/main" id="{69454493-F27A-4BB1-9680-A1F561CEF347}"/>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a:extLst>
            <a:ext uri="{FF2B5EF4-FFF2-40B4-BE49-F238E27FC236}">
              <a16:creationId xmlns:a16="http://schemas.microsoft.com/office/drawing/2014/main" id="{7FA58C17-1FAB-4D17-A4C1-B5C1FCBD4B2E}"/>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a:extLst>
            <a:ext uri="{FF2B5EF4-FFF2-40B4-BE49-F238E27FC236}">
              <a16:creationId xmlns:a16="http://schemas.microsoft.com/office/drawing/2014/main" id="{7F69BDE6-0BF5-4685-9F1B-63807BF9274C}"/>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CDFD2AA4-2AD1-41B5-A390-F0EABF48CA02}"/>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4FBAEC2A-68F1-4EAF-9BE3-D00183995BC0}"/>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E4A0F57B-4FAA-4C0F-90EC-0A98E4DCD006}"/>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32113</xdr:rowOff>
    </xdr:from>
    <xdr:to>
      <xdr:col>116</xdr:col>
      <xdr:colOff>62864</xdr:colOff>
      <xdr:row>64</xdr:row>
      <xdr:rowOff>71846</xdr:rowOff>
    </xdr:to>
    <xdr:cxnSp macro="">
      <xdr:nvCxnSpPr>
        <xdr:cNvPr id="684" name="直線コネクタ 683">
          <a:extLst>
            <a:ext uri="{FF2B5EF4-FFF2-40B4-BE49-F238E27FC236}">
              <a16:creationId xmlns:a16="http://schemas.microsoft.com/office/drawing/2014/main" id="{D7A807F9-3C3A-4E72-84D8-F221FD541DBF}"/>
            </a:ext>
          </a:extLst>
        </xdr:cNvPr>
        <xdr:cNvCxnSpPr/>
      </xdr:nvCxnSpPr>
      <xdr:spPr>
        <a:xfrm flipV="1">
          <a:off x="19954239" y="8934813"/>
          <a:ext cx="0" cy="149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5" name="【学校施設】&#10;一人当たり面積最小値テキスト">
          <a:extLst>
            <a:ext uri="{FF2B5EF4-FFF2-40B4-BE49-F238E27FC236}">
              <a16:creationId xmlns:a16="http://schemas.microsoft.com/office/drawing/2014/main" id="{F9B7FA7A-DAF2-4B7F-B893-F5BE722E5411}"/>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6" name="直線コネクタ 685">
          <a:extLst>
            <a:ext uri="{FF2B5EF4-FFF2-40B4-BE49-F238E27FC236}">
              <a16:creationId xmlns:a16="http://schemas.microsoft.com/office/drawing/2014/main" id="{3CC527BF-A349-4BC6-9069-CD6C8208BAA3}"/>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150240</xdr:rowOff>
    </xdr:from>
    <xdr:ext cx="469744" cy="259045"/>
    <xdr:sp macro="" textlink="">
      <xdr:nvSpPr>
        <xdr:cNvPr id="687" name="【学校施設】&#10;一人当たり面積最大値テキスト">
          <a:extLst>
            <a:ext uri="{FF2B5EF4-FFF2-40B4-BE49-F238E27FC236}">
              <a16:creationId xmlns:a16="http://schemas.microsoft.com/office/drawing/2014/main" id="{02DDA7B0-C180-4D5D-A887-387BB52F5251}"/>
            </a:ext>
          </a:extLst>
        </xdr:cNvPr>
        <xdr:cNvSpPr txBox="1"/>
      </xdr:nvSpPr>
      <xdr:spPr>
        <a:xfrm>
          <a:off x="19992975" y="873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32113</xdr:rowOff>
    </xdr:from>
    <xdr:to>
      <xdr:col>116</xdr:col>
      <xdr:colOff>152400</xdr:colOff>
      <xdr:row>55</xdr:row>
      <xdr:rowOff>32113</xdr:rowOff>
    </xdr:to>
    <xdr:cxnSp macro="">
      <xdr:nvCxnSpPr>
        <xdr:cNvPr id="688" name="直線コネクタ 687">
          <a:extLst>
            <a:ext uri="{FF2B5EF4-FFF2-40B4-BE49-F238E27FC236}">
              <a16:creationId xmlns:a16="http://schemas.microsoft.com/office/drawing/2014/main" id="{2EBEC4E7-9CD2-4FA8-BFB0-EF06FD8280FC}"/>
            </a:ext>
          </a:extLst>
        </xdr:cNvPr>
        <xdr:cNvCxnSpPr/>
      </xdr:nvCxnSpPr>
      <xdr:spPr>
        <a:xfrm>
          <a:off x="19878675" y="89348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110326</xdr:rowOff>
    </xdr:from>
    <xdr:ext cx="469744" cy="259045"/>
    <xdr:sp macro="" textlink="">
      <xdr:nvSpPr>
        <xdr:cNvPr id="689" name="【学校施設】&#10;一人当たり面積平均値テキスト">
          <a:extLst>
            <a:ext uri="{FF2B5EF4-FFF2-40B4-BE49-F238E27FC236}">
              <a16:creationId xmlns:a16="http://schemas.microsoft.com/office/drawing/2014/main" id="{47C2E448-3A0A-408C-8B34-2FA69921BAA8}"/>
            </a:ext>
          </a:extLst>
        </xdr:cNvPr>
        <xdr:cNvSpPr txBox="1"/>
      </xdr:nvSpPr>
      <xdr:spPr>
        <a:xfrm>
          <a:off x="19992975" y="9984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87449</xdr:rowOff>
    </xdr:from>
    <xdr:to>
      <xdr:col>116</xdr:col>
      <xdr:colOff>114300</xdr:colOff>
      <xdr:row>63</xdr:row>
      <xdr:rowOff>17599</xdr:rowOff>
    </xdr:to>
    <xdr:sp macro="" textlink="">
      <xdr:nvSpPr>
        <xdr:cNvPr id="690" name="フローチャート: 判断 689">
          <a:extLst>
            <a:ext uri="{FF2B5EF4-FFF2-40B4-BE49-F238E27FC236}">
              <a16:creationId xmlns:a16="http://schemas.microsoft.com/office/drawing/2014/main" id="{32880BEB-D05A-47DD-99C3-82E395BFDEF5}"/>
            </a:ext>
          </a:extLst>
        </xdr:cNvPr>
        <xdr:cNvSpPr/>
      </xdr:nvSpPr>
      <xdr:spPr>
        <a:xfrm>
          <a:off x="19897725" y="1012362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92891</xdr:rowOff>
    </xdr:from>
    <xdr:to>
      <xdr:col>112</xdr:col>
      <xdr:colOff>38100</xdr:colOff>
      <xdr:row>63</xdr:row>
      <xdr:rowOff>23041</xdr:rowOff>
    </xdr:to>
    <xdr:sp macro="" textlink="">
      <xdr:nvSpPr>
        <xdr:cNvPr id="691" name="フローチャート: 判断 690">
          <a:extLst>
            <a:ext uri="{FF2B5EF4-FFF2-40B4-BE49-F238E27FC236}">
              <a16:creationId xmlns:a16="http://schemas.microsoft.com/office/drawing/2014/main" id="{5CF93438-933D-4850-B19A-F56733C7E160}"/>
            </a:ext>
          </a:extLst>
        </xdr:cNvPr>
        <xdr:cNvSpPr/>
      </xdr:nvSpPr>
      <xdr:spPr>
        <a:xfrm>
          <a:off x="19154775" y="1013224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2" name="フローチャート: 判断 691">
          <a:extLst>
            <a:ext uri="{FF2B5EF4-FFF2-40B4-BE49-F238E27FC236}">
              <a16:creationId xmlns:a16="http://schemas.microsoft.com/office/drawing/2014/main" id="{2C783C30-E2BA-4F7B-8A0D-4542FBDE2307}"/>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93" name="フローチャート: 判断 692">
          <a:extLst>
            <a:ext uri="{FF2B5EF4-FFF2-40B4-BE49-F238E27FC236}">
              <a16:creationId xmlns:a16="http://schemas.microsoft.com/office/drawing/2014/main" id="{6480C3CC-02DE-41B0-A979-0CA8A129A9FD}"/>
            </a:ext>
          </a:extLst>
        </xdr:cNvPr>
        <xdr:cNvSpPr/>
      </xdr:nvSpPr>
      <xdr:spPr>
        <a:xfrm>
          <a:off x="17554575" y="10145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108131</xdr:rowOff>
    </xdr:from>
    <xdr:to>
      <xdr:col>98</xdr:col>
      <xdr:colOff>38100</xdr:colOff>
      <xdr:row>63</xdr:row>
      <xdr:rowOff>38281</xdr:rowOff>
    </xdr:to>
    <xdr:sp macro="" textlink="">
      <xdr:nvSpPr>
        <xdr:cNvPr id="694" name="フローチャート: 判断 693">
          <a:extLst>
            <a:ext uri="{FF2B5EF4-FFF2-40B4-BE49-F238E27FC236}">
              <a16:creationId xmlns:a16="http://schemas.microsoft.com/office/drawing/2014/main" id="{F829A103-1429-40FF-A573-2BDD1EF65FAB}"/>
            </a:ext>
          </a:extLst>
        </xdr:cNvPr>
        <xdr:cNvSpPr/>
      </xdr:nvSpPr>
      <xdr:spPr>
        <a:xfrm>
          <a:off x="16754475" y="1014430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33D27CA2-F0BF-4B1C-9095-5BACEF0DD19D}"/>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36F86F47-CB49-4FF9-B629-38539C5F6E44}"/>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94EE3BC6-6F11-4CD4-BCD2-776E5F306694}"/>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8B0CE658-BDB4-4FCC-9CF4-BFD97EAE52A9}"/>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F88221ED-C914-4F84-A547-02233DFC8D7B}"/>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114663</xdr:rowOff>
    </xdr:from>
    <xdr:to>
      <xdr:col>116</xdr:col>
      <xdr:colOff>114300</xdr:colOff>
      <xdr:row>63</xdr:row>
      <xdr:rowOff>44813</xdr:rowOff>
    </xdr:to>
    <xdr:sp macro="" textlink="">
      <xdr:nvSpPr>
        <xdr:cNvPr id="700" name="楕円 699">
          <a:extLst>
            <a:ext uri="{FF2B5EF4-FFF2-40B4-BE49-F238E27FC236}">
              <a16:creationId xmlns:a16="http://schemas.microsoft.com/office/drawing/2014/main" id="{638A8731-B9C2-41C1-BD27-B27AA065CE53}"/>
            </a:ext>
          </a:extLst>
        </xdr:cNvPr>
        <xdr:cNvSpPr/>
      </xdr:nvSpPr>
      <xdr:spPr>
        <a:xfrm>
          <a:off x="19897725" y="101540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93090</xdr:rowOff>
    </xdr:from>
    <xdr:ext cx="469744" cy="259045"/>
    <xdr:sp macro="" textlink="">
      <xdr:nvSpPr>
        <xdr:cNvPr id="701" name="【学校施設】&#10;一人当たり面積該当値テキスト">
          <a:extLst>
            <a:ext uri="{FF2B5EF4-FFF2-40B4-BE49-F238E27FC236}">
              <a16:creationId xmlns:a16="http://schemas.microsoft.com/office/drawing/2014/main" id="{B60FAF73-7F48-4A49-AEDE-D8F58FBABA23}"/>
            </a:ext>
          </a:extLst>
        </xdr:cNvPr>
        <xdr:cNvSpPr txBox="1"/>
      </xdr:nvSpPr>
      <xdr:spPr>
        <a:xfrm>
          <a:off x="19992975" y="1013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115751</xdr:rowOff>
    </xdr:from>
    <xdr:to>
      <xdr:col>112</xdr:col>
      <xdr:colOff>38100</xdr:colOff>
      <xdr:row>63</xdr:row>
      <xdr:rowOff>45901</xdr:rowOff>
    </xdr:to>
    <xdr:sp macro="" textlink="">
      <xdr:nvSpPr>
        <xdr:cNvPr id="702" name="楕円 701">
          <a:extLst>
            <a:ext uri="{FF2B5EF4-FFF2-40B4-BE49-F238E27FC236}">
              <a16:creationId xmlns:a16="http://schemas.microsoft.com/office/drawing/2014/main" id="{28716813-8F5C-4963-A25B-279B5715444E}"/>
            </a:ext>
          </a:extLst>
        </xdr:cNvPr>
        <xdr:cNvSpPr/>
      </xdr:nvSpPr>
      <xdr:spPr>
        <a:xfrm>
          <a:off x="19154775" y="1015510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165463</xdr:rowOff>
    </xdr:from>
    <xdr:to>
      <xdr:col>116</xdr:col>
      <xdr:colOff>63500</xdr:colOff>
      <xdr:row>62</xdr:row>
      <xdr:rowOff>166551</xdr:rowOff>
    </xdr:to>
    <xdr:cxnSp macro="">
      <xdr:nvCxnSpPr>
        <xdr:cNvPr id="703" name="直線コネクタ 702">
          <a:extLst>
            <a:ext uri="{FF2B5EF4-FFF2-40B4-BE49-F238E27FC236}">
              <a16:creationId xmlns:a16="http://schemas.microsoft.com/office/drawing/2014/main" id="{18D8F899-AEE9-4289-AD40-3715764A4E05}"/>
            </a:ext>
          </a:extLst>
        </xdr:cNvPr>
        <xdr:cNvCxnSpPr/>
      </xdr:nvCxnSpPr>
      <xdr:spPr>
        <a:xfrm flipV="1">
          <a:off x="19202400" y="10201638"/>
          <a:ext cx="752475"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116840</xdr:rowOff>
    </xdr:from>
    <xdr:to>
      <xdr:col>107</xdr:col>
      <xdr:colOff>101600</xdr:colOff>
      <xdr:row>63</xdr:row>
      <xdr:rowOff>46990</xdr:rowOff>
    </xdr:to>
    <xdr:sp macro="" textlink="">
      <xdr:nvSpPr>
        <xdr:cNvPr id="704" name="楕円 703">
          <a:extLst>
            <a:ext uri="{FF2B5EF4-FFF2-40B4-BE49-F238E27FC236}">
              <a16:creationId xmlns:a16="http://schemas.microsoft.com/office/drawing/2014/main" id="{C3E2A965-8138-46DA-B171-099A63538F22}"/>
            </a:ext>
          </a:extLst>
        </xdr:cNvPr>
        <xdr:cNvSpPr/>
      </xdr:nvSpPr>
      <xdr:spPr>
        <a:xfrm>
          <a:off x="18345150" y="101561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166551</xdr:rowOff>
    </xdr:from>
    <xdr:to>
      <xdr:col>111</xdr:col>
      <xdr:colOff>177800</xdr:colOff>
      <xdr:row>62</xdr:row>
      <xdr:rowOff>167640</xdr:rowOff>
    </xdr:to>
    <xdr:cxnSp macro="">
      <xdr:nvCxnSpPr>
        <xdr:cNvPr id="705" name="直線コネクタ 704">
          <a:extLst>
            <a:ext uri="{FF2B5EF4-FFF2-40B4-BE49-F238E27FC236}">
              <a16:creationId xmlns:a16="http://schemas.microsoft.com/office/drawing/2014/main" id="{67807C02-4A1E-45FC-9C4F-C52C74193C5E}"/>
            </a:ext>
          </a:extLst>
        </xdr:cNvPr>
        <xdr:cNvCxnSpPr/>
      </xdr:nvCxnSpPr>
      <xdr:spPr>
        <a:xfrm flipV="1">
          <a:off x="18392775" y="10202726"/>
          <a:ext cx="809625"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117928</xdr:rowOff>
    </xdr:from>
    <xdr:to>
      <xdr:col>102</xdr:col>
      <xdr:colOff>165100</xdr:colOff>
      <xdr:row>63</xdr:row>
      <xdr:rowOff>48078</xdr:rowOff>
    </xdr:to>
    <xdr:sp macro="" textlink="">
      <xdr:nvSpPr>
        <xdr:cNvPr id="706" name="楕円 705">
          <a:extLst>
            <a:ext uri="{FF2B5EF4-FFF2-40B4-BE49-F238E27FC236}">
              <a16:creationId xmlns:a16="http://schemas.microsoft.com/office/drawing/2014/main" id="{A1BF01B7-45FD-4B02-993F-4A5818501261}"/>
            </a:ext>
          </a:extLst>
        </xdr:cNvPr>
        <xdr:cNvSpPr/>
      </xdr:nvSpPr>
      <xdr:spPr>
        <a:xfrm>
          <a:off x="17554575" y="1016045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167640</xdr:rowOff>
    </xdr:from>
    <xdr:to>
      <xdr:col>107</xdr:col>
      <xdr:colOff>50800</xdr:colOff>
      <xdr:row>62</xdr:row>
      <xdr:rowOff>168728</xdr:rowOff>
    </xdr:to>
    <xdr:cxnSp macro="">
      <xdr:nvCxnSpPr>
        <xdr:cNvPr id="707" name="直線コネクタ 706">
          <a:extLst>
            <a:ext uri="{FF2B5EF4-FFF2-40B4-BE49-F238E27FC236}">
              <a16:creationId xmlns:a16="http://schemas.microsoft.com/office/drawing/2014/main" id="{FF1F4E66-292F-4A97-9DBE-A0F030B46A06}"/>
            </a:ext>
          </a:extLst>
        </xdr:cNvPr>
        <xdr:cNvCxnSpPr/>
      </xdr:nvCxnSpPr>
      <xdr:spPr>
        <a:xfrm flipV="1">
          <a:off x="17602200" y="1020381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113574</xdr:rowOff>
    </xdr:from>
    <xdr:to>
      <xdr:col>98</xdr:col>
      <xdr:colOff>38100</xdr:colOff>
      <xdr:row>63</xdr:row>
      <xdr:rowOff>43724</xdr:rowOff>
    </xdr:to>
    <xdr:sp macro="" textlink="">
      <xdr:nvSpPr>
        <xdr:cNvPr id="708" name="楕円 707">
          <a:extLst>
            <a:ext uri="{FF2B5EF4-FFF2-40B4-BE49-F238E27FC236}">
              <a16:creationId xmlns:a16="http://schemas.microsoft.com/office/drawing/2014/main" id="{33E4F026-3950-4F9D-BE71-5AFA93EEFBE3}"/>
            </a:ext>
          </a:extLst>
        </xdr:cNvPr>
        <xdr:cNvSpPr/>
      </xdr:nvSpPr>
      <xdr:spPr>
        <a:xfrm>
          <a:off x="16754475" y="1015292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164374</xdr:rowOff>
    </xdr:from>
    <xdr:to>
      <xdr:col>102</xdr:col>
      <xdr:colOff>114300</xdr:colOff>
      <xdr:row>62</xdr:row>
      <xdr:rowOff>168728</xdr:rowOff>
    </xdr:to>
    <xdr:cxnSp macro="">
      <xdr:nvCxnSpPr>
        <xdr:cNvPr id="709" name="直線コネクタ 708">
          <a:extLst>
            <a:ext uri="{FF2B5EF4-FFF2-40B4-BE49-F238E27FC236}">
              <a16:creationId xmlns:a16="http://schemas.microsoft.com/office/drawing/2014/main" id="{5E1F80FB-CEB3-4D63-A328-1CBD65A791AC}"/>
            </a:ext>
          </a:extLst>
        </xdr:cNvPr>
        <xdr:cNvCxnSpPr/>
      </xdr:nvCxnSpPr>
      <xdr:spPr>
        <a:xfrm>
          <a:off x="16802100" y="1020054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39568</xdr:rowOff>
    </xdr:from>
    <xdr:ext cx="469744" cy="259045"/>
    <xdr:sp macro="" textlink="">
      <xdr:nvSpPr>
        <xdr:cNvPr id="710" name="n_1aveValue【学校施設】&#10;一人当たり面積">
          <a:extLst>
            <a:ext uri="{FF2B5EF4-FFF2-40B4-BE49-F238E27FC236}">
              <a16:creationId xmlns:a16="http://schemas.microsoft.com/office/drawing/2014/main" id="{76CFB418-D819-450F-9DBD-CDEF13C0C322}"/>
            </a:ext>
          </a:extLst>
        </xdr:cNvPr>
        <xdr:cNvSpPr txBox="1"/>
      </xdr:nvSpPr>
      <xdr:spPr>
        <a:xfrm>
          <a:off x="18983402" y="991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711" name="n_2aveValue【学校施設】&#10;一人当たり面積">
          <a:extLst>
            <a:ext uri="{FF2B5EF4-FFF2-40B4-BE49-F238E27FC236}">
              <a16:creationId xmlns:a16="http://schemas.microsoft.com/office/drawing/2014/main" id="{B43F6193-844A-4B13-848E-871E72D3F1CF}"/>
            </a:ext>
          </a:extLst>
        </xdr:cNvPr>
        <xdr:cNvSpPr txBox="1"/>
      </xdr:nvSpPr>
      <xdr:spPr>
        <a:xfrm>
          <a:off x="181833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55897</xdr:rowOff>
    </xdr:from>
    <xdr:ext cx="469744" cy="259045"/>
    <xdr:sp macro="" textlink="">
      <xdr:nvSpPr>
        <xdr:cNvPr id="712" name="n_3aveValue【学校施設】&#10;一人当たり面積">
          <a:extLst>
            <a:ext uri="{FF2B5EF4-FFF2-40B4-BE49-F238E27FC236}">
              <a16:creationId xmlns:a16="http://schemas.microsoft.com/office/drawing/2014/main" id="{1FD7A9CD-D636-4AD2-87FE-B4C65AA90F4A}"/>
            </a:ext>
          </a:extLst>
        </xdr:cNvPr>
        <xdr:cNvSpPr txBox="1"/>
      </xdr:nvSpPr>
      <xdr:spPr>
        <a:xfrm>
          <a:off x="173832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54808</xdr:rowOff>
    </xdr:from>
    <xdr:ext cx="469744" cy="259045"/>
    <xdr:sp macro="" textlink="">
      <xdr:nvSpPr>
        <xdr:cNvPr id="713" name="n_4aveValue【学校施設】&#10;一人当たり面積">
          <a:extLst>
            <a:ext uri="{FF2B5EF4-FFF2-40B4-BE49-F238E27FC236}">
              <a16:creationId xmlns:a16="http://schemas.microsoft.com/office/drawing/2014/main" id="{A565329D-052F-498C-BA47-53387DFB691D}"/>
            </a:ext>
          </a:extLst>
        </xdr:cNvPr>
        <xdr:cNvSpPr txBox="1"/>
      </xdr:nvSpPr>
      <xdr:spPr>
        <a:xfrm>
          <a:off x="16592627" y="993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37028</xdr:rowOff>
    </xdr:from>
    <xdr:ext cx="469744" cy="259045"/>
    <xdr:sp macro="" textlink="">
      <xdr:nvSpPr>
        <xdr:cNvPr id="714" name="n_1mainValue【学校施設】&#10;一人当たり面積">
          <a:extLst>
            <a:ext uri="{FF2B5EF4-FFF2-40B4-BE49-F238E27FC236}">
              <a16:creationId xmlns:a16="http://schemas.microsoft.com/office/drawing/2014/main" id="{F08B39C0-1662-4BEC-A2B4-33986EB3992C}"/>
            </a:ext>
          </a:extLst>
        </xdr:cNvPr>
        <xdr:cNvSpPr txBox="1"/>
      </xdr:nvSpPr>
      <xdr:spPr>
        <a:xfrm>
          <a:off x="18983402" y="1023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38117</xdr:rowOff>
    </xdr:from>
    <xdr:ext cx="469744" cy="259045"/>
    <xdr:sp macro="" textlink="">
      <xdr:nvSpPr>
        <xdr:cNvPr id="715" name="n_2mainValue【学校施設】&#10;一人当たり面積">
          <a:extLst>
            <a:ext uri="{FF2B5EF4-FFF2-40B4-BE49-F238E27FC236}">
              <a16:creationId xmlns:a16="http://schemas.microsoft.com/office/drawing/2014/main" id="{DC5F4204-5A3E-4765-B73B-E9DE9D2D6D06}"/>
            </a:ext>
          </a:extLst>
        </xdr:cNvPr>
        <xdr:cNvSpPr txBox="1"/>
      </xdr:nvSpPr>
      <xdr:spPr>
        <a:xfrm>
          <a:off x="18183302" y="102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39205</xdr:rowOff>
    </xdr:from>
    <xdr:ext cx="469744" cy="259045"/>
    <xdr:sp macro="" textlink="">
      <xdr:nvSpPr>
        <xdr:cNvPr id="716" name="n_3mainValue【学校施設】&#10;一人当たり面積">
          <a:extLst>
            <a:ext uri="{FF2B5EF4-FFF2-40B4-BE49-F238E27FC236}">
              <a16:creationId xmlns:a16="http://schemas.microsoft.com/office/drawing/2014/main" id="{E75CA479-FEBE-4DFE-B431-A10B56E36E69}"/>
            </a:ext>
          </a:extLst>
        </xdr:cNvPr>
        <xdr:cNvSpPr txBox="1"/>
      </xdr:nvSpPr>
      <xdr:spPr>
        <a:xfrm>
          <a:off x="17383202" y="102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34851</xdr:rowOff>
    </xdr:from>
    <xdr:ext cx="469744" cy="259045"/>
    <xdr:sp macro="" textlink="">
      <xdr:nvSpPr>
        <xdr:cNvPr id="717" name="n_4mainValue【学校施設】&#10;一人当たり面積">
          <a:extLst>
            <a:ext uri="{FF2B5EF4-FFF2-40B4-BE49-F238E27FC236}">
              <a16:creationId xmlns:a16="http://schemas.microsoft.com/office/drawing/2014/main" id="{53BF0FF6-6D78-497C-9CE4-F33D93CF2C84}"/>
            </a:ext>
          </a:extLst>
        </xdr:cNvPr>
        <xdr:cNvSpPr txBox="1"/>
      </xdr:nvSpPr>
      <xdr:spPr>
        <a:xfrm>
          <a:off x="16592627" y="1023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1B8011E6-5779-4EA2-AD09-E472D50FDE7A}"/>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7912B735-09D6-46E6-AEFE-C422BC3903D5}"/>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FD6C7AD3-E291-47BA-9489-A927DCAE23BD}"/>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F1A2CC7B-46AB-4961-870C-8035406347DD}"/>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9DB01F04-CA39-4B0B-A7B0-CE5187389A7C}"/>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B6BE2DA-71D2-4567-ABA7-9B00336AB04A}"/>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DCC04241-66DC-44D3-B411-33F055E14595}"/>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81C6A9C7-6CB0-45FC-8829-7495FA803E6E}"/>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6" name="正方形/長方形 725">
          <a:extLst>
            <a:ext uri="{FF2B5EF4-FFF2-40B4-BE49-F238E27FC236}">
              <a16:creationId xmlns:a16="http://schemas.microsoft.com/office/drawing/2014/main" id="{DCD9D45A-2C8C-438E-9EC2-0859A828BA6C}"/>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7" name="正方形/長方形 726">
          <a:extLst>
            <a:ext uri="{FF2B5EF4-FFF2-40B4-BE49-F238E27FC236}">
              <a16:creationId xmlns:a16="http://schemas.microsoft.com/office/drawing/2014/main" id="{54E39390-8A29-4AE2-9D98-22F56E978FFA}"/>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8" name="正方形/長方形 727">
          <a:extLst>
            <a:ext uri="{FF2B5EF4-FFF2-40B4-BE49-F238E27FC236}">
              <a16:creationId xmlns:a16="http://schemas.microsoft.com/office/drawing/2014/main" id="{5539B2C8-3176-4ACF-BF76-8F8E61FC2D76}"/>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9" name="正方形/長方形 728">
          <a:extLst>
            <a:ext uri="{FF2B5EF4-FFF2-40B4-BE49-F238E27FC236}">
              <a16:creationId xmlns:a16="http://schemas.microsoft.com/office/drawing/2014/main" id="{32F658DD-64D3-475B-A07D-0E2900D52F80}"/>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0" name="正方形/長方形 729">
          <a:extLst>
            <a:ext uri="{FF2B5EF4-FFF2-40B4-BE49-F238E27FC236}">
              <a16:creationId xmlns:a16="http://schemas.microsoft.com/office/drawing/2014/main" id="{BF2B1C59-1A1A-4696-9DD2-65D3EF36A011}"/>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1" name="正方形/長方形 730">
          <a:extLst>
            <a:ext uri="{FF2B5EF4-FFF2-40B4-BE49-F238E27FC236}">
              <a16:creationId xmlns:a16="http://schemas.microsoft.com/office/drawing/2014/main" id="{EECA2BA3-7589-48FD-B3E6-5A89FAA7F015}"/>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2" name="正方形/長方形 731">
          <a:extLst>
            <a:ext uri="{FF2B5EF4-FFF2-40B4-BE49-F238E27FC236}">
              <a16:creationId xmlns:a16="http://schemas.microsoft.com/office/drawing/2014/main" id="{0690DFB4-F425-44E5-9ECF-99F9E33C7D24}"/>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3" name="正方形/長方形 732">
          <a:extLst>
            <a:ext uri="{FF2B5EF4-FFF2-40B4-BE49-F238E27FC236}">
              <a16:creationId xmlns:a16="http://schemas.microsoft.com/office/drawing/2014/main" id="{E1EA0C55-CCFF-40D8-83C3-E4FD7C532B19}"/>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69155FE0-15D3-414A-8ED8-3F958D71CB5A}"/>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EF65DA98-A045-4729-B9F1-3D4592EA6D89}"/>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E6F28BEA-9045-46C7-B01E-6437C7C49F1C}"/>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2B963095-0F08-4237-88E8-CADBE2A281E7}"/>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B4D7B2AE-C197-4DA2-B1ED-25B8F012451C}"/>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D5F9E135-7ED2-4CCB-BE24-21963DB455A1}"/>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36AFC116-2ED1-4373-A7B2-F984AF6D1E47}"/>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96BFF939-E907-40B7-AFA5-E4CEC4103169}"/>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a:extLst>
            <a:ext uri="{FF2B5EF4-FFF2-40B4-BE49-F238E27FC236}">
              <a16:creationId xmlns:a16="http://schemas.microsoft.com/office/drawing/2014/main" id="{DE82B045-7942-4BFB-B771-08B229512617}"/>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a:extLst>
            <a:ext uri="{FF2B5EF4-FFF2-40B4-BE49-F238E27FC236}">
              <a16:creationId xmlns:a16="http://schemas.microsoft.com/office/drawing/2014/main" id="{28B627EC-D8D7-4142-9564-FAD13AE8B0B0}"/>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a:extLst>
            <a:ext uri="{FF2B5EF4-FFF2-40B4-BE49-F238E27FC236}">
              <a16:creationId xmlns:a16="http://schemas.microsoft.com/office/drawing/2014/main" id="{48D33B51-A5CE-473D-83C7-6E5104F541E3}"/>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a:extLst>
            <a:ext uri="{FF2B5EF4-FFF2-40B4-BE49-F238E27FC236}">
              <a16:creationId xmlns:a16="http://schemas.microsoft.com/office/drawing/2014/main" id="{AB08CF5E-4705-4BAE-BF40-6CF87D054E49}"/>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a:extLst>
            <a:ext uri="{FF2B5EF4-FFF2-40B4-BE49-F238E27FC236}">
              <a16:creationId xmlns:a16="http://schemas.microsoft.com/office/drawing/2014/main" id="{21968D34-8F04-4198-B7C4-2FC278AB7568}"/>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a:extLst>
            <a:ext uri="{FF2B5EF4-FFF2-40B4-BE49-F238E27FC236}">
              <a16:creationId xmlns:a16="http://schemas.microsoft.com/office/drawing/2014/main" id="{F181E5FE-925E-4F98-BE49-5BB678563E79}"/>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a:extLst>
            <a:ext uri="{FF2B5EF4-FFF2-40B4-BE49-F238E27FC236}">
              <a16:creationId xmlns:a16="http://schemas.microsoft.com/office/drawing/2014/main" id="{FC684006-307C-4AF5-982B-F21734F74BA7}"/>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a:extLst>
            <a:ext uri="{FF2B5EF4-FFF2-40B4-BE49-F238E27FC236}">
              <a16:creationId xmlns:a16="http://schemas.microsoft.com/office/drawing/2014/main" id="{41464D65-E249-470B-AAC6-DCEF6FCD6236}"/>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C5ACE927-5ADB-4C7B-AC7F-4D587D89695C}"/>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916A1965-1DEC-49AE-8B5B-52F2A6B2CC1A}"/>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99E0551A-7960-4F62-9F16-D1D6C0EA329E}"/>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高度経済成長期を中心に多種多様な公共施設の整備を進め、膨大な量の施設を保有しているため、市設建築物については「資産流動化プロジェクトチーム」による総合的な有効活用、インフラ施設については長寿命化を基本とした効率的な維持管理を実施している。こうした取組もあり、有形固定資産減価償却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その中でも、公営住宅については、「大阪市営住宅ストック総合活用計画」（当初策定：平成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基づき、事業費・事業量の平準化を図りながら、公営住宅法上の耐用年限を超過しないよう計画的に建替事業を進めていることから、有形固定資産減価償却率が低くなっているものと考えられる。一方で、港湾施設については、老朽化が進み、供用年数が耐用年数を超える施設が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割を占めていることから有形固定資産減価償却率が高くなっているが、「大阪港インフラ長寿命化計画」（平成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月策定）に基づき、効率的かつ効果的な維持管理を推進する。</a:t>
          </a:r>
        </a:p>
        <a:p>
          <a:r>
            <a:rPr kumimoji="1" lang="ja-JP" altLang="en-US" sz="1300">
              <a:latin typeface="ＭＳ Ｐゴシック" panose="020B0600070205080204" pitchFamily="50" charset="-128"/>
              <a:ea typeface="ＭＳ Ｐゴシック" panose="020B0600070205080204" pitchFamily="50" charset="-128"/>
            </a:rPr>
            <a:t>　今後も市設建築物およびインフラ施設については、「大阪市公共施設マネジメント基本方針」（当初策定：平成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月）に沿って、規模の最適化、予防保全による長寿命化、多様なコスト縮減手法の導入に取り組む。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ADC04F6-FE74-457D-9444-550FCD6D8512}"/>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18381B2-37EC-42F8-9432-B428A9259F69}"/>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05A0EBB-BE23-49DB-977E-E1DB02718229}"/>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6DE5449-CAFE-41BC-B98C-E599E995AB97}"/>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3EDAC25-77A3-44DE-93B1-95C9DB26F1E6}"/>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E97195D-5D99-47FE-BAA2-B9AF15F4B9D6}"/>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6098210-AAE3-425B-A39D-8828D05866EA}"/>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995383D-948F-4C3A-8AF8-778C8962F57C}"/>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99F0C8-9DFF-466F-B230-3CF31ADDE4B5}"/>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8EE5F74-8A6B-408D-AF4F-6E79369323DC}"/>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2,739,963
2,595,840
225.32
2,042,685,098
2,014,653,275
13,041,029
864,930,635
1,734,634,612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9A27120-2736-49F5-B2CA-E6DDA11D50CA}"/>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3E9344F-23C8-4FAC-84AD-0A592733078C}"/>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1AA66A-7633-4BA6-BF88-5B6FB0AEFC30}"/>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881BF93-F823-477A-A4AE-7296BAD86811}"/>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023FDB-37AE-4516-8A69-E20A3A3794B1}"/>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D7F33FC-CB16-4144-8FF1-741E4077806F}"/>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212B1DE-722E-46C3-AAA8-5B4D9E9BB654}"/>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9416846-98F3-49FE-920D-62E52E31F00C}"/>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BABA42D-A344-4261-96E9-51FB6EF9F861}"/>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6470CCC-32F4-4C7D-B674-442E24D1BB99}"/>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79BB9A5-A62A-4EDA-9B3C-4FEB4B55D2DC}"/>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1C21AEB-6372-49E9-BC08-01A0E3BF79FC}"/>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933CD62-B7DB-4C50-AFF7-821407F8AED7}"/>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7CA8FF-832E-4696-B718-6385A18C2878}"/>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40D88D2-C9C8-4004-B615-0C93F45B42C1}"/>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E602CCD-8FE4-4FBC-A1E2-3E67EE91A84F}"/>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FDB14E7-5774-4F25-9720-6C4C882B7A65}"/>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813BC47-1807-4C87-B20C-C002C33B090B}"/>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C9D0CF6-F509-4E4B-A4E9-0B9EF1883FDE}"/>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4E54603-EBD6-43F1-B9FE-4039086BA58E}"/>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7BAFAA0-5A0B-4557-AABC-4B11D8B76136}"/>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B2E4284-7E53-4547-AFC2-0932738BC60C}"/>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6FB350D-EF58-4715-8234-3FC78E9347BE}"/>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0051BE6-1DEC-42D9-8C51-4ECF91336CEE}"/>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BA1E04F-BB3C-4E2A-8389-5B6182BFC9A6}"/>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E7B3851-6497-49FA-96B0-4CD745DE58EF}"/>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E549095-618C-48EE-A017-D1FA39053BD0}"/>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35B608F-8EB6-46BF-9D3A-CEF5A1AF5B9F}"/>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07CE5D-E891-4AE9-8353-04A0567562C8}"/>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BECBD52-3A70-4F06-BF5D-4FE8650A7FFB}"/>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F138A5F-9626-40A8-971B-7A12629D3621}"/>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37D58BB4-69EC-4FEF-9BDF-C0CC3A6D34B9}"/>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4B24767-87DF-460E-A2FA-8AE61BC314CE}"/>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858F6C74-4C02-41A3-8022-C06CABC920CB}"/>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22FD4C5-9343-41C2-8072-3AB4D5E227B3}"/>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2D1E868-1192-4A0A-9768-DAB94A591A0A}"/>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9B56ABC-8674-42CF-B97B-1E18EBB7A250}"/>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AFAA515-B0FD-4443-B9DA-CB30BBF3B60F}"/>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DAB9E8C-ED1A-41EB-A6CF-01906BAFD29E}"/>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84802DF-669F-40BF-9BC8-A23BB3F7C8AD}"/>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A7BC4E2-9623-41A8-85B8-28F89B183589}"/>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A4E835C-1558-4D9A-8A7B-72C02C86B43D}"/>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56A2FA0-D903-45A0-8F4B-233DB3AFD9CB}"/>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166636B2-E3C8-4790-977F-D617691A5A53}"/>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22B718D1-DA30-439D-A230-2E5955F7A83E}"/>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91440</xdr:rowOff>
    </xdr:from>
    <xdr:to>
      <xdr:col>24</xdr:col>
      <xdr:colOff>62865</xdr:colOff>
      <xdr:row>42</xdr:row>
      <xdr:rowOff>106680</xdr:rowOff>
    </xdr:to>
    <xdr:cxnSp macro="">
      <xdr:nvCxnSpPr>
        <xdr:cNvPr id="57" name="直線コネクタ 56">
          <a:extLst>
            <a:ext uri="{FF2B5EF4-FFF2-40B4-BE49-F238E27FC236}">
              <a16:creationId xmlns:a16="http://schemas.microsoft.com/office/drawing/2014/main" id="{38A8048C-B972-47FB-BB44-A3B50798EF8D}"/>
            </a:ext>
          </a:extLst>
        </xdr:cNvPr>
        <xdr:cNvCxnSpPr/>
      </xdr:nvCxnSpPr>
      <xdr:spPr>
        <a:xfrm flipV="1">
          <a:off x="4180840" y="5593715"/>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8" name="【図書館】&#10;有形固定資産減価償却率最小値テキスト">
          <a:extLst>
            <a:ext uri="{FF2B5EF4-FFF2-40B4-BE49-F238E27FC236}">
              <a16:creationId xmlns:a16="http://schemas.microsoft.com/office/drawing/2014/main" id="{9467CBCA-4A91-4CBC-8FBD-8E4CF3A09929}"/>
            </a:ext>
          </a:extLst>
        </xdr:cNvPr>
        <xdr:cNvSpPr txBox="1"/>
      </xdr:nvSpPr>
      <xdr:spPr>
        <a:xfrm>
          <a:off x="4219575" y="690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9" name="直線コネクタ 58">
          <a:extLst>
            <a:ext uri="{FF2B5EF4-FFF2-40B4-BE49-F238E27FC236}">
              <a16:creationId xmlns:a16="http://schemas.microsoft.com/office/drawing/2014/main" id="{0E7C460C-01F2-414C-A80C-800780FA6FBE}"/>
            </a:ext>
          </a:extLst>
        </xdr:cNvPr>
        <xdr:cNvCxnSpPr/>
      </xdr:nvCxnSpPr>
      <xdr:spPr>
        <a:xfrm>
          <a:off x="4105275" y="69043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38117</xdr:rowOff>
    </xdr:from>
    <xdr:ext cx="405111" cy="259045"/>
    <xdr:sp macro="" textlink="">
      <xdr:nvSpPr>
        <xdr:cNvPr id="60" name="【図書館】&#10;有形固定資産減価償却率最大値テキスト">
          <a:extLst>
            <a:ext uri="{FF2B5EF4-FFF2-40B4-BE49-F238E27FC236}">
              <a16:creationId xmlns:a16="http://schemas.microsoft.com/office/drawing/2014/main" id="{480F81A1-5EED-47A4-B800-95005EB6A1BE}"/>
            </a:ext>
          </a:extLst>
        </xdr:cNvPr>
        <xdr:cNvSpPr txBox="1"/>
      </xdr:nvSpPr>
      <xdr:spPr>
        <a:xfrm>
          <a:off x="42195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91440</xdr:rowOff>
    </xdr:from>
    <xdr:to>
      <xdr:col>24</xdr:col>
      <xdr:colOff>152400</xdr:colOff>
      <xdr:row>34</xdr:row>
      <xdr:rowOff>91440</xdr:rowOff>
    </xdr:to>
    <xdr:cxnSp macro="">
      <xdr:nvCxnSpPr>
        <xdr:cNvPr id="61" name="直線コネクタ 60">
          <a:extLst>
            <a:ext uri="{FF2B5EF4-FFF2-40B4-BE49-F238E27FC236}">
              <a16:creationId xmlns:a16="http://schemas.microsoft.com/office/drawing/2014/main" id="{BAB15F7E-7FCB-41F8-8893-8493234AF42C}"/>
            </a:ext>
          </a:extLst>
        </xdr:cNvPr>
        <xdr:cNvCxnSpPr/>
      </xdr:nvCxnSpPr>
      <xdr:spPr>
        <a:xfrm>
          <a:off x="4105275"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64787</xdr:rowOff>
    </xdr:from>
    <xdr:ext cx="405111" cy="259045"/>
    <xdr:sp macro="" textlink="">
      <xdr:nvSpPr>
        <xdr:cNvPr id="62" name="【図書館】&#10;有形固定資産減価償却率平均値テキスト">
          <a:extLst>
            <a:ext uri="{FF2B5EF4-FFF2-40B4-BE49-F238E27FC236}">
              <a16:creationId xmlns:a16="http://schemas.microsoft.com/office/drawing/2014/main" id="{1023C8E5-C119-4D8A-9150-6393834C569E}"/>
            </a:ext>
          </a:extLst>
        </xdr:cNvPr>
        <xdr:cNvSpPr txBox="1"/>
      </xdr:nvSpPr>
      <xdr:spPr>
        <a:xfrm>
          <a:off x="4219575" y="6059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a:extLst>
            <a:ext uri="{FF2B5EF4-FFF2-40B4-BE49-F238E27FC236}">
              <a16:creationId xmlns:a16="http://schemas.microsoft.com/office/drawing/2014/main" id="{756B6219-07E8-49CD-B57C-520F5082F433}"/>
            </a:ext>
          </a:extLst>
        </xdr:cNvPr>
        <xdr:cNvSpPr/>
      </xdr:nvSpPr>
      <xdr:spPr>
        <a:xfrm>
          <a:off x="4124325" y="60744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a:extLst>
            <a:ext uri="{FF2B5EF4-FFF2-40B4-BE49-F238E27FC236}">
              <a16:creationId xmlns:a16="http://schemas.microsoft.com/office/drawing/2014/main" id="{DA3AD46A-4C73-4147-9A77-17A4449A22E8}"/>
            </a:ext>
          </a:extLst>
        </xdr:cNvPr>
        <xdr:cNvSpPr/>
      </xdr:nvSpPr>
      <xdr:spPr>
        <a:xfrm>
          <a:off x="3381375" y="5988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5B9DC33D-848F-4CDE-A28E-62ED41070FB3}"/>
            </a:ext>
          </a:extLst>
        </xdr:cNvPr>
        <xdr:cNvSpPr/>
      </xdr:nvSpPr>
      <xdr:spPr>
        <a:xfrm>
          <a:off x="2571750" y="5931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71120</xdr:rowOff>
    </xdr:from>
    <xdr:to>
      <xdr:col>10</xdr:col>
      <xdr:colOff>165100</xdr:colOff>
      <xdr:row>37</xdr:row>
      <xdr:rowOff>1270</xdr:rowOff>
    </xdr:to>
    <xdr:sp macro="" textlink="">
      <xdr:nvSpPr>
        <xdr:cNvPr id="66" name="フローチャート: 判断 65">
          <a:extLst>
            <a:ext uri="{FF2B5EF4-FFF2-40B4-BE49-F238E27FC236}">
              <a16:creationId xmlns:a16="http://schemas.microsoft.com/office/drawing/2014/main" id="{D249D263-F3ED-4A24-9E9F-00DD0A2C5867}"/>
            </a:ext>
          </a:extLst>
        </xdr:cNvPr>
        <xdr:cNvSpPr/>
      </xdr:nvSpPr>
      <xdr:spPr>
        <a:xfrm>
          <a:off x="1781175" y="58972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29210</xdr:rowOff>
    </xdr:from>
    <xdr:to>
      <xdr:col>6</xdr:col>
      <xdr:colOff>38100</xdr:colOff>
      <xdr:row>36</xdr:row>
      <xdr:rowOff>130810</xdr:rowOff>
    </xdr:to>
    <xdr:sp macro="" textlink="">
      <xdr:nvSpPr>
        <xdr:cNvPr id="67" name="フローチャート: 判断 66">
          <a:extLst>
            <a:ext uri="{FF2B5EF4-FFF2-40B4-BE49-F238E27FC236}">
              <a16:creationId xmlns:a16="http://schemas.microsoft.com/office/drawing/2014/main" id="{E2EB2E8A-2D29-41E2-814D-B390FA9E62F8}"/>
            </a:ext>
          </a:extLst>
        </xdr:cNvPr>
        <xdr:cNvSpPr/>
      </xdr:nvSpPr>
      <xdr:spPr>
        <a:xfrm>
          <a:off x="981075" y="58553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85808A9-E863-4CC7-B022-47EA0164E2AC}"/>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7397303-9A38-46FF-BAA7-52315BA4CD26}"/>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DFAC23B-7812-41BF-9207-9A5C64D50D55}"/>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94C511A-B7BC-48CD-8EC0-BFD55015D59F}"/>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4BA319E-F1AE-4AF0-91E6-36F306DB93B3}"/>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33020</xdr:rowOff>
    </xdr:from>
    <xdr:to>
      <xdr:col>24</xdr:col>
      <xdr:colOff>114300</xdr:colOff>
      <xdr:row>37</xdr:row>
      <xdr:rowOff>134620</xdr:rowOff>
    </xdr:to>
    <xdr:sp macro="" textlink="">
      <xdr:nvSpPr>
        <xdr:cNvPr id="73" name="楕円 72">
          <a:extLst>
            <a:ext uri="{FF2B5EF4-FFF2-40B4-BE49-F238E27FC236}">
              <a16:creationId xmlns:a16="http://schemas.microsoft.com/office/drawing/2014/main" id="{83C9422F-F452-4424-8EC9-1A8FA4E82C13}"/>
            </a:ext>
          </a:extLst>
        </xdr:cNvPr>
        <xdr:cNvSpPr/>
      </xdr:nvSpPr>
      <xdr:spPr>
        <a:xfrm>
          <a:off x="4124325" y="602107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55897</xdr:rowOff>
    </xdr:from>
    <xdr:ext cx="405111" cy="259045"/>
    <xdr:sp macro="" textlink="">
      <xdr:nvSpPr>
        <xdr:cNvPr id="74" name="【図書館】&#10;有形固定資産減価償却率該当値テキスト">
          <a:extLst>
            <a:ext uri="{FF2B5EF4-FFF2-40B4-BE49-F238E27FC236}">
              <a16:creationId xmlns:a16="http://schemas.microsoft.com/office/drawing/2014/main" id="{8E87C229-178C-46FB-85B7-9DE07681B93F}"/>
            </a:ext>
          </a:extLst>
        </xdr:cNvPr>
        <xdr:cNvSpPr txBox="1"/>
      </xdr:nvSpPr>
      <xdr:spPr>
        <a:xfrm>
          <a:off x="4219575"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124460</xdr:rowOff>
    </xdr:from>
    <xdr:to>
      <xdr:col>20</xdr:col>
      <xdr:colOff>38100</xdr:colOff>
      <xdr:row>37</xdr:row>
      <xdr:rowOff>54610</xdr:rowOff>
    </xdr:to>
    <xdr:sp macro="" textlink="">
      <xdr:nvSpPr>
        <xdr:cNvPr id="75" name="楕円 74">
          <a:extLst>
            <a:ext uri="{FF2B5EF4-FFF2-40B4-BE49-F238E27FC236}">
              <a16:creationId xmlns:a16="http://schemas.microsoft.com/office/drawing/2014/main" id="{A78FF94A-305F-4642-9C23-F84FBAF189CA}"/>
            </a:ext>
          </a:extLst>
        </xdr:cNvPr>
        <xdr:cNvSpPr/>
      </xdr:nvSpPr>
      <xdr:spPr>
        <a:xfrm>
          <a:off x="3381375" y="59505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3810</xdr:rowOff>
    </xdr:from>
    <xdr:to>
      <xdr:col>24</xdr:col>
      <xdr:colOff>63500</xdr:colOff>
      <xdr:row>37</xdr:row>
      <xdr:rowOff>83820</xdr:rowOff>
    </xdr:to>
    <xdr:cxnSp macro="">
      <xdr:nvCxnSpPr>
        <xdr:cNvPr id="76" name="直線コネクタ 75">
          <a:extLst>
            <a:ext uri="{FF2B5EF4-FFF2-40B4-BE49-F238E27FC236}">
              <a16:creationId xmlns:a16="http://schemas.microsoft.com/office/drawing/2014/main" id="{AC677BD2-EC0C-4A57-884D-DDE0C812F5B5}"/>
            </a:ext>
          </a:extLst>
        </xdr:cNvPr>
        <xdr:cNvCxnSpPr/>
      </xdr:nvCxnSpPr>
      <xdr:spPr>
        <a:xfrm>
          <a:off x="3429000" y="5998210"/>
          <a:ext cx="752475"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48260</xdr:rowOff>
    </xdr:from>
    <xdr:to>
      <xdr:col>15</xdr:col>
      <xdr:colOff>101600</xdr:colOff>
      <xdr:row>36</xdr:row>
      <xdr:rowOff>149860</xdr:rowOff>
    </xdr:to>
    <xdr:sp macro="" textlink="">
      <xdr:nvSpPr>
        <xdr:cNvPr id="77" name="楕円 76">
          <a:extLst>
            <a:ext uri="{FF2B5EF4-FFF2-40B4-BE49-F238E27FC236}">
              <a16:creationId xmlns:a16="http://schemas.microsoft.com/office/drawing/2014/main" id="{C8897ADA-846B-4C57-BF7B-E8338F4686E6}"/>
            </a:ext>
          </a:extLst>
        </xdr:cNvPr>
        <xdr:cNvSpPr/>
      </xdr:nvSpPr>
      <xdr:spPr>
        <a:xfrm>
          <a:off x="2571750" y="58743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99060</xdr:rowOff>
    </xdr:from>
    <xdr:to>
      <xdr:col>19</xdr:col>
      <xdr:colOff>177800</xdr:colOff>
      <xdr:row>37</xdr:row>
      <xdr:rowOff>3810</xdr:rowOff>
    </xdr:to>
    <xdr:cxnSp macro="">
      <xdr:nvCxnSpPr>
        <xdr:cNvPr id="78" name="直線コネクタ 77">
          <a:extLst>
            <a:ext uri="{FF2B5EF4-FFF2-40B4-BE49-F238E27FC236}">
              <a16:creationId xmlns:a16="http://schemas.microsoft.com/office/drawing/2014/main" id="{1ECB3F4B-6BD4-441A-916E-7B94329AD1D9}"/>
            </a:ext>
          </a:extLst>
        </xdr:cNvPr>
        <xdr:cNvCxnSpPr/>
      </xdr:nvCxnSpPr>
      <xdr:spPr>
        <a:xfrm>
          <a:off x="2619375" y="5931535"/>
          <a:ext cx="8096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143510</xdr:rowOff>
    </xdr:from>
    <xdr:to>
      <xdr:col>10</xdr:col>
      <xdr:colOff>165100</xdr:colOff>
      <xdr:row>36</xdr:row>
      <xdr:rowOff>73660</xdr:rowOff>
    </xdr:to>
    <xdr:sp macro="" textlink="">
      <xdr:nvSpPr>
        <xdr:cNvPr id="79" name="楕円 78">
          <a:extLst>
            <a:ext uri="{FF2B5EF4-FFF2-40B4-BE49-F238E27FC236}">
              <a16:creationId xmlns:a16="http://schemas.microsoft.com/office/drawing/2014/main" id="{90072F24-6031-4025-A939-7CB621F7EA04}"/>
            </a:ext>
          </a:extLst>
        </xdr:cNvPr>
        <xdr:cNvSpPr/>
      </xdr:nvSpPr>
      <xdr:spPr>
        <a:xfrm>
          <a:off x="1781175" y="58077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22860</xdr:rowOff>
    </xdr:from>
    <xdr:to>
      <xdr:col>15</xdr:col>
      <xdr:colOff>50800</xdr:colOff>
      <xdr:row>36</xdr:row>
      <xdr:rowOff>99060</xdr:rowOff>
    </xdr:to>
    <xdr:cxnSp macro="">
      <xdr:nvCxnSpPr>
        <xdr:cNvPr id="80" name="直線コネクタ 79">
          <a:extLst>
            <a:ext uri="{FF2B5EF4-FFF2-40B4-BE49-F238E27FC236}">
              <a16:creationId xmlns:a16="http://schemas.microsoft.com/office/drawing/2014/main" id="{B495F19E-B8A8-461A-A56E-3AC35D408D25}"/>
            </a:ext>
          </a:extLst>
        </xdr:cNvPr>
        <xdr:cNvCxnSpPr/>
      </xdr:nvCxnSpPr>
      <xdr:spPr>
        <a:xfrm>
          <a:off x="1828800" y="5855335"/>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63500</xdr:rowOff>
    </xdr:from>
    <xdr:to>
      <xdr:col>6</xdr:col>
      <xdr:colOff>38100</xdr:colOff>
      <xdr:row>35</xdr:row>
      <xdr:rowOff>165100</xdr:rowOff>
    </xdr:to>
    <xdr:sp macro="" textlink="">
      <xdr:nvSpPr>
        <xdr:cNvPr id="81" name="楕円 80">
          <a:extLst>
            <a:ext uri="{FF2B5EF4-FFF2-40B4-BE49-F238E27FC236}">
              <a16:creationId xmlns:a16="http://schemas.microsoft.com/office/drawing/2014/main" id="{1B78823C-D0D4-475B-898F-A764A02CF1EC}"/>
            </a:ext>
          </a:extLst>
        </xdr:cNvPr>
        <xdr:cNvSpPr/>
      </xdr:nvSpPr>
      <xdr:spPr>
        <a:xfrm>
          <a:off x="981075" y="57340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114300</xdr:rowOff>
    </xdr:from>
    <xdr:to>
      <xdr:col>10</xdr:col>
      <xdr:colOff>114300</xdr:colOff>
      <xdr:row>36</xdr:row>
      <xdr:rowOff>22860</xdr:rowOff>
    </xdr:to>
    <xdr:cxnSp macro="">
      <xdr:nvCxnSpPr>
        <xdr:cNvPr id="82" name="直線コネクタ 81">
          <a:extLst>
            <a:ext uri="{FF2B5EF4-FFF2-40B4-BE49-F238E27FC236}">
              <a16:creationId xmlns:a16="http://schemas.microsoft.com/office/drawing/2014/main" id="{F385DB06-8630-4EE3-B444-94F76FBE1D88}"/>
            </a:ext>
          </a:extLst>
        </xdr:cNvPr>
        <xdr:cNvCxnSpPr/>
      </xdr:nvCxnSpPr>
      <xdr:spPr>
        <a:xfrm>
          <a:off x="1028700" y="5781675"/>
          <a:ext cx="8001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83837</xdr:rowOff>
    </xdr:from>
    <xdr:ext cx="405111" cy="259045"/>
    <xdr:sp macro="" textlink="">
      <xdr:nvSpPr>
        <xdr:cNvPr id="83" name="n_1aveValue【図書館】&#10;有形固定資産減価償却率">
          <a:extLst>
            <a:ext uri="{FF2B5EF4-FFF2-40B4-BE49-F238E27FC236}">
              <a16:creationId xmlns:a16="http://schemas.microsoft.com/office/drawing/2014/main" id="{6598A8DB-F05B-42E3-9EE0-74389ADC02FC}"/>
            </a:ext>
          </a:extLst>
        </xdr:cNvPr>
        <xdr:cNvSpPr txBox="1"/>
      </xdr:nvSpPr>
      <xdr:spPr>
        <a:xfrm>
          <a:off x="3239144" y="607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4" name="n_2aveValue【図書館】&#10;有形固定資産減価償却率">
          <a:extLst>
            <a:ext uri="{FF2B5EF4-FFF2-40B4-BE49-F238E27FC236}">
              <a16:creationId xmlns:a16="http://schemas.microsoft.com/office/drawing/2014/main" id="{5598D196-053A-4252-8591-F26B2BFB9777}"/>
            </a:ext>
          </a:extLst>
        </xdr:cNvPr>
        <xdr:cNvSpPr txBox="1"/>
      </xdr:nvSpPr>
      <xdr:spPr>
        <a:xfrm>
          <a:off x="2439044" y="6021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163847</xdr:rowOff>
    </xdr:from>
    <xdr:ext cx="405111" cy="259045"/>
    <xdr:sp macro="" textlink="">
      <xdr:nvSpPr>
        <xdr:cNvPr id="85" name="n_3aveValue【図書館】&#10;有形固定資産減価償却率">
          <a:extLst>
            <a:ext uri="{FF2B5EF4-FFF2-40B4-BE49-F238E27FC236}">
              <a16:creationId xmlns:a16="http://schemas.microsoft.com/office/drawing/2014/main" id="{FEEEE9B3-C3A9-42EC-AED8-8EE89306D7F2}"/>
            </a:ext>
          </a:extLst>
        </xdr:cNvPr>
        <xdr:cNvSpPr txBox="1"/>
      </xdr:nvSpPr>
      <xdr:spPr>
        <a:xfrm>
          <a:off x="1648469"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121937</xdr:rowOff>
    </xdr:from>
    <xdr:ext cx="405111" cy="259045"/>
    <xdr:sp macro="" textlink="">
      <xdr:nvSpPr>
        <xdr:cNvPr id="86" name="n_4aveValue【図書館】&#10;有形固定資産減価償却率">
          <a:extLst>
            <a:ext uri="{FF2B5EF4-FFF2-40B4-BE49-F238E27FC236}">
              <a16:creationId xmlns:a16="http://schemas.microsoft.com/office/drawing/2014/main" id="{FF820712-E7E9-47A1-86F7-F8498EF24A3C}"/>
            </a:ext>
          </a:extLst>
        </xdr:cNvPr>
        <xdr:cNvSpPr txBox="1"/>
      </xdr:nvSpPr>
      <xdr:spPr>
        <a:xfrm>
          <a:off x="848369" y="5954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71137</xdr:rowOff>
    </xdr:from>
    <xdr:ext cx="405111" cy="259045"/>
    <xdr:sp macro="" textlink="">
      <xdr:nvSpPr>
        <xdr:cNvPr id="87" name="n_1mainValue【図書館】&#10;有形固定資産減価償却率">
          <a:extLst>
            <a:ext uri="{FF2B5EF4-FFF2-40B4-BE49-F238E27FC236}">
              <a16:creationId xmlns:a16="http://schemas.microsoft.com/office/drawing/2014/main" id="{305A7D97-F5D4-40DE-9A01-8901ADCCCD20}"/>
            </a:ext>
          </a:extLst>
        </xdr:cNvPr>
        <xdr:cNvSpPr txBox="1"/>
      </xdr:nvSpPr>
      <xdr:spPr>
        <a:xfrm>
          <a:off x="32391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166387</xdr:rowOff>
    </xdr:from>
    <xdr:ext cx="405111" cy="259045"/>
    <xdr:sp macro="" textlink="">
      <xdr:nvSpPr>
        <xdr:cNvPr id="88" name="n_2mainValue【図書館】&#10;有形固定資産減価償却率">
          <a:extLst>
            <a:ext uri="{FF2B5EF4-FFF2-40B4-BE49-F238E27FC236}">
              <a16:creationId xmlns:a16="http://schemas.microsoft.com/office/drawing/2014/main" id="{31216BAD-0DF7-4278-A579-82B0E862BD7D}"/>
            </a:ext>
          </a:extLst>
        </xdr:cNvPr>
        <xdr:cNvSpPr txBox="1"/>
      </xdr:nvSpPr>
      <xdr:spPr>
        <a:xfrm>
          <a:off x="2439044" y="566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90187</xdr:rowOff>
    </xdr:from>
    <xdr:ext cx="405111" cy="259045"/>
    <xdr:sp macro="" textlink="">
      <xdr:nvSpPr>
        <xdr:cNvPr id="89" name="n_3mainValue【図書館】&#10;有形固定資産減価償却率">
          <a:extLst>
            <a:ext uri="{FF2B5EF4-FFF2-40B4-BE49-F238E27FC236}">
              <a16:creationId xmlns:a16="http://schemas.microsoft.com/office/drawing/2014/main" id="{6F77AAAC-2E3C-4359-89DF-220D57472783}"/>
            </a:ext>
          </a:extLst>
        </xdr:cNvPr>
        <xdr:cNvSpPr txBox="1"/>
      </xdr:nvSpPr>
      <xdr:spPr>
        <a:xfrm>
          <a:off x="1648469" y="5592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10177</xdr:rowOff>
    </xdr:from>
    <xdr:ext cx="405111" cy="259045"/>
    <xdr:sp macro="" textlink="">
      <xdr:nvSpPr>
        <xdr:cNvPr id="90" name="n_4mainValue【図書館】&#10;有形固定資産減価償却率">
          <a:extLst>
            <a:ext uri="{FF2B5EF4-FFF2-40B4-BE49-F238E27FC236}">
              <a16:creationId xmlns:a16="http://schemas.microsoft.com/office/drawing/2014/main" id="{F145D877-4909-4466-AC4C-F7FDEDCE491A}"/>
            </a:ext>
          </a:extLst>
        </xdr:cNvPr>
        <xdr:cNvSpPr txBox="1"/>
      </xdr:nvSpPr>
      <xdr:spPr>
        <a:xfrm>
          <a:off x="848369" y="5512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DB8F3C9-3215-4664-85D7-A8BF9F6035B9}"/>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AB066B0-C669-4184-8C98-1582684862A6}"/>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516E66A-13D1-42B0-8980-DB4206671662}"/>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8D85E73-0822-4334-ACC5-F5F134E30E46}"/>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A0F916E-405A-4922-8260-492660626B43}"/>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561E328-EA2C-466B-B49D-3B188E7AA536}"/>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515D71B-A3BC-49BC-9F08-B0CB9EFBA7F8}"/>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EA71D0D-46A4-4A61-B011-2DB985C1FCC2}"/>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D0B49FAA-66E6-4AB2-B723-B69972437137}"/>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206716F-8F38-49C0-AE52-DAABB81F405C}"/>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806BAED2-B656-4ED0-B3C0-97D9EBE7B97B}"/>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ECC058D-5A78-4D5F-A60F-2CFFEC3B2E8F}"/>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A3BF487-C601-44D1-97BF-13AA2D008127}"/>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B0C6786-5AAF-4DB2-BB9C-41BB9926830E}"/>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21C42D61-A1EC-4D3A-811C-2A9CD5B0618F}"/>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FE708F7-B685-4BB6-8B02-87E172B83DAD}"/>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8ECA931A-5880-4C70-8AE2-36EB72D071CD}"/>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236D958-7350-45FF-A81B-D3F6D10AA131}"/>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EF79F3C4-E251-4452-89DE-B520AE189167}"/>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C49A349-1446-4AB6-959E-02A25F1E34BE}"/>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E782B49E-D079-4AEB-8241-055385A48CF1}"/>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95D0462-A74B-4AC7-AABD-382BB5308EF0}"/>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1DC1A569-BC20-4091-AC50-AA7E53A5BB80}"/>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62223D11-79AD-40B4-A79F-B261BBD1E35E}"/>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F71D6064-DA4A-4AF3-B64B-8A5F113A1AE1}"/>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B5B2FF24-D59B-4257-BE33-6F98F6C2F798}"/>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F1CD60A0-9DBC-4E3B-8AEC-32E42CD07EDF}"/>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780BBB0E-F523-415D-ABB8-3EFCCD531DF7}"/>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D0CA539F-ADD6-497C-A2A0-38798473AB6A}"/>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20" name="【図書館】&#10;一人当たり面積平均値テキスト">
          <a:extLst>
            <a:ext uri="{FF2B5EF4-FFF2-40B4-BE49-F238E27FC236}">
              <a16:creationId xmlns:a16="http://schemas.microsoft.com/office/drawing/2014/main" id="{C07E08F7-4807-4AA8-A35F-CDA2BE3A0C94}"/>
            </a:ext>
          </a:extLst>
        </xdr:cNvPr>
        <xdr:cNvSpPr txBox="1"/>
      </xdr:nvSpPr>
      <xdr:spPr>
        <a:xfrm>
          <a:off x="9467850" y="645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96BE2B51-EAB0-4654-AC79-818BEB615A34}"/>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B6FFBB77-2346-44BC-8F77-78194791810E}"/>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846CC5C9-C0ED-45ED-A9B8-0F4616055455}"/>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BFB5B073-043C-486D-8729-070CD55CE376}"/>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ECD9D9A8-80BD-4750-9895-175792B53EE0}"/>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0B55678-D433-4AD6-BDCF-C9DFA05602AA}"/>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E86C7F0-6621-436A-8D1B-E354E2DF04FF}"/>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C2A0B36-366A-413C-AA3D-EDFA10B633A7}"/>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ED56F81-8375-48E8-A0CB-C51F2A8EE4C2}"/>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C99ECD7-FF32-4ED7-A212-E8EEF2CB7870}"/>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31" name="楕円 130">
          <a:extLst>
            <a:ext uri="{FF2B5EF4-FFF2-40B4-BE49-F238E27FC236}">
              <a16:creationId xmlns:a16="http://schemas.microsoft.com/office/drawing/2014/main" id="{5A44EBE2-9537-4F5E-98C1-7AE40C55D705}"/>
            </a:ext>
          </a:extLst>
        </xdr:cNvPr>
        <xdr:cNvSpPr/>
      </xdr:nvSpPr>
      <xdr:spPr>
        <a:xfrm>
          <a:off x="9401175" y="640080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105427</xdr:rowOff>
    </xdr:from>
    <xdr:ext cx="469744" cy="259045"/>
    <xdr:sp macro="" textlink="">
      <xdr:nvSpPr>
        <xdr:cNvPr id="132" name="【図書館】&#10;一人当たり面積該当値テキスト">
          <a:extLst>
            <a:ext uri="{FF2B5EF4-FFF2-40B4-BE49-F238E27FC236}">
              <a16:creationId xmlns:a16="http://schemas.microsoft.com/office/drawing/2014/main" id="{5AF5F132-34B2-49F8-8CC2-0D952D69A83A}"/>
            </a:ext>
          </a:extLst>
        </xdr:cNvPr>
        <xdr:cNvSpPr txBox="1"/>
      </xdr:nvSpPr>
      <xdr:spPr>
        <a:xfrm>
          <a:off x="9467850"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3" name="楕円 132">
          <a:extLst>
            <a:ext uri="{FF2B5EF4-FFF2-40B4-BE49-F238E27FC236}">
              <a16:creationId xmlns:a16="http://schemas.microsoft.com/office/drawing/2014/main" id="{342F7BC0-E823-4097-8701-11889636A65D}"/>
            </a:ext>
          </a:extLst>
        </xdr:cNvPr>
        <xdr:cNvSpPr/>
      </xdr:nvSpPr>
      <xdr:spPr>
        <a:xfrm>
          <a:off x="8639175" y="64008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34" name="直線コネクタ 133">
          <a:extLst>
            <a:ext uri="{FF2B5EF4-FFF2-40B4-BE49-F238E27FC236}">
              <a16:creationId xmlns:a16="http://schemas.microsoft.com/office/drawing/2014/main" id="{D83156C1-3272-452B-8E63-3D47369B300B}"/>
            </a:ext>
          </a:extLst>
        </xdr:cNvPr>
        <xdr:cNvCxnSpPr/>
      </xdr:nvCxnSpPr>
      <xdr:spPr>
        <a:xfrm>
          <a:off x="8686800" y="64484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35" name="楕円 134">
          <a:extLst>
            <a:ext uri="{FF2B5EF4-FFF2-40B4-BE49-F238E27FC236}">
              <a16:creationId xmlns:a16="http://schemas.microsoft.com/office/drawing/2014/main" id="{4E5B05A4-6A74-4AD0-9B3D-2C26D1A5AD6F}"/>
            </a:ext>
          </a:extLst>
        </xdr:cNvPr>
        <xdr:cNvSpPr/>
      </xdr:nvSpPr>
      <xdr:spPr>
        <a:xfrm>
          <a:off x="7839075" y="6362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133350</xdr:rowOff>
    </xdr:to>
    <xdr:cxnSp macro="">
      <xdr:nvCxnSpPr>
        <xdr:cNvPr id="136" name="直線コネクタ 135">
          <a:extLst>
            <a:ext uri="{FF2B5EF4-FFF2-40B4-BE49-F238E27FC236}">
              <a16:creationId xmlns:a16="http://schemas.microsoft.com/office/drawing/2014/main" id="{F0D9628B-F046-4637-84B7-7E34F42696F3}"/>
            </a:ext>
          </a:extLst>
        </xdr:cNvPr>
        <xdr:cNvCxnSpPr/>
      </xdr:nvCxnSpPr>
      <xdr:spPr>
        <a:xfrm>
          <a:off x="7886700" y="641032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44450</xdr:rowOff>
    </xdr:from>
    <xdr:to>
      <xdr:col>41</xdr:col>
      <xdr:colOff>101600</xdr:colOff>
      <xdr:row>39</xdr:row>
      <xdr:rowOff>146050</xdr:rowOff>
    </xdr:to>
    <xdr:sp macro="" textlink="">
      <xdr:nvSpPr>
        <xdr:cNvPr id="137" name="楕円 136">
          <a:extLst>
            <a:ext uri="{FF2B5EF4-FFF2-40B4-BE49-F238E27FC236}">
              <a16:creationId xmlns:a16="http://schemas.microsoft.com/office/drawing/2014/main" id="{84D338A5-556C-469D-97B4-AFDCAE8472E7}"/>
            </a:ext>
          </a:extLst>
        </xdr:cNvPr>
        <xdr:cNvSpPr/>
      </xdr:nvSpPr>
      <xdr:spPr>
        <a:xfrm>
          <a:off x="7029450" y="6362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39</xdr:row>
      <xdr:rowOff>95250</xdr:rowOff>
    </xdr:to>
    <xdr:cxnSp macro="">
      <xdr:nvCxnSpPr>
        <xdr:cNvPr id="138" name="直線コネクタ 137">
          <a:extLst>
            <a:ext uri="{FF2B5EF4-FFF2-40B4-BE49-F238E27FC236}">
              <a16:creationId xmlns:a16="http://schemas.microsoft.com/office/drawing/2014/main" id="{76F2FF19-ECD4-4964-8CC2-B516832ECC23}"/>
            </a:ext>
          </a:extLst>
        </xdr:cNvPr>
        <xdr:cNvCxnSpPr/>
      </xdr:nvCxnSpPr>
      <xdr:spPr>
        <a:xfrm>
          <a:off x="7077075" y="64103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39" name="楕円 138">
          <a:extLst>
            <a:ext uri="{FF2B5EF4-FFF2-40B4-BE49-F238E27FC236}">
              <a16:creationId xmlns:a16="http://schemas.microsoft.com/office/drawing/2014/main" id="{B0146D9E-289E-4DBB-8248-3845792E991A}"/>
            </a:ext>
          </a:extLst>
        </xdr:cNvPr>
        <xdr:cNvSpPr/>
      </xdr:nvSpPr>
      <xdr:spPr>
        <a:xfrm>
          <a:off x="6238875" y="6362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95250</xdr:rowOff>
    </xdr:from>
    <xdr:to>
      <xdr:col>41</xdr:col>
      <xdr:colOff>50800</xdr:colOff>
      <xdr:row>39</xdr:row>
      <xdr:rowOff>95250</xdr:rowOff>
    </xdr:to>
    <xdr:cxnSp macro="">
      <xdr:nvCxnSpPr>
        <xdr:cNvPr id="140" name="直線コネクタ 139">
          <a:extLst>
            <a:ext uri="{FF2B5EF4-FFF2-40B4-BE49-F238E27FC236}">
              <a16:creationId xmlns:a16="http://schemas.microsoft.com/office/drawing/2014/main" id="{4730A382-A366-42C9-8B0A-C8D36A4D1D06}"/>
            </a:ext>
          </a:extLst>
        </xdr:cNvPr>
        <xdr:cNvCxnSpPr/>
      </xdr:nvCxnSpPr>
      <xdr:spPr>
        <a:xfrm>
          <a:off x="6286500" y="64103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80027</xdr:rowOff>
    </xdr:from>
    <xdr:ext cx="469744" cy="259045"/>
    <xdr:sp macro="" textlink="">
      <xdr:nvSpPr>
        <xdr:cNvPr id="141" name="n_1aveValue【図書館】&#10;一人当たり面積">
          <a:extLst>
            <a:ext uri="{FF2B5EF4-FFF2-40B4-BE49-F238E27FC236}">
              <a16:creationId xmlns:a16="http://schemas.microsoft.com/office/drawing/2014/main" id="{A51F1A4C-D93D-4802-B6C1-BE93DA49FD7F}"/>
            </a:ext>
          </a:extLst>
        </xdr:cNvPr>
        <xdr:cNvSpPr txBox="1"/>
      </xdr:nvSpPr>
      <xdr:spPr>
        <a:xfrm>
          <a:off x="845827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2" name="n_2aveValue【図書館】&#10;一人当たり面積">
          <a:extLst>
            <a:ext uri="{FF2B5EF4-FFF2-40B4-BE49-F238E27FC236}">
              <a16:creationId xmlns:a16="http://schemas.microsoft.com/office/drawing/2014/main" id="{B4EDF2D8-76C0-4A6B-9AA5-C423B9C35F2B}"/>
            </a:ext>
          </a:extLst>
        </xdr:cNvPr>
        <xdr:cNvSpPr txBox="1"/>
      </xdr:nvSpPr>
      <xdr:spPr>
        <a:xfrm>
          <a:off x="767722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3" name="n_3aveValue【図書館】&#10;一人当たり面積">
          <a:extLst>
            <a:ext uri="{FF2B5EF4-FFF2-40B4-BE49-F238E27FC236}">
              <a16:creationId xmlns:a16="http://schemas.microsoft.com/office/drawing/2014/main" id="{8CF78D8A-CF43-4613-8713-6321655194E4}"/>
            </a:ext>
          </a:extLst>
        </xdr:cNvPr>
        <xdr:cNvSpPr txBox="1"/>
      </xdr:nvSpPr>
      <xdr:spPr>
        <a:xfrm>
          <a:off x="68676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4" name="n_4aveValue【図書館】&#10;一人当たり面積">
          <a:extLst>
            <a:ext uri="{FF2B5EF4-FFF2-40B4-BE49-F238E27FC236}">
              <a16:creationId xmlns:a16="http://schemas.microsoft.com/office/drawing/2014/main" id="{304AA429-A0DA-46AF-AD85-20C262EFE279}"/>
            </a:ext>
          </a:extLst>
        </xdr:cNvPr>
        <xdr:cNvSpPr txBox="1"/>
      </xdr:nvSpPr>
      <xdr:spPr>
        <a:xfrm>
          <a:off x="60675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29227</xdr:rowOff>
    </xdr:from>
    <xdr:ext cx="469744" cy="259045"/>
    <xdr:sp macro="" textlink="">
      <xdr:nvSpPr>
        <xdr:cNvPr id="145" name="n_1mainValue【図書館】&#10;一人当たり面積">
          <a:extLst>
            <a:ext uri="{FF2B5EF4-FFF2-40B4-BE49-F238E27FC236}">
              <a16:creationId xmlns:a16="http://schemas.microsoft.com/office/drawing/2014/main" id="{8284F58E-C18E-4E0B-9214-BAFE06FA9234}"/>
            </a:ext>
          </a:extLst>
        </xdr:cNvPr>
        <xdr:cNvSpPr txBox="1"/>
      </xdr:nvSpPr>
      <xdr:spPr>
        <a:xfrm>
          <a:off x="8458277"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6" name="n_2mainValue【図書館】&#10;一人当たり面積">
          <a:extLst>
            <a:ext uri="{FF2B5EF4-FFF2-40B4-BE49-F238E27FC236}">
              <a16:creationId xmlns:a16="http://schemas.microsoft.com/office/drawing/2014/main" id="{80CD764E-15DA-4C64-8C44-6C6A061E5C33}"/>
            </a:ext>
          </a:extLst>
        </xdr:cNvPr>
        <xdr:cNvSpPr txBox="1"/>
      </xdr:nvSpPr>
      <xdr:spPr>
        <a:xfrm>
          <a:off x="76772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162577</xdr:rowOff>
    </xdr:from>
    <xdr:ext cx="469744" cy="259045"/>
    <xdr:sp macro="" textlink="">
      <xdr:nvSpPr>
        <xdr:cNvPr id="147" name="n_3mainValue【図書館】&#10;一人当たり面積">
          <a:extLst>
            <a:ext uri="{FF2B5EF4-FFF2-40B4-BE49-F238E27FC236}">
              <a16:creationId xmlns:a16="http://schemas.microsoft.com/office/drawing/2014/main" id="{2E7386FC-B1AF-43D6-889B-A483B06606E4}"/>
            </a:ext>
          </a:extLst>
        </xdr:cNvPr>
        <xdr:cNvSpPr txBox="1"/>
      </xdr:nvSpPr>
      <xdr:spPr>
        <a:xfrm>
          <a:off x="6867602"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8" name="n_4mainValue【図書館】&#10;一人当たり面積">
          <a:extLst>
            <a:ext uri="{FF2B5EF4-FFF2-40B4-BE49-F238E27FC236}">
              <a16:creationId xmlns:a16="http://schemas.microsoft.com/office/drawing/2014/main" id="{B576FDF3-76F5-4E61-A072-3C94F684CFC9}"/>
            </a:ext>
          </a:extLst>
        </xdr:cNvPr>
        <xdr:cNvSpPr txBox="1"/>
      </xdr:nvSpPr>
      <xdr:spPr>
        <a:xfrm>
          <a:off x="6067502"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B3B48B0-6924-4CB5-AB48-EFA868FEADA7}"/>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85E2A40-CB50-4836-B60D-04BC7281EB13}"/>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7E8B6C6-2072-4E19-AC55-85B7B58358C2}"/>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A8254FB-805E-4BD1-8889-910646495F38}"/>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BD7F8AE-0443-4BA6-A1E3-952CCCB43D05}"/>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3410153-177F-45C0-9809-AC240215033D}"/>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C38BF49-402F-4E4E-9223-24F49E7C2263}"/>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D61C743-C5B9-4DEC-B5F7-43ACE5093C15}"/>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A0ED41D-318D-43A8-A7D7-DAFBF5A77B44}"/>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67E30C9-0016-4508-931D-4F0B0AD5190F}"/>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C7306482-0309-4E8A-AAEA-BB68F2FE8ADA}"/>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4AE8D5F6-34C4-48EF-B2AA-B97EBC5E4006}"/>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B780A0AB-35D6-4B83-8578-23CD9E335D36}"/>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8044DA9C-7286-47B5-8097-F9A613D441BF}"/>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F227A2F4-F4FF-4982-9AF6-D3B246601104}"/>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D0501D97-AA7C-4F37-9061-1A2B62D5BEA3}"/>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FB084FE2-816C-421D-B1A5-F6B85FCA4E16}"/>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859CDEB3-7520-4339-A29B-72519E7E20E7}"/>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2E790512-68B0-4595-9A87-4FACC766FE0E}"/>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6C4E8DDE-338E-4F13-8881-EC1D07CDD2D3}"/>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9949018C-3D53-4F9B-9C15-2899825B7752}"/>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159EB515-C7BD-4070-A446-5ED4CFA4C683}"/>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C155D98C-8ECD-422B-A707-2B3CFF5734B9}"/>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CA0D2DA4-4125-49F6-AA89-B5B0F6BD551A}"/>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26670</xdr:rowOff>
    </xdr:from>
    <xdr:to>
      <xdr:col>24</xdr:col>
      <xdr:colOff>62865</xdr:colOff>
      <xdr:row>64</xdr:row>
      <xdr:rowOff>64770</xdr:rowOff>
    </xdr:to>
    <xdr:cxnSp macro="">
      <xdr:nvCxnSpPr>
        <xdr:cNvPr id="173" name="直線コネクタ 172">
          <a:extLst>
            <a:ext uri="{FF2B5EF4-FFF2-40B4-BE49-F238E27FC236}">
              <a16:creationId xmlns:a16="http://schemas.microsoft.com/office/drawing/2014/main" id="{882A415C-9B0B-49B7-98E6-F97702961784}"/>
            </a:ext>
          </a:extLst>
        </xdr:cNvPr>
        <xdr:cNvCxnSpPr/>
      </xdr:nvCxnSpPr>
      <xdr:spPr>
        <a:xfrm flipV="1">
          <a:off x="4180840" y="925957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68597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F69F3BC5-376E-4324-98A7-AB7F2BAB2A16}"/>
            </a:ext>
          </a:extLst>
        </xdr:cNvPr>
        <xdr:cNvSpPr txBox="1"/>
      </xdr:nvSpPr>
      <xdr:spPr>
        <a:xfrm>
          <a:off x="4219575" y="10428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64770</xdr:rowOff>
    </xdr:from>
    <xdr:to>
      <xdr:col>24</xdr:col>
      <xdr:colOff>152400</xdr:colOff>
      <xdr:row>64</xdr:row>
      <xdr:rowOff>64770</xdr:rowOff>
    </xdr:to>
    <xdr:cxnSp macro="">
      <xdr:nvCxnSpPr>
        <xdr:cNvPr id="175" name="直線コネクタ 174">
          <a:extLst>
            <a:ext uri="{FF2B5EF4-FFF2-40B4-BE49-F238E27FC236}">
              <a16:creationId xmlns:a16="http://schemas.microsoft.com/office/drawing/2014/main" id="{CF63CB57-2008-4A92-AC52-F2AF55E635A7}"/>
            </a:ext>
          </a:extLst>
        </xdr:cNvPr>
        <xdr:cNvCxnSpPr/>
      </xdr:nvCxnSpPr>
      <xdr:spPr>
        <a:xfrm>
          <a:off x="4105275" y="104311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144797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6666B8DF-C459-47EC-8489-0B3B2B3BAA7B}"/>
            </a:ext>
          </a:extLst>
        </xdr:cNvPr>
        <xdr:cNvSpPr txBox="1"/>
      </xdr:nvSpPr>
      <xdr:spPr>
        <a:xfrm>
          <a:off x="4219575" y="904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26670</xdr:rowOff>
    </xdr:from>
    <xdr:to>
      <xdr:col>24</xdr:col>
      <xdr:colOff>152400</xdr:colOff>
      <xdr:row>57</xdr:row>
      <xdr:rowOff>26670</xdr:rowOff>
    </xdr:to>
    <xdr:cxnSp macro="">
      <xdr:nvCxnSpPr>
        <xdr:cNvPr id="177" name="直線コネクタ 176">
          <a:extLst>
            <a:ext uri="{FF2B5EF4-FFF2-40B4-BE49-F238E27FC236}">
              <a16:creationId xmlns:a16="http://schemas.microsoft.com/office/drawing/2014/main" id="{D826D2EA-E246-44F3-B630-C66A44277E98}"/>
            </a:ext>
          </a:extLst>
        </xdr:cNvPr>
        <xdr:cNvCxnSpPr/>
      </xdr:nvCxnSpPr>
      <xdr:spPr>
        <a:xfrm>
          <a:off x="4105275" y="92595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34307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DCD33986-D49E-4F77-A132-E229AF5FF1BF}"/>
            </a:ext>
          </a:extLst>
        </xdr:cNvPr>
        <xdr:cNvSpPr txBox="1"/>
      </xdr:nvSpPr>
      <xdr:spPr>
        <a:xfrm>
          <a:off x="4219575" y="958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179" name="フローチャート: 判断 178">
          <a:extLst>
            <a:ext uri="{FF2B5EF4-FFF2-40B4-BE49-F238E27FC236}">
              <a16:creationId xmlns:a16="http://schemas.microsoft.com/office/drawing/2014/main" id="{83B75735-BCBB-4E03-8C0A-0505BEFD84AB}"/>
            </a:ext>
          </a:extLst>
        </xdr:cNvPr>
        <xdr:cNvSpPr/>
      </xdr:nvSpPr>
      <xdr:spPr>
        <a:xfrm>
          <a:off x="4124325" y="96094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xdr:rowOff>
    </xdr:from>
    <xdr:to>
      <xdr:col>20</xdr:col>
      <xdr:colOff>38100</xdr:colOff>
      <xdr:row>59</xdr:row>
      <xdr:rowOff>104140</xdr:rowOff>
    </xdr:to>
    <xdr:sp macro="" textlink="">
      <xdr:nvSpPr>
        <xdr:cNvPr id="180" name="フローチャート: 判断 179">
          <a:extLst>
            <a:ext uri="{FF2B5EF4-FFF2-40B4-BE49-F238E27FC236}">
              <a16:creationId xmlns:a16="http://schemas.microsoft.com/office/drawing/2014/main" id="{4A58B35A-F51C-448A-BA3F-A52CBB8D06A5}"/>
            </a:ext>
          </a:extLst>
        </xdr:cNvPr>
        <xdr:cNvSpPr/>
      </xdr:nvSpPr>
      <xdr:spPr>
        <a:xfrm>
          <a:off x="3381375" y="955611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81" name="フローチャート: 判断 180">
          <a:extLst>
            <a:ext uri="{FF2B5EF4-FFF2-40B4-BE49-F238E27FC236}">
              <a16:creationId xmlns:a16="http://schemas.microsoft.com/office/drawing/2014/main" id="{043D9B18-81D4-49C1-8929-2174AA37D5C8}"/>
            </a:ext>
          </a:extLst>
        </xdr:cNvPr>
        <xdr:cNvSpPr/>
      </xdr:nvSpPr>
      <xdr:spPr>
        <a:xfrm>
          <a:off x="2571750" y="95345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82550</xdr:rowOff>
    </xdr:from>
    <xdr:to>
      <xdr:col>10</xdr:col>
      <xdr:colOff>165100</xdr:colOff>
      <xdr:row>59</xdr:row>
      <xdr:rowOff>12700</xdr:rowOff>
    </xdr:to>
    <xdr:sp macro="" textlink="">
      <xdr:nvSpPr>
        <xdr:cNvPr id="182" name="フローチャート: 判断 181">
          <a:extLst>
            <a:ext uri="{FF2B5EF4-FFF2-40B4-BE49-F238E27FC236}">
              <a16:creationId xmlns:a16="http://schemas.microsoft.com/office/drawing/2014/main" id="{5F3936B7-BE38-4B98-9707-0F23F3BEBFDC}"/>
            </a:ext>
          </a:extLst>
        </xdr:cNvPr>
        <xdr:cNvSpPr/>
      </xdr:nvSpPr>
      <xdr:spPr>
        <a:xfrm>
          <a:off x="1781175" y="9477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36830</xdr:rowOff>
    </xdr:from>
    <xdr:to>
      <xdr:col>6</xdr:col>
      <xdr:colOff>38100</xdr:colOff>
      <xdr:row>58</xdr:row>
      <xdr:rowOff>138430</xdr:rowOff>
    </xdr:to>
    <xdr:sp macro="" textlink="">
      <xdr:nvSpPr>
        <xdr:cNvPr id="183" name="フローチャート: 判断 182">
          <a:extLst>
            <a:ext uri="{FF2B5EF4-FFF2-40B4-BE49-F238E27FC236}">
              <a16:creationId xmlns:a16="http://schemas.microsoft.com/office/drawing/2014/main" id="{98A7185C-422B-4806-A9B0-4A33BD21A71D}"/>
            </a:ext>
          </a:extLst>
        </xdr:cNvPr>
        <xdr:cNvSpPr/>
      </xdr:nvSpPr>
      <xdr:spPr>
        <a:xfrm>
          <a:off x="981075" y="94284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DDB9E22-3DAC-4530-A42E-548F0C6DE2A5}"/>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3897F5D-3BA5-4D96-8296-61D185768A5B}"/>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5F25A9D-D65F-4A64-B947-FF253214DAF0}"/>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3E11307-C1D0-4AC9-AA97-A24740DBB374}"/>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C34054C-3F80-4CD9-A843-1807BA806B28}"/>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89" name="楕円 188">
          <a:extLst>
            <a:ext uri="{FF2B5EF4-FFF2-40B4-BE49-F238E27FC236}">
              <a16:creationId xmlns:a16="http://schemas.microsoft.com/office/drawing/2014/main" id="{A500F27C-A44A-4532-B4D9-772B34D446C9}"/>
            </a:ext>
          </a:extLst>
        </xdr:cNvPr>
        <xdr:cNvSpPr/>
      </xdr:nvSpPr>
      <xdr:spPr>
        <a:xfrm>
          <a:off x="4124325" y="94405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BF67B33F-28F6-493B-A5C6-7AA9A2878F63}"/>
            </a:ext>
          </a:extLst>
        </xdr:cNvPr>
        <xdr:cNvSpPr txBox="1"/>
      </xdr:nvSpPr>
      <xdr:spPr>
        <a:xfrm>
          <a:off x="4219575" y="930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135890</xdr:rowOff>
    </xdr:from>
    <xdr:to>
      <xdr:col>20</xdr:col>
      <xdr:colOff>38100</xdr:colOff>
      <xdr:row>58</xdr:row>
      <xdr:rowOff>66040</xdr:rowOff>
    </xdr:to>
    <xdr:sp macro="" textlink="">
      <xdr:nvSpPr>
        <xdr:cNvPr id="191" name="楕円 190">
          <a:extLst>
            <a:ext uri="{FF2B5EF4-FFF2-40B4-BE49-F238E27FC236}">
              <a16:creationId xmlns:a16="http://schemas.microsoft.com/office/drawing/2014/main" id="{7B22773B-9AD3-4267-ACC8-280ADEC183D4}"/>
            </a:ext>
          </a:extLst>
        </xdr:cNvPr>
        <xdr:cNvSpPr/>
      </xdr:nvSpPr>
      <xdr:spPr>
        <a:xfrm>
          <a:off x="3381375" y="93656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xdr:rowOff>
    </xdr:from>
    <xdr:to>
      <xdr:col>24</xdr:col>
      <xdr:colOff>63500</xdr:colOff>
      <xdr:row>58</xdr:row>
      <xdr:rowOff>102870</xdr:rowOff>
    </xdr:to>
    <xdr:cxnSp macro="">
      <xdr:nvCxnSpPr>
        <xdr:cNvPr id="192" name="直線コネクタ 191">
          <a:extLst>
            <a:ext uri="{FF2B5EF4-FFF2-40B4-BE49-F238E27FC236}">
              <a16:creationId xmlns:a16="http://schemas.microsoft.com/office/drawing/2014/main" id="{1795BDE1-EFC5-43A4-B0F6-B1793C050367}"/>
            </a:ext>
          </a:extLst>
        </xdr:cNvPr>
        <xdr:cNvCxnSpPr/>
      </xdr:nvCxnSpPr>
      <xdr:spPr>
        <a:xfrm>
          <a:off x="3429000" y="9403715"/>
          <a:ext cx="752475"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48260</xdr:rowOff>
    </xdr:from>
    <xdr:to>
      <xdr:col>15</xdr:col>
      <xdr:colOff>101600</xdr:colOff>
      <xdr:row>57</xdr:row>
      <xdr:rowOff>149860</xdr:rowOff>
    </xdr:to>
    <xdr:sp macro="" textlink="">
      <xdr:nvSpPr>
        <xdr:cNvPr id="193" name="楕円 192">
          <a:extLst>
            <a:ext uri="{FF2B5EF4-FFF2-40B4-BE49-F238E27FC236}">
              <a16:creationId xmlns:a16="http://schemas.microsoft.com/office/drawing/2014/main" id="{4D7514AD-7CF9-46F7-B157-213208479390}"/>
            </a:ext>
          </a:extLst>
        </xdr:cNvPr>
        <xdr:cNvSpPr/>
      </xdr:nvSpPr>
      <xdr:spPr>
        <a:xfrm>
          <a:off x="2571750" y="92748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99060</xdr:rowOff>
    </xdr:from>
    <xdr:to>
      <xdr:col>19</xdr:col>
      <xdr:colOff>177800</xdr:colOff>
      <xdr:row>58</xdr:row>
      <xdr:rowOff>15240</xdr:rowOff>
    </xdr:to>
    <xdr:cxnSp macro="">
      <xdr:nvCxnSpPr>
        <xdr:cNvPr id="194" name="直線コネクタ 193">
          <a:extLst>
            <a:ext uri="{FF2B5EF4-FFF2-40B4-BE49-F238E27FC236}">
              <a16:creationId xmlns:a16="http://schemas.microsoft.com/office/drawing/2014/main" id="{33B7611E-F5F1-4B7C-87B9-78D933F65E45}"/>
            </a:ext>
          </a:extLst>
        </xdr:cNvPr>
        <xdr:cNvCxnSpPr/>
      </xdr:nvCxnSpPr>
      <xdr:spPr>
        <a:xfrm>
          <a:off x="2619375" y="9331960"/>
          <a:ext cx="809625"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132080</xdr:rowOff>
    </xdr:from>
    <xdr:to>
      <xdr:col>10</xdr:col>
      <xdr:colOff>165100</xdr:colOff>
      <xdr:row>57</xdr:row>
      <xdr:rowOff>62230</xdr:rowOff>
    </xdr:to>
    <xdr:sp macro="" textlink="">
      <xdr:nvSpPr>
        <xdr:cNvPr id="195" name="楕円 194">
          <a:extLst>
            <a:ext uri="{FF2B5EF4-FFF2-40B4-BE49-F238E27FC236}">
              <a16:creationId xmlns:a16="http://schemas.microsoft.com/office/drawing/2014/main" id="{3C21D11F-2FF5-4F9B-85D7-8C186743AF87}"/>
            </a:ext>
          </a:extLst>
        </xdr:cNvPr>
        <xdr:cNvSpPr/>
      </xdr:nvSpPr>
      <xdr:spPr>
        <a:xfrm>
          <a:off x="1781175" y="91998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11430</xdr:rowOff>
    </xdr:from>
    <xdr:to>
      <xdr:col>15</xdr:col>
      <xdr:colOff>50800</xdr:colOff>
      <xdr:row>57</xdr:row>
      <xdr:rowOff>99060</xdr:rowOff>
    </xdr:to>
    <xdr:cxnSp macro="">
      <xdr:nvCxnSpPr>
        <xdr:cNvPr id="196" name="直線コネクタ 195">
          <a:extLst>
            <a:ext uri="{FF2B5EF4-FFF2-40B4-BE49-F238E27FC236}">
              <a16:creationId xmlns:a16="http://schemas.microsoft.com/office/drawing/2014/main" id="{8AA26B07-2EA4-40D6-86F5-1746BD25152A}"/>
            </a:ext>
          </a:extLst>
        </xdr:cNvPr>
        <xdr:cNvCxnSpPr/>
      </xdr:nvCxnSpPr>
      <xdr:spPr>
        <a:xfrm>
          <a:off x="1828800" y="9237980"/>
          <a:ext cx="790575"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44450</xdr:rowOff>
    </xdr:from>
    <xdr:to>
      <xdr:col>6</xdr:col>
      <xdr:colOff>38100</xdr:colOff>
      <xdr:row>56</xdr:row>
      <xdr:rowOff>146050</xdr:rowOff>
    </xdr:to>
    <xdr:sp macro="" textlink="">
      <xdr:nvSpPr>
        <xdr:cNvPr id="197" name="楕円 196">
          <a:extLst>
            <a:ext uri="{FF2B5EF4-FFF2-40B4-BE49-F238E27FC236}">
              <a16:creationId xmlns:a16="http://schemas.microsoft.com/office/drawing/2014/main" id="{AB03120D-BD2A-43A5-A91D-8D817E538725}"/>
            </a:ext>
          </a:extLst>
        </xdr:cNvPr>
        <xdr:cNvSpPr/>
      </xdr:nvSpPr>
      <xdr:spPr>
        <a:xfrm>
          <a:off x="981075" y="91154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95250</xdr:rowOff>
    </xdr:from>
    <xdr:to>
      <xdr:col>10</xdr:col>
      <xdr:colOff>114300</xdr:colOff>
      <xdr:row>57</xdr:row>
      <xdr:rowOff>11430</xdr:rowOff>
    </xdr:to>
    <xdr:cxnSp macro="">
      <xdr:nvCxnSpPr>
        <xdr:cNvPr id="198" name="直線コネクタ 197">
          <a:extLst>
            <a:ext uri="{FF2B5EF4-FFF2-40B4-BE49-F238E27FC236}">
              <a16:creationId xmlns:a16="http://schemas.microsoft.com/office/drawing/2014/main" id="{4ED41093-2E47-4A25-B732-65E4220ABBE9}"/>
            </a:ext>
          </a:extLst>
        </xdr:cNvPr>
        <xdr:cNvCxnSpPr/>
      </xdr:nvCxnSpPr>
      <xdr:spPr>
        <a:xfrm>
          <a:off x="1028700" y="9163050"/>
          <a:ext cx="8001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95267</xdr:rowOff>
    </xdr:from>
    <xdr:ext cx="405111" cy="259045"/>
    <xdr:sp macro="" textlink="">
      <xdr:nvSpPr>
        <xdr:cNvPr id="199" name="n_1aveValue【体育館・プール】&#10;有形固定資産減価償却率">
          <a:extLst>
            <a:ext uri="{FF2B5EF4-FFF2-40B4-BE49-F238E27FC236}">
              <a16:creationId xmlns:a16="http://schemas.microsoft.com/office/drawing/2014/main" id="{8F3457AC-4B52-4993-A5AB-07BDBFD8266A}"/>
            </a:ext>
          </a:extLst>
        </xdr:cNvPr>
        <xdr:cNvSpPr txBox="1"/>
      </xdr:nvSpPr>
      <xdr:spPr>
        <a:xfrm>
          <a:off x="3239144" y="964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200" name="n_2aveValue【体育館・プール】&#10;有形固定資産減価償却率">
          <a:extLst>
            <a:ext uri="{FF2B5EF4-FFF2-40B4-BE49-F238E27FC236}">
              <a16:creationId xmlns:a16="http://schemas.microsoft.com/office/drawing/2014/main" id="{1427CF4A-1BDF-46D5-AEDB-9D9934517C82}"/>
            </a:ext>
          </a:extLst>
        </xdr:cNvPr>
        <xdr:cNvSpPr txBox="1"/>
      </xdr:nvSpPr>
      <xdr:spPr>
        <a:xfrm>
          <a:off x="2439044" y="961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3827</xdr:rowOff>
    </xdr:from>
    <xdr:ext cx="405111" cy="259045"/>
    <xdr:sp macro="" textlink="">
      <xdr:nvSpPr>
        <xdr:cNvPr id="201" name="n_3aveValue【体育館・プール】&#10;有形固定資産減価償却率">
          <a:extLst>
            <a:ext uri="{FF2B5EF4-FFF2-40B4-BE49-F238E27FC236}">
              <a16:creationId xmlns:a16="http://schemas.microsoft.com/office/drawing/2014/main" id="{67E85DE0-3501-4FDB-BE9C-850B50922A8A}"/>
            </a:ext>
          </a:extLst>
        </xdr:cNvPr>
        <xdr:cNvSpPr txBox="1"/>
      </xdr:nvSpPr>
      <xdr:spPr>
        <a:xfrm>
          <a:off x="1648469"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129557</xdr:rowOff>
    </xdr:from>
    <xdr:ext cx="405111" cy="259045"/>
    <xdr:sp macro="" textlink="">
      <xdr:nvSpPr>
        <xdr:cNvPr id="202" name="n_4aveValue【体育館・プール】&#10;有形固定資産減価償却率">
          <a:extLst>
            <a:ext uri="{FF2B5EF4-FFF2-40B4-BE49-F238E27FC236}">
              <a16:creationId xmlns:a16="http://schemas.microsoft.com/office/drawing/2014/main" id="{3F4D72EF-37BE-43D2-ADA3-DE6410AD0CB8}"/>
            </a:ext>
          </a:extLst>
        </xdr:cNvPr>
        <xdr:cNvSpPr txBox="1"/>
      </xdr:nvSpPr>
      <xdr:spPr>
        <a:xfrm>
          <a:off x="848369"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82567</xdr:rowOff>
    </xdr:from>
    <xdr:ext cx="405111" cy="259045"/>
    <xdr:sp macro="" textlink="">
      <xdr:nvSpPr>
        <xdr:cNvPr id="203" name="n_1mainValue【体育館・プール】&#10;有形固定資産減価償却率">
          <a:extLst>
            <a:ext uri="{FF2B5EF4-FFF2-40B4-BE49-F238E27FC236}">
              <a16:creationId xmlns:a16="http://schemas.microsoft.com/office/drawing/2014/main" id="{9569D4FD-F8DB-44A8-9B7E-547814C537C7}"/>
            </a:ext>
          </a:extLst>
        </xdr:cNvPr>
        <xdr:cNvSpPr txBox="1"/>
      </xdr:nvSpPr>
      <xdr:spPr>
        <a:xfrm>
          <a:off x="3239144" y="9153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166387</xdr:rowOff>
    </xdr:from>
    <xdr:ext cx="405111" cy="259045"/>
    <xdr:sp macro="" textlink="">
      <xdr:nvSpPr>
        <xdr:cNvPr id="204" name="n_2mainValue【体育館・プール】&#10;有形固定資産減価償却率">
          <a:extLst>
            <a:ext uri="{FF2B5EF4-FFF2-40B4-BE49-F238E27FC236}">
              <a16:creationId xmlns:a16="http://schemas.microsoft.com/office/drawing/2014/main" id="{DCB04513-DDF4-4523-922B-DF3B7CAF39D5}"/>
            </a:ext>
          </a:extLst>
        </xdr:cNvPr>
        <xdr:cNvSpPr txBox="1"/>
      </xdr:nvSpPr>
      <xdr:spPr>
        <a:xfrm>
          <a:off x="2439044" y="906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78757</xdr:rowOff>
    </xdr:from>
    <xdr:ext cx="405111" cy="259045"/>
    <xdr:sp macro="" textlink="">
      <xdr:nvSpPr>
        <xdr:cNvPr id="205" name="n_3mainValue【体育館・プール】&#10;有形固定資産減価償却率">
          <a:extLst>
            <a:ext uri="{FF2B5EF4-FFF2-40B4-BE49-F238E27FC236}">
              <a16:creationId xmlns:a16="http://schemas.microsoft.com/office/drawing/2014/main" id="{9730CDB6-92CE-48DF-93CE-9D9B1372C004}"/>
            </a:ext>
          </a:extLst>
        </xdr:cNvPr>
        <xdr:cNvSpPr txBox="1"/>
      </xdr:nvSpPr>
      <xdr:spPr>
        <a:xfrm>
          <a:off x="1648469" y="898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162577</xdr:rowOff>
    </xdr:from>
    <xdr:ext cx="405111" cy="259045"/>
    <xdr:sp macro="" textlink="">
      <xdr:nvSpPr>
        <xdr:cNvPr id="206" name="n_4mainValue【体育館・プール】&#10;有形固定資産減価償却率">
          <a:extLst>
            <a:ext uri="{FF2B5EF4-FFF2-40B4-BE49-F238E27FC236}">
              <a16:creationId xmlns:a16="http://schemas.microsoft.com/office/drawing/2014/main" id="{B9A53098-8470-4E9B-9B80-4085682BCC4C}"/>
            </a:ext>
          </a:extLst>
        </xdr:cNvPr>
        <xdr:cNvSpPr txBox="1"/>
      </xdr:nvSpPr>
      <xdr:spPr>
        <a:xfrm>
          <a:off x="848369" y="890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1811D7A2-054F-41B1-A3F5-22EB4F23A1E1}"/>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D1015C1-5A9F-4361-972D-98F3E1BC7F60}"/>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F66A561-7215-4E91-A7F3-3C11B2D2E54F}"/>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E41B55-B448-43B9-8BD0-DB04A6AA1DBF}"/>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61EB3A9E-B9C8-4C4F-BABC-2C1FC530189F}"/>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48C1A73-3993-4572-B60C-D28549B8ED8E}"/>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D31D7EEA-6E45-4D28-8EDB-E92095022306}"/>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21670067-E89C-40D0-9FC4-8410BCE812DE}"/>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761286C-A307-46CA-A338-B9F67FC46D43}"/>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A5A0DFB5-271A-4842-A522-C0827597EBCD}"/>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FDA1A2A2-093E-44EC-9D43-B532DC4B6663}"/>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9BD14EAE-6184-4CC4-8103-7099228EF894}"/>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BABCCE60-53B8-47BD-B280-441D6105A01B}"/>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0DCDDC9-3A4D-47E1-8B13-6D95116FAF67}"/>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F025E55-2772-4951-A07A-E44929C96AAF}"/>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82A6311-D0E2-4D0B-9A1F-1B8B90CC5871}"/>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5C9A406E-929B-474A-9901-5F7995BB969E}"/>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806CC25B-7FA4-4FB0-B442-394A43FC67E7}"/>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C7C98AE6-B981-4B82-9DD3-2E251E40A44D}"/>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8ABD809F-D848-4495-BF01-01DD507A8402}"/>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B3BDCB1A-C8F8-44A9-9BF4-9ABE0B72ECA2}"/>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AE38782-C368-41AE-851D-D987C6221666}"/>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2E9DD6E5-D88A-4BEF-AFA3-5B0228229660}"/>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E205CE2B-C7A2-4CAD-AACE-BDB18BABF897}"/>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FD825FC6-C8CA-4CA9-A817-84DD08C5AE45}"/>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D1297A0D-7058-4EC4-BE14-CA67660168D7}"/>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6BB5143D-76E6-48AF-87FF-47F309EDDDBC}"/>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4" name="【体育館・プール】&#10;一人当たり面積最大値テキスト">
          <a:extLst>
            <a:ext uri="{FF2B5EF4-FFF2-40B4-BE49-F238E27FC236}">
              <a16:creationId xmlns:a16="http://schemas.microsoft.com/office/drawing/2014/main" id="{71667923-3F76-4405-AB6B-BECF77F373C9}"/>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5" name="直線コネクタ 234">
          <a:extLst>
            <a:ext uri="{FF2B5EF4-FFF2-40B4-BE49-F238E27FC236}">
              <a16:creationId xmlns:a16="http://schemas.microsoft.com/office/drawing/2014/main" id="{F79F29CA-8FD9-4314-892F-35752D0EE21F}"/>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168927</xdr:rowOff>
    </xdr:from>
    <xdr:ext cx="469744" cy="259045"/>
    <xdr:sp macro="" textlink="">
      <xdr:nvSpPr>
        <xdr:cNvPr id="236" name="【体育館・プール】&#10;一人当たり面積平均値テキスト">
          <a:extLst>
            <a:ext uri="{FF2B5EF4-FFF2-40B4-BE49-F238E27FC236}">
              <a16:creationId xmlns:a16="http://schemas.microsoft.com/office/drawing/2014/main" id="{AF2A7F6C-38F0-40C5-8B75-F92CB212CC25}"/>
            </a:ext>
          </a:extLst>
        </xdr:cNvPr>
        <xdr:cNvSpPr txBox="1"/>
      </xdr:nvSpPr>
      <xdr:spPr>
        <a:xfrm>
          <a:off x="9467850" y="987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37" name="フローチャート: 判断 236">
          <a:extLst>
            <a:ext uri="{FF2B5EF4-FFF2-40B4-BE49-F238E27FC236}">
              <a16:creationId xmlns:a16="http://schemas.microsoft.com/office/drawing/2014/main" id="{B9BE53D8-A3C3-4C11-8034-57835456856B}"/>
            </a:ext>
          </a:extLst>
        </xdr:cNvPr>
        <xdr:cNvSpPr/>
      </xdr:nvSpPr>
      <xdr:spPr>
        <a:xfrm>
          <a:off x="9401175" y="989647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8" name="フローチャート: 判断 237">
          <a:extLst>
            <a:ext uri="{FF2B5EF4-FFF2-40B4-BE49-F238E27FC236}">
              <a16:creationId xmlns:a16="http://schemas.microsoft.com/office/drawing/2014/main" id="{E06E90A9-9282-435C-B9F2-2B2FC0F676B9}"/>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9" name="フローチャート: 判断 238">
          <a:extLst>
            <a:ext uri="{FF2B5EF4-FFF2-40B4-BE49-F238E27FC236}">
              <a16:creationId xmlns:a16="http://schemas.microsoft.com/office/drawing/2014/main" id="{D4B5BADF-FB8B-45E3-A781-F33E3D66B781}"/>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0" name="フローチャート: 判断 239">
          <a:extLst>
            <a:ext uri="{FF2B5EF4-FFF2-40B4-BE49-F238E27FC236}">
              <a16:creationId xmlns:a16="http://schemas.microsoft.com/office/drawing/2014/main" id="{F6B368E8-E144-4A33-89C7-2ADBA2D4A477}"/>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1" name="フローチャート: 判断 240">
          <a:extLst>
            <a:ext uri="{FF2B5EF4-FFF2-40B4-BE49-F238E27FC236}">
              <a16:creationId xmlns:a16="http://schemas.microsoft.com/office/drawing/2014/main" id="{0894F02F-66E7-474C-B234-E11996A8900C}"/>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7DCF4CD-E3C0-4DDE-B256-15B0CC75FA01}"/>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C0B3A1E-E9BB-492D-B401-6D7BD84ACEA7}"/>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BBDD873-A589-4FE0-8950-E5651FA99CD5}"/>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B4C8C03-9F69-4F5A-BC54-95822ADA4E87}"/>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D341769-3C05-422C-A6D0-826246E0731C}"/>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95250</xdr:rowOff>
    </xdr:from>
    <xdr:to>
      <xdr:col>55</xdr:col>
      <xdr:colOff>50800</xdr:colOff>
      <xdr:row>60</xdr:row>
      <xdr:rowOff>25400</xdr:rowOff>
    </xdr:to>
    <xdr:sp macro="" textlink="">
      <xdr:nvSpPr>
        <xdr:cNvPr id="247" name="楕円 246">
          <a:extLst>
            <a:ext uri="{FF2B5EF4-FFF2-40B4-BE49-F238E27FC236}">
              <a16:creationId xmlns:a16="http://schemas.microsoft.com/office/drawing/2014/main" id="{E4E5FCAF-00D3-44B8-84E0-3B728D4DDFF4}"/>
            </a:ext>
          </a:extLst>
        </xdr:cNvPr>
        <xdr:cNvSpPr/>
      </xdr:nvSpPr>
      <xdr:spPr>
        <a:xfrm>
          <a:off x="9401175" y="964882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118127</xdr:rowOff>
    </xdr:from>
    <xdr:ext cx="469744" cy="259045"/>
    <xdr:sp macro="" textlink="">
      <xdr:nvSpPr>
        <xdr:cNvPr id="248" name="【体育館・プール】&#10;一人当たり面積該当値テキスト">
          <a:extLst>
            <a:ext uri="{FF2B5EF4-FFF2-40B4-BE49-F238E27FC236}">
              <a16:creationId xmlns:a16="http://schemas.microsoft.com/office/drawing/2014/main" id="{DBC91D36-6A62-44D0-8AD5-8200299AEFCA}"/>
            </a:ext>
          </a:extLst>
        </xdr:cNvPr>
        <xdr:cNvSpPr txBox="1"/>
      </xdr:nvSpPr>
      <xdr:spPr>
        <a:xfrm>
          <a:off x="9467850" y="951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95250</xdr:rowOff>
    </xdr:from>
    <xdr:to>
      <xdr:col>50</xdr:col>
      <xdr:colOff>165100</xdr:colOff>
      <xdr:row>60</xdr:row>
      <xdr:rowOff>25400</xdr:rowOff>
    </xdr:to>
    <xdr:sp macro="" textlink="">
      <xdr:nvSpPr>
        <xdr:cNvPr id="249" name="楕円 248">
          <a:extLst>
            <a:ext uri="{FF2B5EF4-FFF2-40B4-BE49-F238E27FC236}">
              <a16:creationId xmlns:a16="http://schemas.microsoft.com/office/drawing/2014/main" id="{8631E5A7-1854-43F3-8F4E-1A20E555DD55}"/>
            </a:ext>
          </a:extLst>
        </xdr:cNvPr>
        <xdr:cNvSpPr/>
      </xdr:nvSpPr>
      <xdr:spPr>
        <a:xfrm>
          <a:off x="8639175" y="96488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146050</xdr:rowOff>
    </xdr:from>
    <xdr:to>
      <xdr:col>55</xdr:col>
      <xdr:colOff>0</xdr:colOff>
      <xdr:row>59</xdr:row>
      <xdr:rowOff>146050</xdr:rowOff>
    </xdr:to>
    <xdr:cxnSp macro="">
      <xdr:nvCxnSpPr>
        <xdr:cNvPr id="250" name="直線コネクタ 249">
          <a:extLst>
            <a:ext uri="{FF2B5EF4-FFF2-40B4-BE49-F238E27FC236}">
              <a16:creationId xmlns:a16="http://schemas.microsoft.com/office/drawing/2014/main" id="{6C04170F-836F-49D4-ABF4-5CBEF0216802}"/>
            </a:ext>
          </a:extLst>
        </xdr:cNvPr>
        <xdr:cNvCxnSpPr/>
      </xdr:nvCxnSpPr>
      <xdr:spPr>
        <a:xfrm>
          <a:off x="8686800" y="96964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82550</xdr:rowOff>
    </xdr:from>
    <xdr:to>
      <xdr:col>46</xdr:col>
      <xdr:colOff>38100</xdr:colOff>
      <xdr:row>60</xdr:row>
      <xdr:rowOff>12700</xdr:rowOff>
    </xdr:to>
    <xdr:sp macro="" textlink="">
      <xdr:nvSpPr>
        <xdr:cNvPr id="251" name="楕円 250">
          <a:extLst>
            <a:ext uri="{FF2B5EF4-FFF2-40B4-BE49-F238E27FC236}">
              <a16:creationId xmlns:a16="http://schemas.microsoft.com/office/drawing/2014/main" id="{337CD653-F78B-432B-8CDE-A68C89FFE986}"/>
            </a:ext>
          </a:extLst>
        </xdr:cNvPr>
        <xdr:cNvSpPr/>
      </xdr:nvSpPr>
      <xdr:spPr>
        <a:xfrm>
          <a:off x="7839075" y="96393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133350</xdr:rowOff>
    </xdr:from>
    <xdr:to>
      <xdr:col>50</xdr:col>
      <xdr:colOff>114300</xdr:colOff>
      <xdr:row>59</xdr:row>
      <xdr:rowOff>146050</xdr:rowOff>
    </xdr:to>
    <xdr:cxnSp macro="">
      <xdr:nvCxnSpPr>
        <xdr:cNvPr id="252" name="直線コネクタ 251">
          <a:extLst>
            <a:ext uri="{FF2B5EF4-FFF2-40B4-BE49-F238E27FC236}">
              <a16:creationId xmlns:a16="http://schemas.microsoft.com/office/drawing/2014/main" id="{EAD5C0B9-083B-4C17-ABEB-E2ADA34C6741}"/>
            </a:ext>
          </a:extLst>
        </xdr:cNvPr>
        <xdr:cNvCxnSpPr/>
      </xdr:nvCxnSpPr>
      <xdr:spPr>
        <a:xfrm>
          <a:off x="7886700" y="9686925"/>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82550</xdr:rowOff>
    </xdr:from>
    <xdr:to>
      <xdr:col>41</xdr:col>
      <xdr:colOff>101600</xdr:colOff>
      <xdr:row>60</xdr:row>
      <xdr:rowOff>12700</xdr:rowOff>
    </xdr:to>
    <xdr:sp macro="" textlink="">
      <xdr:nvSpPr>
        <xdr:cNvPr id="253" name="楕円 252">
          <a:extLst>
            <a:ext uri="{FF2B5EF4-FFF2-40B4-BE49-F238E27FC236}">
              <a16:creationId xmlns:a16="http://schemas.microsoft.com/office/drawing/2014/main" id="{052B7B3F-E191-4B03-9AAE-AC686D06E734}"/>
            </a:ext>
          </a:extLst>
        </xdr:cNvPr>
        <xdr:cNvSpPr/>
      </xdr:nvSpPr>
      <xdr:spPr>
        <a:xfrm>
          <a:off x="7029450" y="96393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133350</xdr:rowOff>
    </xdr:from>
    <xdr:to>
      <xdr:col>45</xdr:col>
      <xdr:colOff>177800</xdr:colOff>
      <xdr:row>59</xdr:row>
      <xdr:rowOff>133350</xdr:rowOff>
    </xdr:to>
    <xdr:cxnSp macro="">
      <xdr:nvCxnSpPr>
        <xdr:cNvPr id="254" name="直線コネクタ 253">
          <a:extLst>
            <a:ext uri="{FF2B5EF4-FFF2-40B4-BE49-F238E27FC236}">
              <a16:creationId xmlns:a16="http://schemas.microsoft.com/office/drawing/2014/main" id="{17351B28-0B8A-443F-BF7B-458365DAF2F2}"/>
            </a:ext>
          </a:extLst>
        </xdr:cNvPr>
        <xdr:cNvCxnSpPr/>
      </xdr:nvCxnSpPr>
      <xdr:spPr>
        <a:xfrm>
          <a:off x="7077075" y="96869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95250</xdr:rowOff>
    </xdr:from>
    <xdr:to>
      <xdr:col>36</xdr:col>
      <xdr:colOff>165100</xdr:colOff>
      <xdr:row>60</xdr:row>
      <xdr:rowOff>25400</xdr:rowOff>
    </xdr:to>
    <xdr:sp macro="" textlink="">
      <xdr:nvSpPr>
        <xdr:cNvPr id="255" name="楕円 254">
          <a:extLst>
            <a:ext uri="{FF2B5EF4-FFF2-40B4-BE49-F238E27FC236}">
              <a16:creationId xmlns:a16="http://schemas.microsoft.com/office/drawing/2014/main" id="{5CC6B6A5-E5EB-4851-A079-3214650ACC59}"/>
            </a:ext>
          </a:extLst>
        </xdr:cNvPr>
        <xdr:cNvSpPr/>
      </xdr:nvSpPr>
      <xdr:spPr>
        <a:xfrm>
          <a:off x="6238875" y="96488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133350</xdr:rowOff>
    </xdr:from>
    <xdr:to>
      <xdr:col>41</xdr:col>
      <xdr:colOff>50800</xdr:colOff>
      <xdr:row>59</xdr:row>
      <xdr:rowOff>146050</xdr:rowOff>
    </xdr:to>
    <xdr:cxnSp macro="">
      <xdr:nvCxnSpPr>
        <xdr:cNvPr id="256" name="直線コネクタ 255">
          <a:extLst>
            <a:ext uri="{FF2B5EF4-FFF2-40B4-BE49-F238E27FC236}">
              <a16:creationId xmlns:a16="http://schemas.microsoft.com/office/drawing/2014/main" id="{DCC95535-A6C4-4E02-9375-1054E7591EF6}"/>
            </a:ext>
          </a:extLst>
        </xdr:cNvPr>
        <xdr:cNvCxnSpPr/>
      </xdr:nvCxnSpPr>
      <xdr:spPr>
        <a:xfrm flipV="1">
          <a:off x="6286500" y="9686925"/>
          <a:ext cx="7905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124477</xdr:rowOff>
    </xdr:from>
    <xdr:ext cx="469744" cy="259045"/>
    <xdr:sp macro="" textlink="">
      <xdr:nvSpPr>
        <xdr:cNvPr id="257" name="n_1aveValue【体育館・プール】&#10;一人当たり面積">
          <a:extLst>
            <a:ext uri="{FF2B5EF4-FFF2-40B4-BE49-F238E27FC236}">
              <a16:creationId xmlns:a16="http://schemas.microsoft.com/office/drawing/2014/main" id="{547F4F7F-2911-4723-B11A-5CE212BCBE85}"/>
            </a:ext>
          </a:extLst>
        </xdr:cNvPr>
        <xdr:cNvSpPr txBox="1"/>
      </xdr:nvSpPr>
      <xdr:spPr>
        <a:xfrm>
          <a:off x="84582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macro="" textlink="">
      <xdr:nvSpPr>
        <xdr:cNvPr id="258" name="n_2aveValue【体育館・プール】&#10;一人当たり面積">
          <a:extLst>
            <a:ext uri="{FF2B5EF4-FFF2-40B4-BE49-F238E27FC236}">
              <a16:creationId xmlns:a16="http://schemas.microsoft.com/office/drawing/2014/main" id="{21F1219F-E1B2-4FFF-A176-BC2FBBC83DC7}"/>
            </a:ext>
          </a:extLst>
        </xdr:cNvPr>
        <xdr:cNvSpPr txBox="1"/>
      </xdr:nvSpPr>
      <xdr:spPr>
        <a:xfrm>
          <a:off x="76772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111777</xdr:rowOff>
    </xdr:from>
    <xdr:ext cx="469744" cy="259045"/>
    <xdr:sp macro="" textlink="">
      <xdr:nvSpPr>
        <xdr:cNvPr id="259" name="n_3aveValue【体育館・プール】&#10;一人当たり面積">
          <a:extLst>
            <a:ext uri="{FF2B5EF4-FFF2-40B4-BE49-F238E27FC236}">
              <a16:creationId xmlns:a16="http://schemas.microsoft.com/office/drawing/2014/main" id="{009A89DA-E4E7-4529-B6A9-5CADEEDD5441}"/>
            </a:ext>
          </a:extLst>
        </xdr:cNvPr>
        <xdr:cNvSpPr txBox="1"/>
      </xdr:nvSpPr>
      <xdr:spPr>
        <a:xfrm>
          <a:off x="68676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111777</xdr:rowOff>
    </xdr:from>
    <xdr:ext cx="469744" cy="259045"/>
    <xdr:sp macro="" textlink="">
      <xdr:nvSpPr>
        <xdr:cNvPr id="260" name="n_4aveValue【体育館・プール】&#10;一人当たり面積">
          <a:extLst>
            <a:ext uri="{FF2B5EF4-FFF2-40B4-BE49-F238E27FC236}">
              <a16:creationId xmlns:a16="http://schemas.microsoft.com/office/drawing/2014/main" id="{36FD83D4-640A-4BF9-B7BB-59611A6BFB49}"/>
            </a:ext>
          </a:extLst>
        </xdr:cNvPr>
        <xdr:cNvSpPr txBox="1"/>
      </xdr:nvSpPr>
      <xdr:spPr>
        <a:xfrm>
          <a:off x="60675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41927</xdr:rowOff>
    </xdr:from>
    <xdr:ext cx="469744" cy="259045"/>
    <xdr:sp macro="" textlink="">
      <xdr:nvSpPr>
        <xdr:cNvPr id="261" name="n_1mainValue【体育館・プール】&#10;一人当たり面積">
          <a:extLst>
            <a:ext uri="{FF2B5EF4-FFF2-40B4-BE49-F238E27FC236}">
              <a16:creationId xmlns:a16="http://schemas.microsoft.com/office/drawing/2014/main" id="{A7C1D7FC-31D1-4FF0-B554-2CBC49148114}"/>
            </a:ext>
          </a:extLst>
        </xdr:cNvPr>
        <xdr:cNvSpPr txBox="1"/>
      </xdr:nvSpPr>
      <xdr:spPr>
        <a:xfrm>
          <a:off x="8458277" y="943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29227</xdr:rowOff>
    </xdr:from>
    <xdr:ext cx="469744" cy="259045"/>
    <xdr:sp macro="" textlink="">
      <xdr:nvSpPr>
        <xdr:cNvPr id="262" name="n_2mainValue【体育館・プール】&#10;一人当たり面積">
          <a:extLst>
            <a:ext uri="{FF2B5EF4-FFF2-40B4-BE49-F238E27FC236}">
              <a16:creationId xmlns:a16="http://schemas.microsoft.com/office/drawing/2014/main" id="{A5542606-FC57-42C0-96A6-73B8481C88B9}"/>
            </a:ext>
          </a:extLst>
        </xdr:cNvPr>
        <xdr:cNvSpPr txBox="1"/>
      </xdr:nvSpPr>
      <xdr:spPr>
        <a:xfrm>
          <a:off x="7677227" y="941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29227</xdr:rowOff>
    </xdr:from>
    <xdr:ext cx="469744" cy="259045"/>
    <xdr:sp macro="" textlink="">
      <xdr:nvSpPr>
        <xdr:cNvPr id="263" name="n_3mainValue【体育館・プール】&#10;一人当たり面積">
          <a:extLst>
            <a:ext uri="{FF2B5EF4-FFF2-40B4-BE49-F238E27FC236}">
              <a16:creationId xmlns:a16="http://schemas.microsoft.com/office/drawing/2014/main" id="{0395C626-F473-4831-8F83-D437F26D577C}"/>
            </a:ext>
          </a:extLst>
        </xdr:cNvPr>
        <xdr:cNvSpPr txBox="1"/>
      </xdr:nvSpPr>
      <xdr:spPr>
        <a:xfrm>
          <a:off x="6867602" y="941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41927</xdr:rowOff>
    </xdr:from>
    <xdr:ext cx="469744" cy="259045"/>
    <xdr:sp macro="" textlink="">
      <xdr:nvSpPr>
        <xdr:cNvPr id="264" name="n_4mainValue【体育館・プール】&#10;一人当たり面積">
          <a:extLst>
            <a:ext uri="{FF2B5EF4-FFF2-40B4-BE49-F238E27FC236}">
              <a16:creationId xmlns:a16="http://schemas.microsoft.com/office/drawing/2014/main" id="{2A502203-8B98-4EA0-80C2-F7A3B30F66D4}"/>
            </a:ext>
          </a:extLst>
        </xdr:cNvPr>
        <xdr:cNvSpPr txBox="1"/>
      </xdr:nvSpPr>
      <xdr:spPr>
        <a:xfrm>
          <a:off x="6067502" y="943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80460BA-60EC-4510-B1F3-CE9E1367A8CE}"/>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0E9DC76-2FCC-4B23-BCA1-775D761BA234}"/>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9BA4A55B-B90B-45BB-A83D-6127BA3B59F0}"/>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00AC8D1-6FA9-4350-917F-FF24D453B71B}"/>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8F06D025-4FF2-4416-A6FE-53A7775024E9}"/>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1D955E4-E26F-49CF-B864-FE45B0E8CA74}"/>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EF5A0CAF-0911-411E-9027-A4FC210A1C1B}"/>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1F95308B-38DA-4A6D-A59F-5D6642EA2F95}"/>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8AD5D50-0F36-44A2-BFE6-81F3A9779F11}"/>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81ABCA7A-4047-4745-953E-3A1D5620FFF7}"/>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10579CE7-24C8-4E58-B941-DFF02A716F5D}"/>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5A0DADB6-4ADC-438C-ACB4-B9205A3943D2}"/>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a:extLst>
            <a:ext uri="{FF2B5EF4-FFF2-40B4-BE49-F238E27FC236}">
              <a16:creationId xmlns:a16="http://schemas.microsoft.com/office/drawing/2014/main" id="{0BD60ECA-E5D5-4853-BC48-940D6B4F8F8D}"/>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2ED0C1A8-EA61-4822-9CAB-3C5077845C60}"/>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6257AD7C-18BB-4082-8A37-20495D0B5477}"/>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2705D218-83C3-4055-AFAA-FE1866798B05}"/>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2F0B1D12-A7B6-48AC-997F-C5E5D4F44C11}"/>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7CDEF7F6-7DC6-4AE7-9B7B-EFD3374BC2B1}"/>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6B92A891-35DE-465A-993F-61D44DB89029}"/>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37C48942-835E-4A2D-89D6-5B884596A250}"/>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59E16C57-70F1-41D5-B0E0-FA34B2F5CB18}"/>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3B7273C1-ADB5-4AB8-8530-26E3699E3263}"/>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0A4A5943-54FD-4714-B378-679461BEAA5E}"/>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FFBF1B56-683E-4F62-A43D-DD31B9BE76DF}"/>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5DE71EA2-39DD-47AD-9F2B-26389645A255}"/>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F066B2BC-D898-43DB-A536-A00F147D835B}"/>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123008</xdr:rowOff>
    </xdr:from>
    <xdr:to>
      <xdr:col>24</xdr:col>
      <xdr:colOff>62865</xdr:colOff>
      <xdr:row>85</xdr:row>
      <xdr:rowOff>118111</xdr:rowOff>
    </xdr:to>
    <xdr:cxnSp macro="">
      <xdr:nvCxnSpPr>
        <xdr:cNvPr id="291" name="直線コネクタ 290">
          <a:extLst>
            <a:ext uri="{FF2B5EF4-FFF2-40B4-BE49-F238E27FC236}">
              <a16:creationId xmlns:a16="http://schemas.microsoft.com/office/drawing/2014/main" id="{AFF9CD86-C7A5-430B-8FB1-4B8B76287C39}"/>
            </a:ext>
          </a:extLst>
        </xdr:cNvPr>
        <xdr:cNvCxnSpPr/>
      </xdr:nvCxnSpPr>
      <xdr:spPr>
        <a:xfrm flipV="1">
          <a:off x="4180840" y="12756333"/>
          <a:ext cx="0" cy="1128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F4B0355A-1350-468C-8ECD-2CB3A6928FAE}"/>
            </a:ext>
          </a:extLst>
        </xdr:cNvPr>
        <xdr:cNvSpPr txBox="1"/>
      </xdr:nvSpPr>
      <xdr:spPr>
        <a:xfrm>
          <a:off x="4219575" y="1388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3" name="直線コネクタ 292">
          <a:extLst>
            <a:ext uri="{FF2B5EF4-FFF2-40B4-BE49-F238E27FC236}">
              <a16:creationId xmlns:a16="http://schemas.microsoft.com/office/drawing/2014/main" id="{82B7005E-AE02-4F16-9770-B13979EC18D2}"/>
            </a:ext>
          </a:extLst>
        </xdr:cNvPr>
        <xdr:cNvCxnSpPr/>
      </xdr:nvCxnSpPr>
      <xdr:spPr>
        <a:xfrm>
          <a:off x="4105275" y="1388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69685</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469F6EAB-87C7-4B92-A23D-F47F39433176}"/>
            </a:ext>
          </a:extLst>
        </xdr:cNvPr>
        <xdr:cNvSpPr txBox="1"/>
      </xdr:nvSpPr>
      <xdr:spPr>
        <a:xfrm>
          <a:off x="4219575" y="1253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123008</xdr:rowOff>
    </xdr:from>
    <xdr:to>
      <xdr:col>24</xdr:col>
      <xdr:colOff>152400</xdr:colOff>
      <xdr:row>78</xdr:row>
      <xdr:rowOff>123008</xdr:rowOff>
    </xdr:to>
    <xdr:cxnSp macro="">
      <xdr:nvCxnSpPr>
        <xdr:cNvPr id="295" name="直線コネクタ 294">
          <a:extLst>
            <a:ext uri="{FF2B5EF4-FFF2-40B4-BE49-F238E27FC236}">
              <a16:creationId xmlns:a16="http://schemas.microsoft.com/office/drawing/2014/main" id="{05291CA0-946E-4530-B709-FC4CE8DDD66A}"/>
            </a:ext>
          </a:extLst>
        </xdr:cNvPr>
        <xdr:cNvCxnSpPr/>
      </xdr:nvCxnSpPr>
      <xdr:spPr>
        <a:xfrm>
          <a:off x="4105275" y="127563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135907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E3845B92-EB93-4F37-8DBC-E9183865057F}"/>
            </a:ext>
          </a:extLst>
        </xdr:cNvPr>
        <xdr:cNvSpPr txBox="1"/>
      </xdr:nvSpPr>
      <xdr:spPr>
        <a:xfrm>
          <a:off x="4219575" y="1308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7" name="フローチャート: 判断 296">
          <a:extLst>
            <a:ext uri="{FF2B5EF4-FFF2-40B4-BE49-F238E27FC236}">
              <a16:creationId xmlns:a16="http://schemas.microsoft.com/office/drawing/2014/main" id="{7DDAB13A-8FA6-4F83-AD48-B2954161826B}"/>
            </a:ext>
          </a:extLst>
        </xdr:cNvPr>
        <xdr:cNvSpPr/>
      </xdr:nvSpPr>
      <xdr:spPr>
        <a:xfrm>
          <a:off x="4124325" y="13228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57513</xdr:rowOff>
    </xdr:from>
    <xdr:to>
      <xdr:col>20</xdr:col>
      <xdr:colOff>38100</xdr:colOff>
      <xdr:row>81</xdr:row>
      <xdr:rowOff>159113</xdr:rowOff>
    </xdr:to>
    <xdr:sp macro="" textlink="">
      <xdr:nvSpPr>
        <xdr:cNvPr id="298" name="フローチャート: 判断 297">
          <a:extLst>
            <a:ext uri="{FF2B5EF4-FFF2-40B4-BE49-F238E27FC236}">
              <a16:creationId xmlns:a16="http://schemas.microsoft.com/office/drawing/2014/main" id="{A79D2B91-B30D-4278-A14D-9522E0AB5DAD}"/>
            </a:ext>
          </a:extLst>
        </xdr:cNvPr>
        <xdr:cNvSpPr/>
      </xdr:nvSpPr>
      <xdr:spPr>
        <a:xfrm>
          <a:off x="3381375" y="1317343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24856</xdr:rowOff>
    </xdr:from>
    <xdr:to>
      <xdr:col>15</xdr:col>
      <xdr:colOff>101600</xdr:colOff>
      <xdr:row>81</xdr:row>
      <xdr:rowOff>126456</xdr:rowOff>
    </xdr:to>
    <xdr:sp macro="" textlink="">
      <xdr:nvSpPr>
        <xdr:cNvPr id="299" name="フローチャート: 判断 298">
          <a:extLst>
            <a:ext uri="{FF2B5EF4-FFF2-40B4-BE49-F238E27FC236}">
              <a16:creationId xmlns:a16="http://schemas.microsoft.com/office/drawing/2014/main" id="{C7D51A74-90A4-485D-9AFA-EFEB6E0F1C6E}"/>
            </a:ext>
          </a:extLst>
        </xdr:cNvPr>
        <xdr:cNvSpPr/>
      </xdr:nvSpPr>
      <xdr:spPr>
        <a:xfrm>
          <a:off x="2571750" y="131439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300" name="フローチャート: 判断 299">
          <a:extLst>
            <a:ext uri="{FF2B5EF4-FFF2-40B4-BE49-F238E27FC236}">
              <a16:creationId xmlns:a16="http://schemas.microsoft.com/office/drawing/2014/main" id="{773178DF-CCFF-4EAC-8FF2-3734905801AC}"/>
            </a:ext>
          </a:extLst>
        </xdr:cNvPr>
        <xdr:cNvSpPr/>
      </xdr:nvSpPr>
      <xdr:spPr>
        <a:xfrm>
          <a:off x="1781175" y="131146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144055</xdr:rowOff>
    </xdr:from>
    <xdr:to>
      <xdr:col>6</xdr:col>
      <xdr:colOff>38100</xdr:colOff>
      <xdr:row>81</xdr:row>
      <xdr:rowOff>74205</xdr:rowOff>
    </xdr:to>
    <xdr:sp macro="" textlink="">
      <xdr:nvSpPr>
        <xdr:cNvPr id="301" name="フローチャート: 判断 300">
          <a:extLst>
            <a:ext uri="{FF2B5EF4-FFF2-40B4-BE49-F238E27FC236}">
              <a16:creationId xmlns:a16="http://schemas.microsoft.com/office/drawing/2014/main" id="{AD1E45E3-B907-4248-AE5F-D75350C72375}"/>
            </a:ext>
          </a:extLst>
        </xdr:cNvPr>
        <xdr:cNvSpPr/>
      </xdr:nvSpPr>
      <xdr:spPr>
        <a:xfrm>
          <a:off x="981075" y="130948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DA1095F-A45B-4D5F-890A-B6A33458E871}"/>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9BDBD30-122D-48E0-8201-F79CC14BC9EA}"/>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8124E47-B02F-42D3-946F-3B406D3F0836}"/>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95F9080-6128-451C-BC46-84D16260C276}"/>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1FCB5D99-F238-43C2-B561-DBCA390551A1}"/>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36286</xdr:rowOff>
    </xdr:from>
    <xdr:to>
      <xdr:col>24</xdr:col>
      <xdr:colOff>114300</xdr:colOff>
      <xdr:row>82</xdr:row>
      <xdr:rowOff>137886</xdr:rowOff>
    </xdr:to>
    <xdr:sp macro="" textlink="">
      <xdr:nvSpPr>
        <xdr:cNvPr id="307" name="楕円 306">
          <a:extLst>
            <a:ext uri="{FF2B5EF4-FFF2-40B4-BE49-F238E27FC236}">
              <a16:creationId xmlns:a16="http://schemas.microsoft.com/office/drawing/2014/main" id="{C9DECFC0-F9A1-4368-B738-7B4BEED54D3B}"/>
            </a:ext>
          </a:extLst>
        </xdr:cNvPr>
        <xdr:cNvSpPr/>
      </xdr:nvSpPr>
      <xdr:spPr>
        <a:xfrm>
          <a:off x="4124325" y="133141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14713</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3B9FFD20-AF92-42F0-B67E-0423EA7FFE23}"/>
            </a:ext>
          </a:extLst>
        </xdr:cNvPr>
        <xdr:cNvSpPr txBox="1"/>
      </xdr:nvSpPr>
      <xdr:spPr>
        <a:xfrm>
          <a:off x="4219575" y="1328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142421</xdr:rowOff>
    </xdr:from>
    <xdr:to>
      <xdr:col>20</xdr:col>
      <xdr:colOff>38100</xdr:colOff>
      <xdr:row>82</xdr:row>
      <xdr:rowOff>72571</xdr:rowOff>
    </xdr:to>
    <xdr:sp macro="" textlink="">
      <xdr:nvSpPr>
        <xdr:cNvPr id="309" name="楕円 308">
          <a:extLst>
            <a:ext uri="{FF2B5EF4-FFF2-40B4-BE49-F238E27FC236}">
              <a16:creationId xmlns:a16="http://schemas.microsoft.com/office/drawing/2014/main" id="{D70FB6E0-657F-4740-88A2-4BF49494F435}"/>
            </a:ext>
          </a:extLst>
        </xdr:cNvPr>
        <xdr:cNvSpPr/>
      </xdr:nvSpPr>
      <xdr:spPr>
        <a:xfrm>
          <a:off x="3381375" y="1326152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21771</xdr:rowOff>
    </xdr:from>
    <xdr:to>
      <xdr:col>24</xdr:col>
      <xdr:colOff>63500</xdr:colOff>
      <xdr:row>82</xdr:row>
      <xdr:rowOff>87086</xdr:rowOff>
    </xdr:to>
    <xdr:cxnSp macro="">
      <xdr:nvCxnSpPr>
        <xdr:cNvPr id="310" name="直線コネクタ 309">
          <a:extLst>
            <a:ext uri="{FF2B5EF4-FFF2-40B4-BE49-F238E27FC236}">
              <a16:creationId xmlns:a16="http://schemas.microsoft.com/office/drawing/2014/main" id="{D19F9ADB-D83F-46B9-924A-8D0F54AD6B5A}"/>
            </a:ext>
          </a:extLst>
        </xdr:cNvPr>
        <xdr:cNvCxnSpPr/>
      </xdr:nvCxnSpPr>
      <xdr:spPr>
        <a:xfrm>
          <a:off x="3429000" y="13299621"/>
          <a:ext cx="752475" cy="6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103232</xdr:rowOff>
    </xdr:from>
    <xdr:to>
      <xdr:col>15</xdr:col>
      <xdr:colOff>101600</xdr:colOff>
      <xdr:row>82</xdr:row>
      <xdr:rowOff>33382</xdr:rowOff>
    </xdr:to>
    <xdr:sp macro="" textlink="">
      <xdr:nvSpPr>
        <xdr:cNvPr id="311" name="楕円 310">
          <a:extLst>
            <a:ext uri="{FF2B5EF4-FFF2-40B4-BE49-F238E27FC236}">
              <a16:creationId xmlns:a16="http://schemas.microsoft.com/office/drawing/2014/main" id="{6E8838E8-5551-4E54-9955-20911588526C}"/>
            </a:ext>
          </a:extLst>
        </xdr:cNvPr>
        <xdr:cNvSpPr/>
      </xdr:nvSpPr>
      <xdr:spPr>
        <a:xfrm>
          <a:off x="2571750" y="1322233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154032</xdr:rowOff>
    </xdr:from>
    <xdr:to>
      <xdr:col>19</xdr:col>
      <xdr:colOff>177800</xdr:colOff>
      <xdr:row>82</xdr:row>
      <xdr:rowOff>21771</xdr:rowOff>
    </xdr:to>
    <xdr:cxnSp macro="">
      <xdr:nvCxnSpPr>
        <xdr:cNvPr id="312" name="直線コネクタ 311">
          <a:extLst>
            <a:ext uri="{FF2B5EF4-FFF2-40B4-BE49-F238E27FC236}">
              <a16:creationId xmlns:a16="http://schemas.microsoft.com/office/drawing/2014/main" id="{9E830A29-CD6A-4025-832B-C398C8CAD9CB}"/>
            </a:ext>
          </a:extLst>
        </xdr:cNvPr>
        <xdr:cNvCxnSpPr/>
      </xdr:nvCxnSpPr>
      <xdr:spPr>
        <a:xfrm>
          <a:off x="2619375" y="13269957"/>
          <a:ext cx="809625"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34652</xdr:rowOff>
    </xdr:from>
    <xdr:to>
      <xdr:col>10</xdr:col>
      <xdr:colOff>165100</xdr:colOff>
      <xdr:row>81</xdr:row>
      <xdr:rowOff>136252</xdr:rowOff>
    </xdr:to>
    <xdr:sp macro="" textlink="">
      <xdr:nvSpPr>
        <xdr:cNvPr id="313" name="楕円 312">
          <a:extLst>
            <a:ext uri="{FF2B5EF4-FFF2-40B4-BE49-F238E27FC236}">
              <a16:creationId xmlns:a16="http://schemas.microsoft.com/office/drawing/2014/main" id="{9BC1101D-FDC9-4C06-A8BA-EDCD1EF5826B}"/>
            </a:ext>
          </a:extLst>
        </xdr:cNvPr>
        <xdr:cNvSpPr/>
      </xdr:nvSpPr>
      <xdr:spPr>
        <a:xfrm>
          <a:off x="1781175" y="1314740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85452</xdr:rowOff>
    </xdr:from>
    <xdr:to>
      <xdr:col>15</xdr:col>
      <xdr:colOff>50800</xdr:colOff>
      <xdr:row>81</xdr:row>
      <xdr:rowOff>154032</xdr:rowOff>
    </xdr:to>
    <xdr:cxnSp macro="">
      <xdr:nvCxnSpPr>
        <xdr:cNvPr id="314" name="直線コネクタ 313">
          <a:extLst>
            <a:ext uri="{FF2B5EF4-FFF2-40B4-BE49-F238E27FC236}">
              <a16:creationId xmlns:a16="http://schemas.microsoft.com/office/drawing/2014/main" id="{4382077E-D0CE-4B3E-9E4F-6DD646E9E55C}"/>
            </a:ext>
          </a:extLst>
        </xdr:cNvPr>
        <xdr:cNvCxnSpPr/>
      </xdr:nvCxnSpPr>
      <xdr:spPr>
        <a:xfrm>
          <a:off x="1828800" y="13204552"/>
          <a:ext cx="79057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157118</xdr:rowOff>
    </xdr:from>
    <xdr:to>
      <xdr:col>6</xdr:col>
      <xdr:colOff>38100</xdr:colOff>
      <xdr:row>81</xdr:row>
      <xdr:rowOff>87268</xdr:rowOff>
    </xdr:to>
    <xdr:sp macro="" textlink="">
      <xdr:nvSpPr>
        <xdr:cNvPr id="315" name="楕円 314">
          <a:extLst>
            <a:ext uri="{FF2B5EF4-FFF2-40B4-BE49-F238E27FC236}">
              <a16:creationId xmlns:a16="http://schemas.microsoft.com/office/drawing/2014/main" id="{55916B37-87B5-4422-9A27-1FC124F03DC0}"/>
            </a:ext>
          </a:extLst>
        </xdr:cNvPr>
        <xdr:cNvSpPr/>
      </xdr:nvSpPr>
      <xdr:spPr>
        <a:xfrm>
          <a:off x="981075" y="1311429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36468</xdr:rowOff>
    </xdr:from>
    <xdr:to>
      <xdr:col>10</xdr:col>
      <xdr:colOff>114300</xdr:colOff>
      <xdr:row>81</xdr:row>
      <xdr:rowOff>85452</xdr:rowOff>
    </xdr:to>
    <xdr:cxnSp macro="">
      <xdr:nvCxnSpPr>
        <xdr:cNvPr id="316" name="直線コネクタ 315">
          <a:extLst>
            <a:ext uri="{FF2B5EF4-FFF2-40B4-BE49-F238E27FC236}">
              <a16:creationId xmlns:a16="http://schemas.microsoft.com/office/drawing/2014/main" id="{AC482C6D-061E-4683-8705-CD2505CCAE1E}"/>
            </a:ext>
          </a:extLst>
        </xdr:cNvPr>
        <xdr:cNvCxnSpPr/>
      </xdr:nvCxnSpPr>
      <xdr:spPr>
        <a:xfrm>
          <a:off x="1028700" y="13152393"/>
          <a:ext cx="8001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4190</xdr:rowOff>
    </xdr:from>
    <xdr:ext cx="405111" cy="259045"/>
    <xdr:sp macro="" textlink="">
      <xdr:nvSpPr>
        <xdr:cNvPr id="317" name="n_1aveValue【福祉施設】&#10;有形固定資産減価償却率">
          <a:extLst>
            <a:ext uri="{FF2B5EF4-FFF2-40B4-BE49-F238E27FC236}">
              <a16:creationId xmlns:a16="http://schemas.microsoft.com/office/drawing/2014/main" id="{167ADF98-0E5E-4466-9E2F-192531FAE87B}"/>
            </a:ext>
          </a:extLst>
        </xdr:cNvPr>
        <xdr:cNvSpPr txBox="1"/>
      </xdr:nvSpPr>
      <xdr:spPr>
        <a:xfrm>
          <a:off x="3239144" y="12961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142983</xdr:rowOff>
    </xdr:from>
    <xdr:ext cx="405111" cy="259045"/>
    <xdr:sp macro="" textlink="">
      <xdr:nvSpPr>
        <xdr:cNvPr id="318" name="n_2aveValue【福祉施設】&#10;有形固定資産減価償却率">
          <a:extLst>
            <a:ext uri="{FF2B5EF4-FFF2-40B4-BE49-F238E27FC236}">
              <a16:creationId xmlns:a16="http://schemas.microsoft.com/office/drawing/2014/main" id="{D12C61D4-A88C-4892-9891-4844AFA2B25C}"/>
            </a:ext>
          </a:extLst>
        </xdr:cNvPr>
        <xdr:cNvSpPr txBox="1"/>
      </xdr:nvSpPr>
      <xdr:spPr>
        <a:xfrm>
          <a:off x="2439044"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319" name="n_3aveValue【福祉施設】&#10;有形固定資産減価償却率">
          <a:extLst>
            <a:ext uri="{FF2B5EF4-FFF2-40B4-BE49-F238E27FC236}">
              <a16:creationId xmlns:a16="http://schemas.microsoft.com/office/drawing/2014/main" id="{D78B4FE1-AB80-47FF-97AD-23D10E169DC8}"/>
            </a:ext>
          </a:extLst>
        </xdr:cNvPr>
        <xdr:cNvSpPr txBox="1"/>
      </xdr:nvSpPr>
      <xdr:spPr>
        <a:xfrm>
          <a:off x="1648469"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90732</xdr:rowOff>
    </xdr:from>
    <xdr:ext cx="405111" cy="259045"/>
    <xdr:sp macro="" textlink="">
      <xdr:nvSpPr>
        <xdr:cNvPr id="320" name="n_4aveValue【福祉施設】&#10;有形固定資産減価償却率">
          <a:extLst>
            <a:ext uri="{FF2B5EF4-FFF2-40B4-BE49-F238E27FC236}">
              <a16:creationId xmlns:a16="http://schemas.microsoft.com/office/drawing/2014/main" id="{59F80414-0E29-464C-9D77-31C49C6EA5F9}"/>
            </a:ext>
          </a:extLst>
        </xdr:cNvPr>
        <xdr:cNvSpPr txBox="1"/>
      </xdr:nvSpPr>
      <xdr:spPr>
        <a:xfrm>
          <a:off x="848369" y="1287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63698</xdr:rowOff>
    </xdr:from>
    <xdr:ext cx="405111" cy="259045"/>
    <xdr:sp macro="" textlink="">
      <xdr:nvSpPr>
        <xdr:cNvPr id="321" name="n_1mainValue【福祉施設】&#10;有形固定資産減価償却率">
          <a:extLst>
            <a:ext uri="{FF2B5EF4-FFF2-40B4-BE49-F238E27FC236}">
              <a16:creationId xmlns:a16="http://schemas.microsoft.com/office/drawing/2014/main" id="{3F714504-C702-4CDD-BCDC-D7DB677C3572}"/>
            </a:ext>
          </a:extLst>
        </xdr:cNvPr>
        <xdr:cNvSpPr txBox="1"/>
      </xdr:nvSpPr>
      <xdr:spPr>
        <a:xfrm>
          <a:off x="3239144" y="133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24509</xdr:rowOff>
    </xdr:from>
    <xdr:ext cx="405111" cy="259045"/>
    <xdr:sp macro="" textlink="">
      <xdr:nvSpPr>
        <xdr:cNvPr id="322" name="n_2mainValue【福祉施設】&#10;有形固定資産減価償却率">
          <a:extLst>
            <a:ext uri="{FF2B5EF4-FFF2-40B4-BE49-F238E27FC236}">
              <a16:creationId xmlns:a16="http://schemas.microsoft.com/office/drawing/2014/main" id="{0E61EBA1-8A23-429A-BBCA-A13ED4E8B12D}"/>
            </a:ext>
          </a:extLst>
        </xdr:cNvPr>
        <xdr:cNvSpPr txBox="1"/>
      </xdr:nvSpPr>
      <xdr:spPr>
        <a:xfrm>
          <a:off x="2439044" y="133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127379</xdr:rowOff>
    </xdr:from>
    <xdr:ext cx="405111" cy="259045"/>
    <xdr:sp macro="" textlink="">
      <xdr:nvSpPr>
        <xdr:cNvPr id="323" name="n_3mainValue【福祉施設】&#10;有形固定資産減価償却率">
          <a:extLst>
            <a:ext uri="{FF2B5EF4-FFF2-40B4-BE49-F238E27FC236}">
              <a16:creationId xmlns:a16="http://schemas.microsoft.com/office/drawing/2014/main" id="{4E7E1D17-00B5-4B36-9E9E-E2B809C6B95A}"/>
            </a:ext>
          </a:extLst>
        </xdr:cNvPr>
        <xdr:cNvSpPr txBox="1"/>
      </xdr:nvSpPr>
      <xdr:spPr>
        <a:xfrm>
          <a:off x="1648469"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78395</xdr:rowOff>
    </xdr:from>
    <xdr:ext cx="405111" cy="259045"/>
    <xdr:sp macro="" textlink="">
      <xdr:nvSpPr>
        <xdr:cNvPr id="324" name="n_4mainValue【福祉施設】&#10;有形固定資産減価償却率">
          <a:extLst>
            <a:ext uri="{FF2B5EF4-FFF2-40B4-BE49-F238E27FC236}">
              <a16:creationId xmlns:a16="http://schemas.microsoft.com/office/drawing/2014/main" id="{ACBC56E1-B3C5-4CAE-B263-DFA08E9E2E57}"/>
            </a:ext>
          </a:extLst>
        </xdr:cNvPr>
        <xdr:cNvSpPr txBox="1"/>
      </xdr:nvSpPr>
      <xdr:spPr>
        <a:xfrm>
          <a:off x="848369" y="13194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C536A851-82C4-4DE4-A4DA-F15DC8BAA191}"/>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1EE0D3BF-9894-4675-BB87-D62ACB1BBA6E}"/>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EFA01C46-5A68-41E3-8E7D-BEB07774684A}"/>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FAC62576-751D-40AD-9EEC-5AC5D8B0545E}"/>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6F6F398D-8D25-45D7-A495-7881C61664A4}"/>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E32201DD-A21A-456F-80A4-DA632C1E08F6}"/>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72F310D3-5277-4C20-8722-1C6C5D693AB7}"/>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A2ADEA05-10E1-4F48-B819-744751DA3F46}"/>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8676FC44-8C09-4264-91EA-89A01B3AB5B2}"/>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5A5CD1F8-98C0-4CD8-9257-23A995538609}"/>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6F5AADC8-3F02-41B0-8B22-F7ADAE8700D2}"/>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4A861EB5-F777-4D61-87F9-E4185C3729E8}"/>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F1FE7450-2145-4D63-AC11-8FFE44F6E345}"/>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2E752161-AE44-4150-A682-4990CFC57068}"/>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4C8EFB79-BB57-442B-B7B1-B32A7BF2A53D}"/>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C65155C0-67F3-4FEE-882E-83310C765A35}"/>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6A0CCF78-6AA6-40E8-A7DB-C7AA80DAD8CE}"/>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7226F565-AB16-405E-A9CF-61F678663C19}"/>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A14DF837-D4E2-4FD5-8EA6-2F87A014E0BB}"/>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1A49DC2D-34A3-4605-85D7-919A5C648D2F}"/>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9449BD3E-DC07-45D8-960F-D659982C6FFD}"/>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1A02DB4F-1ABD-44DF-A0F1-E7FAA3B999AC}"/>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CDC0DD86-2A50-43BD-9E91-CD81E4B0430A}"/>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F4E397F6-0621-4834-B433-860E08627B84}"/>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D4B6687D-5A33-43FD-958C-C4D97EF0D67C}"/>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85</xdr:row>
      <xdr:rowOff>144236</xdr:rowOff>
    </xdr:to>
    <xdr:cxnSp macro="">
      <xdr:nvCxnSpPr>
        <xdr:cNvPr id="350" name="直線コネクタ 349">
          <a:extLst>
            <a:ext uri="{FF2B5EF4-FFF2-40B4-BE49-F238E27FC236}">
              <a16:creationId xmlns:a16="http://schemas.microsoft.com/office/drawing/2014/main" id="{94B07064-4B9C-4F3E-BE6C-486AC47AF350}"/>
            </a:ext>
          </a:extLst>
        </xdr:cNvPr>
        <xdr:cNvCxnSpPr/>
      </xdr:nvCxnSpPr>
      <xdr:spPr>
        <a:xfrm flipV="1">
          <a:off x="9429115" y="12651921"/>
          <a:ext cx="0" cy="1252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51" name="【福祉施設】&#10;一人当たり面積最小値テキスト">
          <a:extLst>
            <a:ext uri="{FF2B5EF4-FFF2-40B4-BE49-F238E27FC236}">
              <a16:creationId xmlns:a16="http://schemas.microsoft.com/office/drawing/2014/main" id="{0D319F0F-A7AF-43B4-9265-B3BCFFC8C6CC}"/>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2" name="直線コネクタ 351">
          <a:extLst>
            <a:ext uri="{FF2B5EF4-FFF2-40B4-BE49-F238E27FC236}">
              <a16:creationId xmlns:a16="http://schemas.microsoft.com/office/drawing/2014/main" id="{B765CB63-57AF-4DEB-BAC7-50DA6DB7F08A}"/>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53" name="【福祉施設】&#10;一人当たり面積最大値テキスト">
          <a:extLst>
            <a:ext uri="{FF2B5EF4-FFF2-40B4-BE49-F238E27FC236}">
              <a16:creationId xmlns:a16="http://schemas.microsoft.com/office/drawing/2014/main" id="{13054B28-91E4-4120-AA80-B1685E2C3F54}"/>
            </a:ext>
          </a:extLst>
        </xdr:cNvPr>
        <xdr:cNvSpPr txBox="1"/>
      </xdr:nvSpPr>
      <xdr:spPr>
        <a:xfrm>
          <a:off x="9467850" y="124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54" name="直線コネクタ 353">
          <a:extLst>
            <a:ext uri="{FF2B5EF4-FFF2-40B4-BE49-F238E27FC236}">
              <a16:creationId xmlns:a16="http://schemas.microsoft.com/office/drawing/2014/main" id="{AFAE3917-8F93-4B31-B3BD-21029416DAFE}"/>
            </a:ext>
          </a:extLst>
        </xdr:cNvPr>
        <xdr:cNvCxnSpPr/>
      </xdr:nvCxnSpPr>
      <xdr:spPr>
        <a:xfrm>
          <a:off x="9363075" y="126519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108148</xdr:rowOff>
    </xdr:from>
    <xdr:ext cx="469744" cy="259045"/>
    <xdr:sp macro="" textlink="">
      <xdr:nvSpPr>
        <xdr:cNvPr id="355" name="【福祉施設】&#10;一人当たり面積平均値テキスト">
          <a:extLst>
            <a:ext uri="{FF2B5EF4-FFF2-40B4-BE49-F238E27FC236}">
              <a16:creationId xmlns:a16="http://schemas.microsoft.com/office/drawing/2014/main" id="{3801CC81-BFF6-4C15-B463-5B2BD9C5324B}"/>
            </a:ext>
          </a:extLst>
        </xdr:cNvPr>
        <xdr:cNvSpPr txBox="1"/>
      </xdr:nvSpPr>
      <xdr:spPr>
        <a:xfrm>
          <a:off x="9467850" y="13220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6" name="フローチャート: 判断 355">
          <a:extLst>
            <a:ext uri="{FF2B5EF4-FFF2-40B4-BE49-F238E27FC236}">
              <a16:creationId xmlns:a16="http://schemas.microsoft.com/office/drawing/2014/main" id="{22BE1AF0-605F-4568-8F38-50AC93085E33}"/>
            </a:ext>
          </a:extLst>
        </xdr:cNvPr>
        <xdr:cNvSpPr/>
      </xdr:nvSpPr>
      <xdr:spPr>
        <a:xfrm>
          <a:off x="9401175" y="1336629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7" name="フローチャート: 判断 356">
          <a:extLst>
            <a:ext uri="{FF2B5EF4-FFF2-40B4-BE49-F238E27FC236}">
              <a16:creationId xmlns:a16="http://schemas.microsoft.com/office/drawing/2014/main" id="{94DAC354-99BE-47A8-B1AC-F27C56BC64C7}"/>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8" name="フローチャート: 判断 357">
          <a:extLst>
            <a:ext uri="{FF2B5EF4-FFF2-40B4-BE49-F238E27FC236}">
              <a16:creationId xmlns:a16="http://schemas.microsoft.com/office/drawing/2014/main" id="{D0CB9824-D45F-4AB4-B628-BAA56BAB0FC6}"/>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85271</xdr:rowOff>
    </xdr:from>
    <xdr:to>
      <xdr:col>41</xdr:col>
      <xdr:colOff>101600</xdr:colOff>
      <xdr:row>83</xdr:row>
      <xdr:rowOff>15421</xdr:rowOff>
    </xdr:to>
    <xdr:sp macro="" textlink="">
      <xdr:nvSpPr>
        <xdr:cNvPr id="359" name="フローチャート: 判断 358">
          <a:extLst>
            <a:ext uri="{FF2B5EF4-FFF2-40B4-BE49-F238E27FC236}">
              <a16:creationId xmlns:a16="http://schemas.microsoft.com/office/drawing/2014/main" id="{7B254DDF-FFC2-4803-80CA-66CE789DA410}"/>
            </a:ext>
          </a:extLst>
        </xdr:cNvPr>
        <xdr:cNvSpPr/>
      </xdr:nvSpPr>
      <xdr:spPr>
        <a:xfrm>
          <a:off x="70294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0" name="フローチャート: 判断 359">
          <a:extLst>
            <a:ext uri="{FF2B5EF4-FFF2-40B4-BE49-F238E27FC236}">
              <a16:creationId xmlns:a16="http://schemas.microsoft.com/office/drawing/2014/main" id="{8D7314D5-0C92-4330-9241-00437B95D98A}"/>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AB4CD76-6A27-4439-AB1E-58AC1F8BC3E2}"/>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7F1C91D-A023-4A13-AA83-8B6CA19235C4}"/>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48BD325D-66DF-45E0-A608-CEFE084F936F}"/>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602B021C-29A3-46CA-AB41-C6144A74157C}"/>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86941A5D-DE66-493B-82D5-2C2DA38A386C}"/>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66" name="楕円 365">
          <a:extLst>
            <a:ext uri="{FF2B5EF4-FFF2-40B4-BE49-F238E27FC236}">
              <a16:creationId xmlns:a16="http://schemas.microsoft.com/office/drawing/2014/main" id="{DC5581A5-D0C1-4615-B0C3-CF993142769F}"/>
            </a:ext>
          </a:extLst>
        </xdr:cNvPr>
        <xdr:cNvSpPr/>
      </xdr:nvSpPr>
      <xdr:spPr>
        <a:xfrm>
          <a:off x="9401175" y="13585371"/>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120848</xdr:rowOff>
    </xdr:from>
    <xdr:ext cx="469744" cy="259045"/>
    <xdr:sp macro="" textlink="">
      <xdr:nvSpPr>
        <xdr:cNvPr id="367" name="【福祉施設】&#10;一人当たり面積該当値テキスト">
          <a:extLst>
            <a:ext uri="{FF2B5EF4-FFF2-40B4-BE49-F238E27FC236}">
              <a16:creationId xmlns:a16="http://schemas.microsoft.com/office/drawing/2014/main" id="{E5BF3ADC-6F51-47DA-A017-C4642F11608F}"/>
            </a:ext>
          </a:extLst>
        </xdr:cNvPr>
        <xdr:cNvSpPr txBox="1"/>
      </xdr:nvSpPr>
      <xdr:spPr>
        <a:xfrm>
          <a:off x="9467850" y="1356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126093</xdr:rowOff>
    </xdr:from>
    <xdr:to>
      <xdr:col>50</xdr:col>
      <xdr:colOff>165100</xdr:colOff>
      <xdr:row>84</xdr:row>
      <xdr:rowOff>56243</xdr:rowOff>
    </xdr:to>
    <xdr:sp macro="" textlink="">
      <xdr:nvSpPr>
        <xdr:cNvPr id="368" name="楕円 367">
          <a:extLst>
            <a:ext uri="{FF2B5EF4-FFF2-40B4-BE49-F238E27FC236}">
              <a16:creationId xmlns:a16="http://schemas.microsoft.com/office/drawing/2014/main" id="{11D0FD08-82E9-4031-8338-AA020636A55F}"/>
            </a:ext>
          </a:extLst>
        </xdr:cNvPr>
        <xdr:cNvSpPr/>
      </xdr:nvSpPr>
      <xdr:spPr>
        <a:xfrm>
          <a:off x="8639175" y="135626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5443</xdr:rowOff>
    </xdr:from>
    <xdr:to>
      <xdr:col>55</xdr:col>
      <xdr:colOff>0</xdr:colOff>
      <xdr:row>84</xdr:row>
      <xdr:rowOff>21771</xdr:rowOff>
    </xdr:to>
    <xdr:cxnSp macro="">
      <xdr:nvCxnSpPr>
        <xdr:cNvPr id="369" name="直線コネクタ 368">
          <a:extLst>
            <a:ext uri="{FF2B5EF4-FFF2-40B4-BE49-F238E27FC236}">
              <a16:creationId xmlns:a16="http://schemas.microsoft.com/office/drawing/2014/main" id="{42BD461E-2B27-45BF-BED4-61EAB88B6BCE}"/>
            </a:ext>
          </a:extLst>
        </xdr:cNvPr>
        <xdr:cNvCxnSpPr/>
      </xdr:nvCxnSpPr>
      <xdr:spPr>
        <a:xfrm>
          <a:off x="8686800" y="13610318"/>
          <a:ext cx="74295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93436</xdr:rowOff>
    </xdr:from>
    <xdr:to>
      <xdr:col>46</xdr:col>
      <xdr:colOff>38100</xdr:colOff>
      <xdr:row>84</xdr:row>
      <xdr:rowOff>23586</xdr:rowOff>
    </xdr:to>
    <xdr:sp macro="" textlink="">
      <xdr:nvSpPr>
        <xdr:cNvPr id="370" name="楕円 369">
          <a:extLst>
            <a:ext uri="{FF2B5EF4-FFF2-40B4-BE49-F238E27FC236}">
              <a16:creationId xmlns:a16="http://schemas.microsoft.com/office/drawing/2014/main" id="{8CB2D168-2CAB-46E0-8622-FB1E8B453E48}"/>
            </a:ext>
          </a:extLst>
        </xdr:cNvPr>
        <xdr:cNvSpPr/>
      </xdr:nvSpPr>
      <xdr:spPr>
        <a:xfrm>
          <a:off x="7839075" y="135332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144236</xdr:rowOff>
    </xdr:from>
    <xdr:to>
      <xdr:col>50</xdr:col>
      <xdr:colOff>114300</xdr:colOff>
      <xdr:row>84</xdr:row>
      <xdr:rowOff>5443</xdr:rowOff>
    </xdr:to>
    <xdr:cxnSp macro="">
      <xdr:nvCxnSpPr>
        <xdr:cNvPr id="371" name="直線コネクタ 370">
          <a:extLst>
            <a:ext uri="{FF2B5EF4-FFF2-40B4-BE49-F238E27FC236}">
              <a16:creationId xmlns:a16="http://schemas.microsoft.com/office/drawing/2014/main" id="{6E6FD765-D49A-4AB0-9CDC-4CA911540067}"/>
            </a:ext>
          </a:extLst>
        </xdr:cNvPr>
        <xdr:cNvCxnSpPr/>
      </xdr:nvCxnSpPr>
      <xdr:spPr>
        <a:xfrm>
          <a:off x="7886700" y="13580836"/>
          <a:ext cx="8001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93436</xdr:rowOff>
    </xdr:from>
    <xdr:to>
      <xdr:col>41</xdr:col>
      <xdr:colOff>101600</xdr:colOff>
      <xdr:row>84</xdr:row>
      <xdr:rowOff>23586</xdr:rowOff>
    </xdr:to>
    <xdr:sp macro="" textlink="">
      <xdr:nvSpPr>
        <xdr:cNvPr id="372" name="楕円 371">
          <a:extLst>
            <a:ext uri="{FF2B5EF4-FFF2-40B4-BE49-F238E27FC236}">
              <a16:creationId xmlns:a16="http://schemas.microsoft.com/office/drawing/2014/main" id="{34DB6C9D-0310-4883-A881-DE1476F2DC3F}"/>
            </a:ext>
          </a:extLst>
        </xdr:cNvPr>
        <xdr:cNvSpPr/>
      </xdr:nvSpPr>
      <xdr:spPr>
        <a:xfrm>
          <a:off x="7029450" y="135332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144236</xdr:rowOff>
    </xdr:from>
    <xdr:to>
      <xdr:col>45</xdr:col>
      <xdr:colOff>177800</xdr:colOff>
      <xdr:row>83</xdr:row>
      <xdr:rowOff>144236</xdr:rowOff>
    </xdr:to>
    <xdr:cxnSp macro="">
      <xdr:nvCxnSpPr>
        <xdr:cNvPr id="373" name="直線コネクタ 372">
          <a:extLst>
            <a:ext uri="{FF2B5EF4-FFF2-40B4-BE49-F238E27FC236}">
              <a16:creationId xmlns:a16="http://schemas.microsoft.com/office/drawing/2014/main" id="{6B342454-2F04-4926-8B8F-CD53F09A5D00}"/>
            </a:ext>
          </a:extLst>
        </xdr:cNvPr>
        <xdr:cNvCxnSpPr/>
      </xdr:nvCxnSpPr>
      <xdr:spPr>
        <a:xfrm>
          <a:off x="7077075" y="13580836"/>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60779</xdr:rowOff>
    </xdr:from>
    <xdr:to>
      <xdr:col>36</xdr:col>
      <xdr:colOff>165100</xdr:colOff>
      <xdr:row>83</xdr:row>
      <xdr:rowOff>162379</xdr:rowOff>
    </xdr:to>
    <xdr:sp macro="" textlink="">
      <xdr:nvSpPr>
        <xdr:cNvPr id="374" name="楕円 373">
          <a:extLst>
            <a:ext uri="{FF2B5EF4-FFF2-40B4-BE49-F238E27FC236}">
              <a16:creationId xmlns:a16="http://schemas.microsoft.com/office/drawing/2014/main" id="{897F4E85-C6CF-4A2D-957A-68E0B6185553}"/>
            </a:ext>
          </a:extLst>
        </xdr:cNvPr>
        <xdr:cNvSpPr/>
      </xdr:nvSpPr>
      <xdr:spPr>
        <a:xfrm>
          <a:off x="6238875" y="1350372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111579</xdr:rowOff>
    </xdr:from>
    <xdr:to>
      <xdr:col>41</xdr:col>
      <xdr:colOff>50800</xdr:colOff>
      <xdr:row>83</xdr:row>
      <xdr:rowOff>144236</xdr:rowOff>
    </xdr:to>
    <xdr:cxnSp macro="">
      <xdr:nvCxnSpPr>
        <xdr:cNvPr id="375" name="直線コネクタ 374">
          <a:extLst>
            <a:ext uri="{FF2B5EF4-FFF2-40B4-BE49-F238E27FC236}">
              <a16:creationId xmlns:a16="http://schemas.microsoft.com/office/drawing/2014/main" id="{BB6A95CB-03BD-40D8-945E-66A574440A41}"/>
            </a:ext>
          </a:extLst>
        </xdr:cNvPr>
        <xdr:cNvCxnSpPr/>
      </xdr:nvCxnSpPr>
      <xdr:spPr>
        <a:xfrm>
          <a:off x="6286500" y="13551354"/>
          <a:ext cx="7905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15620</xdr:rowOff>
    </xdr:from>
    <xdr:ext cx="469744" cy="259045"/>
    <xdr:sp macro="" textlink="">
      <xdr:nvSpPr>
        <xdr:cNvPr id="376" name="n_1aveValue【福祉施設】&#10;一人当たり面積">
          <a:extLst>
            <a:ext uri="{FF2B5EF4-FFF2-40B4-BE49-F238E27FC236}">
              <a16:creationId xmlns:a16="http://schemas.microsoft.com/office/drawing/2014/main" id="{9EA1D94D-8CD7-4608-8511-B4AD9D691C06}"/>
            </a:ext>
          </a:extLst>
        </xdr:cNvPr>
        <xdr:cNvSpPr txBox="1"/>
      </xdr:nvSpPr>
      <xdr:spPr>
        <a:xfrm>
          <a:off x="845827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15620</xdr:rowOff>
    </xdr:from>
    <xdr:ext cx="469744" cy="259045"/>
    <xdr:sp macro="" textlink="">
      <xdr:nvSpPr>
        <xdr:cNvPr id="377" name="n_2aveValue【福祉施設】&#10;一人当たり面積">
          <a:extLst>
            <a:ext uri="{FF2B5EF4-FFF2-40B4-BE49-F238E27FC236}">
              <a16:creationId xmlns:a16="http://schemas.microsoft.com/office/drawing/2014/main" id="{A801B9A7-ED31-4C19-9E04-6C5748B7B44F}"/>
            </a:ext>
          </a:extLst>
        </xdr:cNvPr>
        <xdr:cNvSpPr txBox="1"/>
      </xdr:nvSpPr>
      <xdr:spPr>
        <a:xfrm>
          <a:off x="767722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31948</xdr:rowOff>
    </xdr:from>
    <xdr:ext cx="469744" cy="259045"/>
    <xdr:sp macro="" textlink="">
      <xdr:nvSpPr>
        <xdr:cNvPr id="378" name="n_3aveValue【福祉施設】&#10;一人当たり面積">
          <a:extLst>
            <a:ext uri="{FF2B5EF4-FFF2-40B4-BE49-F238E27FC236}">
              <a16:creationId xmlns:a16="http://schemas.microsoft.com/office/drawing/2014/main" id="{0F57D788-5CAB-470C-B0AF-35745CC6367F}"/>
            </a:ext>
          </a:extLst>
        </xdr:cNvPr>
        <xdr:cNvSpPr txBox="1"/>
      </xdr:nvSpPr>
      <xdr:spPr>
        <a:xfrm>
          <a:off x="68676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79" name="n_4aveValue【福祉施設】&#10;一人当たり面積">
          <a:extLst>
            <a:ext uri="{FF2B5EF4-FFF2-40B4-BE49-F238E27FC236}">
              <a16:creationId xmlns:a16="http://schemas.microsoft.com/office/drawing/2014/main" id="{86F3E56D-F76D-4C30-9808-85B21E39BE91}"/>
            </a:ext>
          </a:extLst>
        </xdr:cNvPr>
        <xdr:cNvSpPr txBox="1"/>
      </xdr:nvSpPr>
      <xdr:spPr>
        <a:xfrm>
          <a:off x="60675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47370</xdr:rowOff>
    </xdr:from>
    <xdr:ext cx="469744" cy="259045"/>
    <xdr:sp macro="" textlink="">
      <xdr:nvSpPr>
        <xdr:cNvPr id="380" name="n_1mainValue【福祉施設】&#10;一人当たり面積">
          <a:extLst>
            <a:ext uri="{FF2B5EF4-FFF2-40B4-BE49-F238E27FC236}">
              <a16:creationId xmlns:a16="http://schemas.microsoft.com/office/drawing/2014/main" id="{F074C95E-B9EB-4FF5-9329-DCD28B4D30E5}"/>
            </a:ext>
          </a:extLst>
        </xdr:cNvPr>
        <xdr:cNvSpPr txBox="1"/>
      </xdr:nvSpPr>
      <xdr:spPr>
        <a:xfrm>
          <a:off x="8458277" y="136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14713</xdr:rowOff>
    </xdr:from>
    <xdr:ext cx="469744" cy="259045"/>
    <xdr:sp macro="" textlink="">
      <xdr:nvSpPr>
        <xdr:cNvPr id="381" name="n_2mainValue【福祉施設】&#10;一人当たり面積">
          <a:extLst>
            <a:ext uri="{FF2B5EF4-FFF2-40B4-BE49-F238E27FC236}">
              <a16:creationId xmlns:a16="http://schemas.microsoft.com/office/drawing/2014/main" id="{5D963C73-1D91-4E1D-B24C-D5355F20C0E2}"/>
            </a:ext>
          </a:extLst>
        </xdr:cNvPr>
        <xdr:cNvSpPr txBox="1"/>
      </xdr:nvSpPr>
      <xdr:spPr>
        <a:xfrm>
          <a:off x="7677227" y="136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14713</xdr:rowOff>
    </xdr:from>
    <xdr:ext cx="469744" cy="259045"/>
    <xdr:sp macro="" textlink="">
      <xdr:nvSpPr>
        <xdr:cNvPr id="382" name="n_3mainValue【福祉施設】&#10;一人当たり面積">
          <a:extLst>
            <a:ext uri="{FF2B5EF4-FFF2-40B4-BE49-F238E27FC236}">
              <a16:creationId xmlns:a16="http://schemas.microsoft.com/office/drawing/2014/main" id="{883AAC54-68B9-4C56-AAF9-6E984F112C8E}"/>
            </a:ext>
          </a:extLst>
        </xdr:cNvPr>
        <xdr:cNvSpPr txBox="1"/>
      </xdr:nvSpPr>
      <xdr:spPr>
        <a:xfrm>
          <a:off x="6867602" y="136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153506</xdr:rowOff>
    </xdr:from>
    <xdr:ext cx="469744" cy="259045"/>
    <xdr:sp macro="" textlink="">
      <xdr:nvSpPr>
        <xdr:cNvPr id="383" name="n_4mainValue【福祉施設】&#10;一人当たり面積">
          <a:extLst>
            <a:ext uri="{FF2B5EF4-FFF2-40B4-BE49-F238E27FC236}">
              <a16:creationId xmlns:a16="http://schemas.microsoft.com/office/drawing/2014/main" id="{3DFFC10B-B975-4B3B-B5CA-A648C4BDB776}"/>
            </a:ext>
          </a:extLst>
        </xdr:cNvPr>
        <xdr:cNvSpPr txBox="1"/>
      </xdr:nvSpPr>
      <xdr:spPr>
        <a:xfrm>
          <a:off x="6067502" y="1359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6167D617-1A51-4DC8-B2C0-6A2BD82F1948}"/>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03A14956-103C-444D-8399-AC9646EDBC44}"/>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F9991375-8514-458E-8E0F-89DB0F436A4E}"/>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EA1C3421-1D12-4C57-881F-ED0BD708C29E}"/>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74A32B13-D010-45DF-BFC9-B275C5A7FE88}"/>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7F29FAC3-F085-4D36-A1F2-452125AA5344}"/>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B7879E45-DCDF-4D50-8C35-8F45D058F4CA}"/>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EB2ABF0D-7182-4101-95CD-DEEC47A4A8AB}"/>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DF826100-5174-4D90-9C42-37DCF1360BC2}"/>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9E67DC29-AF77-4337-B748-B238AE4839B1}"/>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94264E29-3DE1-4D4F-9BFB-A0F258E661BB}"/>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5" name="直線コネクタ 394">
          <a:extLst>
            <a:ext uri="{FF2B5EF4-FFF2-40B4-BE49-F238E27FC236}">
              <a16:creationId xmlns:a16="http://schemas.microsoft.com/office/drawing/2014/main" id="{02D31CEF-A3BA-48C4-B2C7-3D4C09ACCA16}"/>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6" name="テキスト ボックス 395">
          <a:extLst>
            <a:ext uri="{FF2B5EF4-FFF2-40B4-BE49-F238E27FC236}">
              <a16:creationId xmlns:a16="http://schemas.microsoft.com/office/drawing/2014/main" id="{6CDC16D5-13B4-4285-A587-DBEA31BE7859}"/>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7" name="直線コネクタ 396">
          <a:extLst>
            <a:ext uri="{FF2B5EF4-FFF2-40B4-BE49-F238E27FC236}">
              <a16:creationId xmlns:a16="http://schemas.microsoft.com/office/drawing/2014/main" id="{CE67D6A4-793E-4AA4-B67A-B36439E5480F}"/>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8" name="テキスト ボックス 397">
          <a:extLst>
            <a:ext uri="{FF2B5EF4-FFF2-40B4-BE49-F238E27FC236}">
              <a16:creationId xmlns:a16="http://schemas.microsoft.com/office/drawing/2014/main" id="{26CD9FBF-BA7E-423E-B60F-EB31B6FB6060}"/>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9" name="直線コネクタ 398">
          <a:extLst>
            <a:ext uri="{FF2B5EF4-FFF2-40B4-BE49-F238E27FC236}">
              <a16:creationId xmlns:a16="http://schemas.microsoft.com/office/drawing/2014/main" id="{A378286C-7649-4BB7-B244-B69DBFDB9110}"/>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0" name="テキスト ボックス 399">
          <a:extLst>
            <a:ext uri="{FF2B5EF4-FFF2-40B4-BE49-F238E27FC236}">
              <a16:creationId xmlns:a16="http://schemas.microsoft.com/office/drawing/2014/main" id="{E30CB9EA-2E33-48EC-A4EE-A022F37B6357}"/>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1" name="直線コネクタ 400">
          <a:extLst>
            <a:ext uri="{FF2B5EF4-FFF2-40B4-BE49-F238E27FC236}">
              <a16:creationId xmlns:a16="http://schemas.microsoft.com/office/drawing/2014/main" id="{068D2B02-F1E1-407D-BA71-145DCCA73480}"/>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2" name="テキスト ボックス 401">
          <a:extLst>
            <a:ext uri="{FF2B5EF4-FFF2-40B4-BE49-F238E27FC236}">
              <a16:creationId xmlns:a16="http://schemas.microsoft.com/office/drawing/2014/main" id="{75637C95-F4E3-408D-9FAD-5FD99AB4448C}"/>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3" name="直線コネクタ 402">
          <a:extLst>
            <a:ext uri="{FF2B5EF4-FFF2-40B4-BE49-F238E27FC236}">
              <a16:creationId xmlns:a16="http://schemas.microsoft.com/office/drawing/2014/main" id="{C3E49995-18E5-4CC7-82E8-B70D13136D0C}"/>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4" name="テキスト ボックス 403">
          <a:extLst>
            <a:ext uri="{FF2B5EF4-FFF2-40B4-BE49-F238E27FC236}">
              <a16:creationId xmlns:a16="http://schemas.microsoft.com/office/drawing/2014/main" id="{D0DF3D7D-6E19-417A-8A97-86149D8BAAE4}"/>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D1111C0B-F293-4143-8C0E-96FFB5CD9CE6}"/>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6" name="テキスト ボックス 405">
          <a:extLst>
            <a:ext uri="{FF2B5EF4-FFF2-40B4-BE49-F238E27FC236}">
              <a16:creationId xmlns:a16="http://schemas.microsoft.com/office/drawing/2014/main" id="{8A2B3252-D732-4557-900D-6E28888EA3D4}"/>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a:extLst>
            <a:ext uri="{FF2B5EF4-FFF2-40B4-BE49-F238E27FC236}">
              <a16:creationId xmlns:a16="http://schemas.microsoft.com/office/drawing/2014/main" id="{D30846A0-E8A9-40B8-94FC-A0F1FB63C3B4}"/>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108</xdr:row>
      <xdr:rowOff>152400</xdr:rowOff>
    </xdr:to>
    <xdr:cxnSp macro="">
      <xdr:nvCxnSpPr>
        <xdr:cNvPr id="408" name="直線コネクタ 407">
          <a:extLst>
            <a:ext uri="{FF2B5EF4-FFF2-40B4-BE49-F238E27FC236}">
              <a16:creationId xmlns:a16="http://schemas.microsoft.com/office/drawing/2014/main" id="{E334216D-6ACA-418D-B141-2A204E6D7596}"/>
            </a:ext>
          </a:extLst>
        </xdr:cNvPr>
        <xdr:cNvCxnSpPr/>
      </xdr:nvCxnSpPr>
      <xdr:spPr>
        <a:xfrm flipV="1">
          <a:off x="4180840" y="1634299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9" name="【市民会館】&#10;有形固定資産減価償却率最小値テキスト">
          <a:extLst>
            <a:ext uri="{FF2B5EF4-FFF2-40B4-BE49-F238E27FC236}">
              <a16:creationId xmlns:a16="http://schemas.microsoft.com/office/drawing/2014/main" id="{4D0426DE-F3FD-47F8-BB80-0E618819A231}"/>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10" name="直線コネクタ 409">
          <a:extLst>
            <a:ext uri="{FF2B5EF4-FFF2-40B4-BE49-F238E27FC236}">
              <a16:creationId xmlns:a16="http://schemas.microsoft.com/office/drawing/2014/main" id="{33F37E3A-B3B0-4A5D-9E42-D2A1556BEE92}"/>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405111" cy="259045"/>
    <xdr:sp macro="" textlink="">
      <xdr:nvSpPr>
        <xdr:cNvPr id="411" name="【市民会館】&#10;有形固定資産減価償却率最大値テキスト">
          <a:extLst>
            <a:ext uri="{FF2B5EF4-FFF2-40B4-BE49-F238E27FC236}">
              <a16:creationId xmlns:a16="http://schemas.microsoft.com/office/drawing/2014/main" id="{EE51CF94-2D50-4FA7-A4FB-4E3D99FFE62C}"/>
            </a:ext>
          </a:extLst>
        </xdr:cNvPr>
        <xdr:cNvSpPr txBox="1"/>
      </xdr:nvSpPr>
      <xdr:spPr>
        <a:xfrm>
          <a:off x="4219575" y="1612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12" name="直線コネクタ 411">
          <a:extLst>
            <a:ext uri="{FF2B5EF4-FFF2-40B4-BE49-F238E27FC236}">
              <a16:creationId xmlns:a16="http://schemas.microsoft.com/office/drawing/2014/main" id="{32C11CFE-5502-476D-A574-681317428B18}"/>
            </a:ext>
          </a:extLst>
        </xdr:cNvPr>
        <xdr:cNvCxnSpPr/>
      </xdr:nvCxnSpPr>
      <xdr:spPr>
        <a:xfrm>
          <a:off x="4105275" y="16342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34307</xdr:rowOff>
    </xdr:from>
    <xdr:ext cx="405111" cy="259045"/>
    <xdr:sp macro="" textlink="">
      <xdr:nvSpPr>
        <xdr:cNvPr id="413" name="【市民会館】&#10;有形固定資産減価償却率平均値テキスト">
          <a:extLst>
            <a:ext uri="{FF2B5EF4-FFF2-40B4-BE49-F238E27FC236}">
              <a16:creationId xmlns:a16="http://schemas.microsoft.com/office/drawing/2014/main" id="{DB696075-7B0B-4D34-9C04-63E9E3BED815}"/>
            </a:ext>
          </a:extLst>
        </xdr:cNvPr>
        <xdr:cNvSpPr txBox="1"/>
      </xdr:nvSpPr>
      <xdr:spPr>
        <a:xfrm>
          <a:off x="4219575" y="1670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4" name="フローチャート: 判断 413">
          <a:extLst>
            <a:ext uri="{FF2B5EF4-FFF2-40B4-BE49-F238E27FC236}">
              <a16:creationId xmlns:a16="http://schemas.microsoft.com/office/drawing/2014/main" id="{049BEB9D-49C5-4D82-9D83-B0A8A617BFBF}"/>
            </a:ext>
          </a:extLst>
        </xdr:cNvPr>
        <xdr:cNvSpPr/>
      </xdr:nvSpPr>
      <xdr:spPr>
        <a:xfrm>
          <a:off x="4124325" y="167341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5" name="フローチャート: 判断 414">
          <a:extLst>
            <a:ext uri="{FF2B5EF4-FFF2-40B4-BE49-F238E27FC236}">
              <a16:creationId xmlns:a16="http://schemas.microsoft.com/office/drawing/2014/main" id="{C7520D95-672F-4FDE-8E3F-EFB67A0F6632}"/>
            </a:ext>
          </a:extLst>
        </xdr:cNvPr>
        <xdr:cNvSpPr/>
      </xdr:nvSpPr>
      <xdr:spPr>
        <a:xfrm>
          <a:off x="3381375" y="16725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xdr:rowOff>
    </xdr:from>
    <xdr:to>
      <xdr:col>15</xdr:col>
      <xdr:colOff>101600</xdr:colOff>
      <xdr:row>103</xdr:row>
      <xdr:rowOff>109855</xdr:rowOff>
    </xdr:to>
    <xdr:sp macro="" textlink="">
      <xdr:nvSpPr>
        <xdr:cNvPr id="416" name="フローチャート: 判断 415">
          <a:extLst>
            <a:ext uri="{FF2B5EF4-FFF2-40B4-BE49-F238E27FC236}">
              <a16:creationId xmlns:a16="http://schemas.microsoft.com/office/drawing/2014/main" id="{35FC7033-7E4D-49A3-92B9-20C874F2B4D2}"/>
            </a:ext>
          </a:extLst>
        </xdr:cNvPr>
        <xdr:cNvSpPr/>
      </xdr:nvSpPr>
      <xdr:spPr>
        <a:xfrm>
          <a:off x="2571750" y="16689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19686</xdr:rowOff>
    </xdr:from>
    <xdr:to>
      <xdr:col>10</xdr:col>
      <xdr:colOff>165100</xdr:colOff>
      <xdr:row>103</xdr:row>
      <xdr:rowOff>121286</xdr:rowOff>
    </xdr:to>
    <xdr:sp macro="" textlink="">
      <xdr:nvSpPr>
        <xdr:cNvPr id="417" name="フローチャート: 判断 416">
          <a:extLst>
            <a:ext uri="{FF2B5EF4-FFF2-40B4-BE49-F238E27FC236}">
              <a16:creationId xmlns:a16="http://schemas.microsoft.com/office/drawing/2014/main" id="{74BD3C33-350B-41EE-A8FA-CEAC4C0B2704}"/>
            </a:ext>
          </a:extLst>
        </xdr:cNvPr>
        <xdr:cNvSpPr/>
      </xdr:nvSpPr>
      <xdr:spPr>
        <a:xfrm>
          <a:off x="1781175" y="166979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18" name="フローチャート: 判断 417">
          <a:extLst>
            <a:ext uri="{FF2B5EF4-FFF2-40B4-BE49-F238E27FC236}">
              <a16:creationId xmlns:a16="http://schemas.microsoft.com/office/drawing/2014/main" id="{C3C4F1F5-4BBF-425E-9D26-5CDB54C64CDE}"/>
            </a:ext>
          </a:extLst>
        </xdr:cNvPr>
        <xdr:cNvSpPr/>
      </xdr:nvSpPr>
      <xdr:spPr>
        <a:xfrm>
          <a:off x="981075" y="166751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ED41B467-57EC-4998-92F5-32B1618A7733}"/>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EB4FDC60-5352-4A10-A4B7-BA9B6CF8EF4B}"/>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7EE571-3A6D-4BE3-81D2-4994FB8B18DE}"/>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1C1CC8EC-33C0-496E-B02C-F17614B5385B}"/>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98860C2C-C3C6-4F19-97BE-EC62A104CB5C}"/>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74930</xdr:rowOff>
    </xdr:from>
    <xdr:to>
      <xdr:col>24</xdr:col>
      <xdr:colOff>114300</xdr:colOff>
      <xdr:row>103</xdr:row>
      <xdr:rowOff>5080</xdr:rowOff>
    </xdr:to>
    <xdr:sp macro="" textlink="">
      <xdr:nvSpPr>
        <xdr:cNvPr id="424" name="楕円 423">
          <a:extLst>
            <a:ext uri="{FF2B5EF4-FFF2-40B4-BE49-F238E27FC236}">
              <a16:creationId xmlns:a16="http://schemas.microsoft.com/office/drawing/2014/main" id="{24C6FA88-9105-44BE-85C1-6A631D100ECE}"/>
            </a:ext>
          </a:extLst>
        </xdr:cNvPr>
        <xdr:cNvSpPr/>
      </xdr:nvSpPr>
      <xdr:spPr>
        <a:xfrm>
          <a:off x="4124325" y="165912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97807</xdr:rowOff>
    </xdr:from>
    <xdr:ext cx="405111" cy="259045"/>
    <xdr:sp macro="" textlink="">
      <xdr:nvSpPr>
        <xdr:cNvPr id="425" name="【市民会館】&#10;有形固定資産減価償却率該当値テキスト">
          <a:extLst>
            <a:ext uri="{FF2B5EF4-FFF2-40B4-BE49-F238E27FC236}">
              <a16:creationId xmlns:a16="http://schemas.microsoft.com/office/drawing/2014/main" id="{AC5C035F-5806-43DB-9EC5-D98741393829}"/>
            </a:ext>
          </a:extLst>
        </xdr:cNvPr>
        <xdr:cNvSpPr txBox="1"/>
      </xdr:nvSpPr>
      <xdr:spPr>
        <a:xfrm>
          <a:off x="4219575" y="1645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34925</xdr:rowOff>
    </xdr:from>
    <xdr:to>
      <xdr:col>20</xdr:col>
      <xdr:colOff>38100</xdr:colOff>
      <xdr:row>102</xdr:row>
      <xdr:rowOff>136525</xdr:rowOff>
    </xdr:to>
    <xdr:sp macro="" textlink="">
      <xdr:nvSpPr>
        <xdr:cNvPr id="426" name="楕円 425">
          <a:extLst>
            <a:ext uri="{FF2B5EF4-FFF2-40B4-BE49-F238E27FC236}">
              <a16:creationId xmlns:a16="http://schemas.microsoft.com/office/drawing/2014/main" id="{B4D8B6FE-FA2F-441E-853E-2A69F48AA28F}"/>
            </a:ext>
          </a:extLst>
        </xdr:cNvPr>
        <xdr:cNvSpPr/>
      </xdr:nvSpPr>
      <xdr:spPr>
        <a:xfrm>
          <a:off x="3381375" y="165512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85725</xdr:rowOff>
    </xdr:from>
    <xdr:to>
      <xdr:col>24</xdr:col>
      <xdr:colOff>63500</xdr:colOff>
      <xdr:row>102</xdr:row>
      <xdr:rowOff>125730</xdr:rowOff>
    </xdr:to>
    <xdr:cxnSp macro="">
      <xdr:nvCxnSpPr>
        <xdr:cNvPr id="427" name="直線コネクタ 426">
          <a:extLst>
            <a:ext uri="{FF2B5EF4-FFF2-40B4-BE49-F238E27FC236}">
              <a16:creationId xmlns:a16="http://schemas.microsoft.com/office/drawing/2014/main" id="{E5161972-8DF1-4F92-A7F9-A2141D70B544}"/>
            </a:ext>
          </a:extLst>
        </xdr:cNvPr>
        <xdr:cNvCxnSpPr/>
      </xdr:nvCxnSpPr>
      <xdr:spPr>
        <a:xfrm>
          <a:off x="3429000" y="16598900"/>
          <a:ext cx="7524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636</xdr:rowOff>
    </xdr:from>
    <xdr:to>
      <xdr:col>15</xdr:col>
      <xdr:colOff>101600</xdr:colOff>
      <xdr:row>102</xdr:row>
      <xdr:rowOff>102236</xdr:rowOff>
    </xdr:to>
    <xdr:sp macro="" textlink="">
      <xdr:nvSpPr>
        <xdr:cNvPr id="428" name="楕円 427">
          <a:extLst>
            <a:ext uri="{FF2B5EF4-FFF2-40B4-BE49-F238E27FC236}">
              <a16:creationId xmlns:a16="http://schemas.microsoft.com/office/drawing/2014/main" id="{A3474892-3D01-4126-BDDB-78AB342F95ED}"/>
            </a:ext>
          </a:extLst>
        </xdr:cNvPr>
        <xdr:cNvSpPr/>
      </xdr:nvSpPr>
      <xdr:spPr>
        <a:xfrm>
          <a:off x="2571750" y="165169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51436</xdr:rowOff>
    </xdr:from>
    <xdr:to>
      <xdr:col>19</xdr:col>
      <xdr:colOff>177800</xdr:colOff>
      <xdr:row>102</xdr:row>
      <xdr:rowOff>85725</xdr:rowOff>
    </xdr:to>
    <xdr:cxnSp macro="">
      <xdr:nvCxnSpPr>
        <xdr:cNvPr id="429" name="直線コネクタ 428">
          <a:extLst>
            <a:ext uri="{FF2B5EF4-FFF2-40B4-BE49-F238E27FC236}">
              <a16:creationId xmlns:a16="http://schemas.microsoft.com/office/drawing/2014/main" id="{A85E9469-7B51-4FEF-98B6-5D486BCA5424}"/>
            </a:ext>
          </a:extLst>
        </xdr:cNvPr>
        <xdr:cNvCxnSpPr/>
      </xdr:nvCxnSpPr>
      <xdr:spPr>
        <a:xfrm>
          <a:off x="2619375" y="16564611"/>
          <a:ext cx="80962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130175</xdr:rowOff>
    </xdr:from>
    <xdr:to>
      <xdr:col>10</xdr:col>
      <xdr:colOff>165100</xdr:colOff>
      <xdr:row>102</xdr:row>
      <xdr:rowOff>60325</xdr:rowOff>
    </xdr:to>
    <xdr:sp macro="" textlink="">
      <xdr:nvSpPr>
        <xdr:cNvPr id="430" name="楕円 429">
          <a:extLst>
            <a:ext uri="{FF2B5EF4-FFF2-40B4-BE49-F238E27FC236}">
              <a16:creationId xmlns:a16="http://schemas.microsoft.com/office/drawing/2014/main" id="{EC6A4D01-9EBB-4634-BBAE-30CE45FA5BD3}"/>
            </a:ext>
          </a:extLst>
        </xdr:cNvPr>
        <xdr:cNvSpPr/>
      </xdr:nvSpPr>
      <xdr:spPr>
        <a:xfrm>
          <a:off x="1781175" y="16484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9525</xdr:rowOff>
    </xdr:from>
    <xdr:to>
      <xdr:col>15</xdr:col>
      <xdr:colOff>50800</xdr:colOff>
      <xdr:row>102</xdr:row>
      <xdr:rowOff>51436</xdr:rowOff>
    </xdr:to>
    <xdr:cxnSp macro="">
      <xdr:nvCxnSpPr>
        <xdr:cNvPr id="431" name="直線コネクタ 430">
          <a:extLst>
            <a:ext uri="{FF2B5EF4-FFF2-40B4-BE49-F238E27FC236}">
              <a16:creationId xmlns:a16="http://schemas.microsoft.com/office/drawing/2014/main" id="{52F64D5D-B2E2-42FC-9AA8-F81B84C807A5}"/>
            </a:ext>
          </a:extLst>
        </xdr:cNvPr>
        <xdr:cNvCxnSpPr/>
      </xdr:nvCxnSpPr>
      <xdr:spPr>
        <a:xfrm>
          <a:off x="1828800" y="16522700"/>
          <a:ext cx="790575"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88264</xdr:rowOff>
    </xdr:from>
    <xdr:to>
      <xdr:col>6</xdr:col>
      <xdr:colOff>38100</xdr:colOff>
      <xdr:row>102</xdr:row>
      <xdr:rowOff>18414</xdr:rowOff>
    </xdr:to>
    <xdr:sp macro="" textlink="">
      <xdr:nvSpPr>
        <xdr:cNvPr id="432" name="楕円 431">
          <a:extLst>
            <a:ext uri="{FF2B5EF4-FFF2-40B4-BE49-F238E27FC236}">
              <a16:creationId xmlns:a16="http://schemas.microsoft.com/office/drawing/2014/main" id="{C101B647-DF03-4738-997C-B9DAE9D3EE88}"/>
            </a:ext>
          </a:extLst>
        </xdr:cNvPr>
        <xdr:cNvSpPr/>
      </xdr:nvSpPr>
      <xdr:spPr>
        <a:xfrm>
          <a:off x="981075" y="164395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139064</xdr:rowOff>
    </xdr:from>
    <xdr:to>
      <xdr:col>10</xdr:col>
      <xdr:colOff>114300</xdr:colOff>
      <xdr:row>102</xdr:row>
      <xdr:rowOff>9525</xdr:rowOff>
    </xdr:to>
    <xdr:cxnSp macro="">
      <xdr:nvCxnSpPr>
        <xdr:cNvPr id="433" name="直線コネクタ 432">
          <a:extLst>
            <a:ext uri="{FF2B5EF4-FFF2-40B4-BE49-F238E27FC236}">
              <a16:creationId xmlns:a16="http://schemas.microsoft.com/office/drawing/2014/main" id="{D60DB308-4070-406F-8DB9-20A31757CF5A}"/>
            </a:ext>
          </a:extLst>
        </xdr:cNvPr>
        <xdr:cNvCxnSpPr/>
      </xdr:nvCxnSpPr>
      <xdr:spPr>
        <a:xfrm>
          <a:off x="1028700" y="16496664"/>
          <a:ext cx="80010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137177</xdr:rowOff>
    </xdr:from>
    <xdr:ext cx="405111" cy="259045"/>
    <xdr:sp macro="" textlink="">
      <xdr:nvSpPr>
        <xdr:cNvPr id="434" name="n_1aveValue【市民会館】&#10;有形固定資産減価償却率">
          <a:extLst>
            <a:ext uri="{FF2B5EF4-FFF2-40B4-BE49-F238E27FC236}">
              <a16:creationId xmlns:a16="http://schemas.microsoft.com/office/drawing/2014/main" id="{F75C8E2B-C8D3-4049-882A-BA55D7118987}"/>
            </a:ext>
          </a:extLst>
        </xdr:cNvPr>
        <xdr:cNvSpPr txBox="1"/>
      </xdr:nvSpPr>
      <xdr:spPr>
        <a:xfrm>
          <a:off x="3239144" y="1681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100982</xdr:rowOff>
    </xdr:from>
    <xdr:ext cx="405111" cy="259045"/>
    <xdr:sp macro="" textlink="">
      <xdr:nvSpPr>
        <xdr:cNvPr id="435" name="n_2aveValue【市民会館】&#10;有形固定資産減価償却率">
          <a:extLst>
            <a:ext uri="{FF2B5EF4-FFF2-40B4-BE49-F238E27FC236}">
              <a16:creationId xmlns:a16="http://schemas.microsoft.com/office/drawing/2014/main" id="{F0B65010-DA19-4B23-8C44-0A216D819975}"/>
            </a:ext>
          </a:extLst>
        </xdr:cNvPr>
        <xdr:cNvSpPr txBox="1"/>
      </xdr:nvSpPr>
      <xdr:spPr>
        <a:xfrm>
          <a:off x="2439044" y="1678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112413</xdr:rowOff>
    </xdr:from>
    <xdr:ext cx="405111" cy="259045"/>
    <xdr:sp macro="" textlink="">
      <xdr:nvSpPr>
        <xdr:cNvPr id="436" name="n_3aveValue【市民会館】&#10;有形固定資産減価償却率">
          <a:extLst>
            <a:ext uri="{FF2B5EF4-FFF2-40B4-BE49-F238E27FC236}">
              <a16:creationId xmlns:a16="http://schemas.microsoft.com/office/drawing/2014/main" id="{F8D6FB50-F528-41A1-BA39-BAAF014D0D59}"/>
            </a:ext>
          </a:extLst>
        </xdr:cNvPr>
        <xdr:cNvSpPr txBox="1"/>
      </xdr:nvSpPr>
      <xdr:spPr>
        <a:xfrm>
          <a:off x="1648469"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89552</xdr:rowOff>
    </xdr:from>
    <xdr:ext cx="405111" cy="259045"/>
    <xdr:sp macro="" textlink="">
      <xdr:nvSpPr>
        <xdr:cNvPr id="437" name="n_4aveValue【市民会館】&#10;有形固定資産減価償却率">
          <a:extLst>
            <a:ext uri="{FF2B5EF4-FFF2-40B4-BE49-F238E27FC236}">
              <a16:creationId xmlns:a16="http://schemas.microsoft.com/office/drawing/2014/main" id="{57D916BA-4F26-4C7F-88EA-4C4901EEA8EA}"/>
            </a:ext>
          </a:extLst>
        </xdr:cNvPr>
        <xdr:cNvSpPr txBox="1"/>
      </xdr:nvSpPr>
      <xdr:spPr>
        <a:xfrm>
          <a:off x="848369" y="1676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153052</xdr:rowOff>
    </xdr:from>
    <xdr:ext cx="405111" cy="259045"/>
    <xdr:sp macro="" textlink="">
      <xdr:nvSpPr>
        <xdr:cNvPr id="438" name="n_1mainValue【市民会館】&#10;有形固定資産減価償却率">
          <a:extLst>
            <a:ext uri="{FF2B5EF4-FFF2-40B4-BE49-F238E27FC236}">
              <a16:creationId xmlns:a16="http://schemas.microsoft.com/office/drawing/2014/main" id="{E5886768-CFC1-4D7A-8993-4468297B2238}"/>
            </a:ext>
          </a:extLst>
        </xdr:cNvPr>
        <xdr:cNvSpPr txBox="1"/>
      </xdr:nvSpPr>
      <xdr:spPr>
        <a:xfrm>
          <a:off x="3239144" y="1634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118763</xdr:rowOff>
    </xdr:from>
    <xdr:ext cx="405111" cy="259045"/>
    <xdr:sp macro="" textlink="">
      <xdr:nvSpPr>
        <xdr:cNvPr id="439" name="n_2mainValue【市民会館】&#10;有形固定資産減価償却率">
          <a:extLst>
            <a:ext uri="{FF2B5EF4-FFF2-40B4-BE49-F238E27FC236}">
              <a16:creationId xmlns:a16="http://schemas.microsoft.com/office/drawing/2014/main" id="{21070BC4-8D35-4BAF-BB64-543B9DFC6426}"/>
            </a:ext>
          </a:extLst>
        </xdr:cNvPr>
        <xdr:cNvSpPr txBox="1"/>
      </xdr:nvSpPr>
      <xdr:spPr>
        <a:xfrm>
          <a:off x="2439044" y="1631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76852</xdr:rowOff>
    </xdr:from>
    <xdr:ext cx="405111" cy="259045"/>
    <xdr:sp macro="" textlink="">
      <xdr:nvSpPr>
        <xdr:cNvPr id="440" name="n_3mainValue【市民会館】&#10;有形固定資産減価償却率">
          <a:extLst>
            <a:ext uri="{FF2B5EF4-FFF2-40B4-BE49-F238E27FC236}">
              <a16:creationId xmlns:a16="http://schemas.microsoft.com/office/drawing/2014/main" id="{5BBE4A38-ACC8-4F36-AA45-5661ADE3F0F3}"/>
            </a:ext>
          </a:extLst>
        </xdr:cNvPr>
        <xdr:cNvSpPr txBox="1"/>
      </xdr:nvSpPr>
      <xdr:spPr>
        <a:xfrm>
          <a:off x="1648469" y="1626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34941</xdr:rowOff>
    </xdr:from>
    <xdr:ext cx="405111" cy="259045"/>
    <xdr:sp macro="" textlink="">
      <xdr:nvSpPr>
        <xdr:cNvPr id="441" name="n_4mainValue【市民会館】&#10;有形固定資産減価償却率">
          <a:extLst>
            <a:ext uri="{FF2B5EF4-FFF2-40B4-BE49-F238E27FC236}">
              <a16:creationId xmlns:a16="http://schemas.microsoft.com/office/drawing/2014/main" id="{97984884-F1C6-4EAD-B009-0C68D9D79988}"/>
            </a:ext>
          </a:extLst>
        </xdr:cNvPr>
        <xdr:cNvSpPr txBox="1"/>
      </xdr:nvSpPr>
      <xdr:spPr>
        <a:xfrm>
          <a:off x="848369" y="1622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05701608-2180-417F-82EE-F00B55922101}"/>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600742D0-4FE7-4963-85A2-9202788AC574}"/>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B161E157-234A-4AB4-9165-C55EBD4EA9B9}"/>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E63D2570-20A0-404B-A150-853E6C33112C}"/>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0093243B-004F-4862-85CA-F09A980D90A5}"/>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E2AE5857-1FED-43BB-B1AC-CAB297BA4AA0}"/>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FF0C12C1-FDC8-47D7-9275-824E3F7DD7B2}"/>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83EB1D35-84A7-46BA-933D-1E32A3B25BE5}"/>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DBCA37DA-8A1A-4978-9131-ECD10EF09877}"/>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55F7A664-8938-4213-9DA1-36F51C148FE2}"/>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DA445A97-2900-4B67-9FEF-625EC6B4593A}"/>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3" name="テキスト ボックス 452">
          <a:extLst>
            <a:ext uri="{FF2B5EF4-FFF2-40B4-BE49-F238E27FC236}">
              <a16:creationId xmlns:a16="http://schemas.microsoft.com/office/drawing/2014/main" id="{A092B25F-7D5F-415B-AECE-A9D1DBC91D89}"/>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B908482A-F68A-40D5-A7BC-AF9F19B24EEA}"/>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5" name="テキスト ボックス 454">
          <a:extLst>
            <a:ext uri="{FF2B5EF4-FFF2-40B4-BE49-F238E27FC236}">
              <a16:creationId xmlns:a16="http://schemas.microsoft.com/office/drawing/2014/main" id="{D3C454CD-6CBA-4CBF-99AD-4C1CBAFD59AD}"/>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FD5439E3-7D55-4E38-8423-2A3046E96C32}"/>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7" name="テキスト ボックス 456">
          <a:extLst>
            <a:ext uri="{FF2B5EF4-FFF2-40B4-BE49-F238E27FC236}">
              <a16:creationId xmlns:a16="http://schemas.microsoft.com/office/drawing/2014/main" id="{265CBB92-3C97-44D9-9491-86610D605240}"/>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E83202FE-AF4C-4C96-8A12-C0BFFB00448B}"/>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9" name="テキスト ボックス 458">
          <a:extLst>
            <a:ext uri="{FF2B5EF4-FFF2-40B4-BE49-F238E27FC236}">
              <a16:creationId xmlns:a16="http://schemas.microsoft.com/office/drawing/2014/main" id="{62C458FC-2663-4D58-BF1C-10CEBF6A95B1}"/>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25B37DFE-328C-498F-945F-536DB8D27E58}"/>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8D107808-B6BE-4E83-8451-2CB525EC9C98}"/>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EE15784C-9105-4AFA-A571-248FB3F980C9}"/>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39624</xdr:rowOff>
    </xdr:from>
    <xdr:to>
      <xdr:col>54</xdr:col>
      <xdr:colOff>189865</xdr:colOff>
      <xdr:row>108</xdr:row>
      <xdr:rowOff>48768</xdr:rowOff>
    </xdr:to>
    <xdr:cxnSp macro="">
      <xdr:nvCxnSpPr>
        <xdr:cNvPr id="463" name="直線コネクタ 462">
          <a:extLst>
            <a:ext uri="{FF2B5EF4-FFF2-40B4-BE49-F238E27FC236}">
              <a16:creationId xmlns:a16="http://schemas.microsoft.com/office/drawing/2014/main" id="{61B9C079-9D1A-4D76-AEAF-AD98C4450D31}"/>
            </a:ext>
          </a:extLst>
        </xdr:cNvPr>
        <xdr:cNvCxnSpPr/>
      </xdr:nvCxnSpPr>
      <xdr:spPr>
        <a:xfrm flipV="1">
          <a:off x="9429115" y="16555974"/>
          <a:ext cx="0" cy="977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4" name="【市民会館】&#10;一人当たり面積最小値テキスト">
          <a:extLst>
            <a:ext uri="{FF2B5EF4-FFF2-40B4-BE49-F238E27FC236}">
              <a16:creationId xmlns:a16="http://schemas.microsoft.com/office/drawing/2014/main" id="{4DBF9A33-2137-4CD8-8B07-FD76FA26ABED}"/>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5" name="直線コネクタ 464">
          <a:extLst>
            <a:ext uri="{FF2B5EF4-FFF2-40B4-BE49-F238E27FC236}">
              <a16:creationId xmlns:a16="http://schemas.microsoft.com/office/drawing/2014/main" id="{1DB5EE26-3404-41F0-81E7-5D0199CCA136}"/>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157751</xdr:rowOff>
    </xdr:from>
    <xdr:ext cx="469744" cy="259045"/>
    <xdr:sp macro="" textlink="">
      <xdr:nvSpPr>
        <xdr:cNvPr id="466" name="【市民会館】&#10;一人当たり面積最大値テキスト">
          <a:extLst>
            <a:ext uri="{FF2B5EF4-FFF2-40B4-BE49-F238E27FC236}">
              <a16:creationId xmlns:a16="http://schemas.microsoft.com/office/drawing/2014/main" id="{DF09AE65-2537-4CFC-8597-3D4949E9CEAD}"/>
            </a:ext>
          </a:extLst>
        </xdr:cNvPr>
        <xdr:cNvSpPr txBox="1"/>
      </xdr:nvSpPr>
      <xdr:spPr>
        <a:xfrm>
          <a:off x="9467850" y="1635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39624</xdr:rowOff>
    </xdr:from>
    <xdr:to>
      <xdr:col>55</xdr:col>
      <xdr:colOff>88900</xdr:colOff>
      <xdr:row>102</xdr:row>
      <xdr:rowOff>39624</xdr:rowOff>
    </xdr:to>
    <xdr:cxnSp macro="">
      <xdr:nvCxnSpPr>
        <xdr:cNvPr id="467" name="直線コネクタ 466">
          <a:extLst>
            <a:ext uri="{FF2B5EF4-FFF2-40B4-BE49-F238E27FC236}">
              <a16:creationId xmlns:a16="http://schemas.microsoft.com/office/drawing/2014/main" id="{DE3E6D70-82C7-4339-98B2-EB4E16B28E41}"/>
            </a:ext>
          </a:extLst>
        </xdr:cNvPr>
        <xdr:cNvCxnSpPr/>
      </xdr:nvCxnSpPr>
      <xdr:spPr>
        <a:xfrm>
          <a:off x="9363075" y="165559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8" name="【市民会館】&#10;一人当たり面積平均値テキスト">
          <a:extLst>
            <a:ext uri="{FF2B5EF4-FFF2-40B4-BE49-F238E27FC236}">
              <a16:creationId xmlns:a16="http://schemas.microsoft.com/office/drawing/2014/main" id="{614169B2-364B-4FF3-B5D4-6588BD088ABB}"/>
            </a:ext>
          </a:extLst>
        </xdr:cNvPr>
        <xdr:cNvSpPr txBox="1"/>
      </xdr:nvSpPr>
      <xdr:spPr>
        <a:xfrm>
          <a:off x="9467850" y="1705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9" name="フローチャート: 判断 468">
          <a:extLst>
            <a:ext uri="{FF2B5EF4-FFF2-40B4-BE49-F238E27FC236}">
              <a16:creationId xmlns:a16="http://schemas.microsoft.com/office/drawing/2014/main" id="{7A14EF92-CC38-4BFF-858B-87A27BC684BD}"/>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70" name="フローチャート: 判断 469">
          <a:extLst>
            <a:ext uri="{FF2B5EF4-FFF2-40B4-BE49-F238E27FC236}">
              <a16:creationId xmlns:a16="http://schemas.microsoft.com/office/drawing/2014/main" id="{068ADD68-46EC-44BD-BE91-EE5F44E1F0F0}"/>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71" name="フローチャート: 判断 470">
          <a:extLst>
            <a:ext uri="{FF2B5EF4-FFF2-40B4-BE49-F238E27FC236}">
              <a16:creationId xmlns:a16="http://schemas.microsoft.com/office/drawing/2014/main" id="{509AAF2D-F627-4039-BB38-BC5A7FA5D764}"/>
            </a:ext>
          </a:extLst>
        </xdr:cNvPr>
        <xdr:cNvSpPr/>
      </xdr:nvSpPr>
      <xdr:spPr>
        <a:xfrm>
          <a:off x="7839075" y="172031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43687</xdr:rowOff>
    </xdr:from>
    <xdr:to>
      <xdr:col>41</xdr:col>
      <xdr:colOff>101600</xdr:colOff>
      <xdr:row>106</xdr:row>
      <xdr:rowOff>145287</xdr:rowOff>
    </xdr:to>
    <xdr:sp macro="" textlink="">
      <xdr:nvSpPr>
        <xdr:cNvPr id="472" name="フローチャート: 判断 471">
          <a:extLst>
            <a:ext uri="{FF2B5EF4-FFF2-40B4-BE49-F238E27FC236}">
              <a16:creationId xmlns:a16="http://schemas.microsoft.com/office/drawing/2014/main" id="{53EE1DC4-CB75-487D-BE5B-4F059576721A}"/>
            </a:ext>
          </a:extLst>
        </xdr:cNvPr>
        <xdr:cNvSpPr/>
      </xdr:nvSpPr>
      <xdr:spPr>
        <a:xfrm>
          <a:off x="7029450" y="172109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3" name="フローチャート: 判断 472">
          <a:extLst>
            <a:ext uri="{FF2B5EF4-FFF2-40B4-BE49-F238E27FC236}">
              <a16:creationId xmlns:a16="http://schemas.microsoft.com/office/drawing/2014/main" id="{D46B6E2B-17D5-477A-98BC-02BF52B6354A}"/>
            </a:ext>
          </a:extLst>
        </xdr:cNvPr>
        <xdr:cNvSpPr/>
      </xdr:nvSpPr>
      <xdr:spPr>
        <a:xfrm>
          <a:off x="6238875" y="17192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29763FD-4A4F-42D8-BB95-CBAD4F8580F3}"/>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77034D4-1059-4E08-BB0A-346F6BE8FDE9}"/>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1B661ED-478A-4E5A-8FC7-67B7EA3A205B}"/>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9157BE57-F3D9-4661-AB1E-9DB7582B8657}"/>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9A15FD4D-386B-41FB-8991-F6DC41CC9E82}"/>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479" name="楕円 478">
          <a:extLst>
            <a:ext uri="{FF2B5EF4-FFF2-40B4-BE49-F238E27FC236}">
              <a16:creationId xmlns:a16="http://schemas.microsoft.com/office/drawing/2014/main" id="{335F8F12-A4D3-440E-84AB-80625745BB9D}"/>
            </a:ext>
          </a:extLst>
        </xdr:cNvPr>
        <xdr:cNvSpPr/>
      </xdr:nvSpPr>
      <xdr:spPr>
        <a:xfrm>
          <a:off x="9401175" y="1728088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95266</xdr:rowOff>
    </xdr:from>
    <xdr:ext cx="469744" cy="259045"/>
    <xdr:sp macro="" textlink="">
      <xdr:nvSpPr>
        <xdr:cNvPr id="480" name="【市民会館】&#10;一人当たり面積該当値テキスト">
          <a:extLst>
            <a:ext uri="{FF2B5EF4-FFF2-40B4-BE49-F238E27FC236}">
              <a16:creationId xmlns:a16="http://schemas.microsoft.com/office/drawing/2014/main" id="{D7E0D2DF-79D3-49A0-BAAB-BEAB688AAC7C}"/>
            </a:ext>
          </a:extLst>
        </xdr:cNvPr>
        <xdr:cNvSpPr txBox="1"/>
      </xdr:nvSpPr>
      <xdr:spPr>
        <a:xfrm>
          <a:off x="9467850" y="1725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81" name="楕円 480">
          <a:extLst>
            <a:ext uri="{FF2B5EF4-FFF2-40B4-BE49-F238E27FC236}">
              <a16:creationId xmlns:a16="http://schemas.microsoft.com/office/drawing/2014/main" id="{AC84AA6E-EE5D-437C-A51C-9E2A037F147F}"/>
            </a:ext>
          </a:extLst>
        </xdr:cNvPr>
        <xdr:cNvSpPr/>
      </xdr:nvSpPr>
      <xdr:spPr>
        <a:xfrm>
          <a:off x="8639175" y="172808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106</xdr:row>
      <xdr:rowOff>167639</xdr:rowOff>
    </xdr:to>
    <xdr:cxnSp macro="">
      <xdr:nvCxnSpPr>
        <xdr:cNvPr id="482" name="直線コネクタ 481">
          <a:extLst>
            <a:ext uri="{FF2B5EF4-FFF2-40B4-BE49-F238E27FC236}">
              <a16:creationId xmlns:a16="http://schemas.microsoft.com/office/drawing/2014/main" id="{A0D2BBED-0E07-4E04-BCA3-C88FC1B455CD}"/>
            </a:ext>
          </a:extLst>
        </xdr:cNvPr>
        <xdr:cNvCxnSpPr/>
      </xdr:nvCxnSpPr>
      <xdr:spPr>
        <a:xfrm>
          <a:off x="8686800" y="1732851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112268</xdr:rowOff>
    </xdr:from>
    <xdr:to>
      <xdr:col>46</xdr:col>
      <xdr:colOff>38100</xdr:colOff>
      <xdr:row>107</xdr:row>
      <xdr:rowOff>42418</xdr:rowOff>
    </xdr:to>
    <xdr:sp macro="" textlink="">
      <xdr:nvSpPr>
        <xdr:cNvPr id="483" name="楕円 482">
          <a:extLst>
            <a:ext uri="{FF2B5EF4-FFF2-40B4-BE49-F238E27FC236}">
              <a16:creationId xmlns:a16="http://schemas.microsoft.com/office/drawing/2014/main" id="{89347308-39D7-4D2F-AFE5-949258E96F21}"/>
            </a:ext>
          </a:extLst>
        </xdr:cNvPr>
        <xdr:cNvSpPr/>
      </xdr:nvSpPr>
      <xdr:spPr>
        <a:xfrm>
          <a:off x="7839075" y="1727631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163068</xdr:rowOff>
    </xdr:from>
    <xdr:to>
      <xdr:col>50</xdr:col>
      <xdr:colOff>114300</xdr:colOff>
      <xdr:row>106</xdr:row>
      <xdr:rowOff>167639</xdr:rowOff>
    </xdr:to>
    <xdr:cxnSp macro="">
      <xdr:nvCxnSpPr>
        <xdr:cNvPr id="484" name="直線コネクタ 483">
          <a:extLst>
            <a:ext uri="{FF2B5EF4-FFF2-40B4-BE49-F238E27FC236}">
              <a16:creationId xmlns:a16="http://schemas.microsoft.com/office/drawing/2014/main" id="{A79F014E-5D87-4872-BD9F-DD4391CBC10B}"/>
            </a:ext>
          </a:extLst>
        </xdr:cNvPr>
        <xdr:cNvCxnSpPr/>
      </xdr:nvCxnSpPr>
      <xdr:spPr>
        <a:xfrm>
          <a:off x="7886700" y="17323943"/>
          <a:ext cx="8001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112268</xdr:rowOff>
    </xdr:from>
    <xdr:to>
      <xdr:col>41</xdr:col>
      <xdr:colOff>101600</xdr:colOff>
      <xdr:row>107</xdr:row>
      <xdr:rowOff>42418</xdr:rowOff>
    </xdr:to>
    <xdr:sp macro="" textlink="">
      <xdr:nvSpPr>
        <xdr:cNvPr id="485" name="楕円 484">
          <a:extLst>
            <a:ext uri="{FF2B5EF4-FFF2-40B4-BE49-F238E27FC236}">
              <a16:creationId xmlns:a16="http://schemas.microsoft.com/office/drawing/2014/main" id="{21F21D1D-EEB6-44D3-BB15-B6BAF3A3B064}"/>
            </a:ext>
          </a:extLst>
        </xdr:cNvPr>
        <xdr:cNvSpPr/>
      </xdr:nvSpPr>
      <xdr:spPr>
        <a:xfrm>
          <a:off x="7029450" y="172763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163068</xdr:rowOff>
    </xdr:from>
    <xdr:to>
      <xdr:col>45</xdr:col>
      <xdr:colOff>177800</xdr:colOff>
      <xdr:row>106</xdr:row>
      <xdr:rowOff>163068</xdr:rowOff>
    </xdr:to>
    <xdr:cxnSp macro="">
      <xdr:nvCxnSpPr>
        <xdr:cNvPr id="486" name="直線コネクタ 485">
          <a:extLst>
            <a:ext uri="{FF2B5EF4-FFF2-40B4-BE49-F238E27FC236}">
              <a16:creationId xmlns:a16="http://schemas.microsoft.com/office/drawing/2014/main" id="{442F9222-525D-46E9-A78B-69032564B879}"/>
            </a:ext>
          </a:extLst>
        </xdr:cNvPr>
        <xdr:cNvCxnSpPr/>
      </xdr:nvCxnSpPr>
      <xdr:spPr>
        <a:xfrm>
          <a:off x="7077075" y="1732394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487" name="楕円 486">
          <a:extLst>
            <a:ext uri="{FF2B5EF4-FFF2-40B4-BE49-F238E27FC236}">
              <a16:creationId xmlns:a16="http://schemas.microsoft.com/office/drawing/2014/main" id="{90CBB09C-EEF7-4E58-AF40-C493E3C25874}"/>
            </a:ext>
          </a:extLst>
        </xdr:cNvPr>
        <xdr:cNvSpPr/>
      </xdr:nvSpPr>
      <xdr:spPr>
        <a:xfrm>
          <a:off x="6238875" y="172763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163068</xdr:rowOff>
    </xdr:from>
    <xdr:to>
      <xdr:col>41</xdr:col>
      <xdr:colOff>50800</xdr:colOff>
      <xdr:row>106</xdr:row>
      <xdr:rowOff>163068</xdr:rowOff>
    </xdr:to>
    <xdr:cxnSp macro="">
      <xdr:nvCxnSpPr>
        <xdr:cNvPr id="488" name="直線コネクタ 487">
          <a:extLst>
            <a:ext uri="{FF2B5EF4-FFF2-40B4-BE49-F238E27FC236}">
              <a16:creationId xmlns:a16="http://schemas.microsoft.com/office/drawing/2014/main" id="{AB73A48D-B58E-4FE2-87E9-0D9274F8FD85}"/>
            </a:ext>
          </a:extLst>
        </xdr:cNvPr>
        <xdr:cNvCxnSpPr/>
      </xdr:nvCxnSpPr>
      <xdr:spPr>
        <a:xfrm>
          <a:off x="6286500" y="17323943"/>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9" name="n_1aveValue【市民会館】&#10;一人当たり面積">
          <a:extLst>
            <a:ext uri="{FF2B5EF4-FFF2-40B4-BE49-F238E27FC236}">
              <a16:creationId xmlns:a16="http://schemas.microsoft.com/office/drawing/2014/main" id="{D5092C77-3062-430C-B224-12F183DBF0B2}"/>
            </a:ext>
          </a:extLst>
        </xdr:cNvPr>
        <xdr:cNvSpPr txBox="1"/>
      </xdr:nvSpPr>
      <xdr:spPr>
        <a:xfrm>
          <a:off x="845827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90" name="n_2aveValue【市民会館】&#10;一人当たり面積">
          <a:extLst>
            <a:ext uri="{FF2B5EF4-FFF2-40B4-BE49-F238E27FC236}">
              <a16:creationId xmlns:a16="http://schemas.microsoft.com/office/drawing/2014/main" id="{DA4B1398-FEDE-4309-85D3-A23DF5B5607D}"/>
            </a:ext>
          </a:extLst>
        </xdr:cNvPr>
        <xdr:cNvSpPr txBox="1"/>
      </xdr:nvSpPr>
      <xdr:spPr>
        <a:xfrm>
          <a:off x="7677227" y="1700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161814</xdr:rowOff>
    </xdr:from>
    <xdr:ext cx="469744" cy="259045"/>
    <xdr:sp macro="" textlink="">
      <xdr:nvSpPr>
        <xdr:cNvPr id="491" name="n_3aveValue【市民会館】&#10;一人当たり面積">
          <a:extLst>
            <a:ext uri="{FF2B5EF4-FFF2-40B4-BE49-F238E27FC236}">
              <a16:creationId xmlns:a16="http://schemas.microsoft.com/office/drawing/2014/main" id="{69FDA167-0398-4A79-A538-AA7C7C047008}"/>
            </a:ext>
          </a:extLst>
        </xdr:cNvPr>
        <xdr:cNvSpPr txBox="1"/>
      </xdr:nvSpPr>
      <xdr:spPr>
        <a:xfrm>
          <a:off x="6867602" y="17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2" name="n_4aveValue【市民会館】&#10;一人当たり面積">
          <a:extLst>
            <a:ext uri="{FF2B5EF4-FFF2-40B4-BE49-F238E27FC236}">
              <a16:creationId xmlns:a16="http://schemas.microsoft.com/office/drawing/2014/main" id="{70109230-9C62-4EB0-9921-15B1FCB18D6F}"/>
            </a:ext>
          </a:extLst>
        </xdr:cNvPr>
        <xdr:cNvSpPr txBox="1"/>
      </xdr:nvSpPr>
      <xdr:spPr>
        <a:xfrm>
          <a:off x="6067502" y="1698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93" name="n_1mainValue【市民会館】&#10;一人当たり面積">
          <a:extLst>
            <a:ext uri="{FF2B5EF4-FFF2-40B4-BE49-F238E27FC236}">
              <a16:creationId xmlns:a16="http://schemas.microsoft.com/office/drawing/2014/main" id="{ED0951D1-6CD3-4581-95E2-B9F89CDE2930}"/>
            </a:ext>
          </a:extLst>
        </xdr:cNvPr>
        <xdr:cNvSpPr txBox="1"/>
      </xdr:nvSpPr>
      <xdr:spPr>
        <a:xfrm>
          <a:off x="8458277" y="1736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33545</xdr:rowOff>
    </xdr:from>
    <xdr:ext cx="469744" cy="259045"/>
    <xdr:sp macro="" textlink="">
      <xdr:nvSpPr>
        <xdr:cNvPr id="494" name="n_2mainValue【市民会館】&#10;一人当たり面積">
          <a:extLst>
            <a:ext uri="{FF2B5EF4-FFF2-40B4-BE49-F238E27FC236}">
              <a16:creationId xmlns:a16="http://schemas.microsoft.com/office/drawing/2014/main" id="{0A4CF4DC-9995-4F59-8235-5E24EA4F0120}"/>
            </a:ext>
          </a:extLst>
        </xdr:cNvPr>
        <xdr:cNvSpPr txBox="1"/>
      </xdr:nvSpPr>
      <xdr:spPr>
        <a:xfrm>
          <a:off x="7677227" y="1735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33545</xdr:rowOff>
    </xdr:from>
    <xdr:ext cx="469744" cy="259045"/>
    <xdr:sp macro="" textlink="">
      <xdr:nvSpPr>
        <xdr:cNvPr id="495" name="n_3mainValue【市民会館】&#10;一人当たり面積">
          <a:extLst>
            <a:ext uri="{FF2B5EF4-FFF2-40B4-BE49-F238E27FC236}">
              <a16:creationId xmlns:a16="http://schemas.microsoft.com/office/drawing/2014/main" id="{4EE11BC1-7C14-4457-AE01-A281540E10DE}"/>
            </a:ext>
          </a:extLst>
        </xdr:cNvPr>
        <xdr:cNvSpPr txBox="1"/>
      </xdr:nvSpPr>
      <xdr:spPr>
        <a:xfrm>
          <a:off x="6867602" y="1735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33545</xdr:rowOff>
    </xdr:from>
    <xdr:ext cx="469744" cy="259045"/>
    <xdr:sp macro="" textlink="">
      <xdr:nvSpPr>
        <xdr:cNvPr id="496" name="n_4mainValue【市民会館】&#10;一人当たり面積">
          <a:extLst>
            <a:ext uri="{FF2B5EF4-FFF2-40B4-BE49-F238E27FC236}">
              <a16:creationId xmlns:a16="http://schemas.microsoft.com/office/drawing/2014/main" id="{9B0E0257-2040-4AD0-939E-6CA2A8C7830C}"/>
            </a:ext>
          </a:extLst>
        </xdr:cNvPr>
        <xdr:cNvSpPr txBox="1"/>
      </xdr:nvSpPr>
      <xdr:spPr>
        <a:xfrm>
          <a:off x="6067502" y="1735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7A592BFC-AC74-4F1E-8632-3F7084EDBC8A}"/>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DBDBA8F2-40E2-4B3A-A505-34FD1342DD4E}"/>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F03A0F45-8FB5-4C23-85B1-A85AA5D38A93}"/>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5BFE7CF0-3585-428A-A1A0-3FF6BF7AF660}"/>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795A0D7B-C342-498B-A4D8-24D378DC8212}"/>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3F26181F-F8D5-412F-AF75-CD313AB84056}"/>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50A351DB-5781-4DA9-8491-914799B1B761}"/>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D2AB5ED2-856A-4EB8-A194-6C1FD782BE5F}"/>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3AC9B175-E215-4E57-A8F7-757FC88BDE71}"/>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102596D0-111A-4AFF-BB8E-71B628DF18E2}"/>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a:extLst>
            <a:ext uri="{FF2B5EF4-FFF2-40B4-BE49-F238E27FC236}">
              <a16:creationId xmlns:a16="http://schemas.microsoft.com/office/drawing/2014/main" id="{4F9D4EA6-8644-435B-ABF7-989CFC102026}"/>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8" name="直線コネクタ 507">
          <a:extLst>
            <a:ext uri="{FF2B5EF4-FFF2-40B4-BE49-F238E27FC236}">
              <a16:creationId xmlns:a16="http://schemas.microsoft.com/office/drawing/2014/main" id="{61F7924B-1BC9-4541-9ABB-8D78FD96B6BC}"/>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9" name="テキスト ボックス 508">
          <a:extLst>
            <a:ext uri="{FF2B5EF4-FFF2-40B4-BE49-F238E27FC236}">
              <a16:creationId xmlns:a16="http://schemas.microsoft.com/office/drawing/2014/main" id="{9D26E777-48AA-4C9F-ABD0-8051EB9D8AE6}"/>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0" name="直線コネクタ 509">
          <a:extLst>
            <a:ext uri="{FF2B5EF4-FFF2-40B4-BE49-F238E27FC236}">
              <a16:creationId xmlns:a16="http://schemas.microsoft.com/office/drawing/2014/main" id="{1C10978C-377C-453F-A7E4-7B5CBCE5FC42}"/>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1" name="テキスト ボックス 510">
          <a:extLst>
            <a:ext uri="{FF2B5EF4-FFF2-40B4-BE49-F238E27FC236}">
              <a16:creationId xmlns:a16="http://schemas.microsoft.com/office/drawing/2014/main" id="{C063C84C-AAE9-4391-B75D-711AF308884D}"/>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2" name="直線コネクタ 511">
          <a:extLst>
            <a:ext uri="{FF2B5EF4-FFF2-40B4-BE49-F238E27FC236}">
              <a16:creationId xmlns:a16="http://schemas.microsoft.com/office/drawing/2014/main" id="{F1A74149-9FD0-4DDF-A6D0-5B8A4954887C}"/>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3" name="テキスト ボックス 512">
          <a:extLst>
            <a:ext uri="{FF2B5EF4-FFF2-40B4-BE49-F238E27FC236}">
              <a16:creationId xmlns:a16="http://schemas.microsoft.com/office/drawing/2014/main" id="{72358441-3D32-4E9A-ABCF-50D308F07390}"/>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4" name="直線コネクタ 513">
          <a:extLst>
            <a:ext uri="{FF2B5EF4-FFF2-40B4-BE49-F238E27FC236}">
              <a16:creationId xmlns:a16="http://schemas.microsoft.com/office/drawing/2014/main" id="{B3EFFEB7-7D55-464E-9B47-2682E9E34559}"/>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5" name="テキスト ボックス 514">
          <a:extLst>
            <a:ext uri="{FF2B5EF4-FFF2-40B4-BE49-F238E27FC236}">
              <a16:creationId xmlns:a16="http://schemas.microsoft.com/office/drawing/2014/main" id="{9A290C44-24E0-454C-B169-B68F88224CF4}"/>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176F7E5A-727A-4F62-A111-D82AE8A26A90}"/>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7" name="テキスト ボックス 516">
          <a:extLst>
            <a:ext uri="{FF2B5EF4-FFF2-40B4-BE49-F238E27FC236}">
              <a16:creationId xmlns:a16="http://schemas.microsoft.com/office/drawing/2014/main" id="{2FDBE7D4-D8F2-4451-BF95-BE1EE41C0CDB}"/>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4063421B-0638-4867-9B63-E22F91F51DBE}"/>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30480</xdr:rowOff>
    </xdr:to>
    <xdr:cxnSp macro="">
      <xdr:nvCxnSpPr>
        <xdr:cNvPr id="519" name="直線コネクタ 518">
          <a:extLst>
            <a:ext uri="{FF2B5EF4-FFF2-40B4-BE49-F238E27FC236}">
              <a16:creationId xmlns:a16="http://schemas.microsoft.com/office/drawing/2014/main" id="{24FFAB81-495D-4F2A-B87F-F94C0A554CBF}"/>
            </a:ext>
          </a:extLst>
        </xdr:cNvPr>
        <xdr:cNvCxnSpPr/>
      </xdr:nvCxnSpPr>
      <xdr:spPr>
        <a:xfrm flipV="1">
          <a:off x="14696439" y="5502910"/>
          <a:ext cx="0" cy="1325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34307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6F9E66F4-2E3C-4265-9719-BBC67D3E0300}"/>
            </a:ext>
          </a:extLst>
        </xdr:cNvPr>
        <xdr:cNvSpPr txBox="1"/>
      </xdr:nvSpPr>
      <xdr:spPr>
        <a:xfrm>
          <a:off x="14735175" y="683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521" name="直線コネクタ 520">
          <a:extLst>
            <a:ext uri="{FF2B5EF4-FFF2-40B4-BE49-F238E27FC236}">
              <a16:creationId xmlns:a16="http://schemas.microsoft.com/office/drawing/2014/main" id="{C26728F6-9DD7-402B-8D22-BD5CED7A2364}"/>
            </a:ext>
          </a:extLst>
        </xdr:cNvPr>
        <xdr:cNvCxnSpPr/>
      </xdr:nvCxnSpPr>
      <xdr:spPr>
        <a:xfrm>
          <a:off x="14611350" y="68281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46920A59-CE08-4C96-9D73-FE11CE80A036}"/>
            </a:ext>
          </a:extLst>
        </xdr:cNvPr>
        <xdr:cNvSpPr txBox="1"/>
      </xdr:nvSpPr>
      <xdr:spPr>
        <a:xfrm>
          <a:off x="14735175" y="528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3" name="直線コネクタ 522">
          <a:extLst>
            <a:ext uri="{FF2B5EF4-FFF2-40B4-BE49-F238E27FC236}">
              <a16:creationId xmlns:a16="http://schemas.microsoft.com/office/drawing/2014/main" id="{31578A8F-77EC-4725-A77E-141F476396BC}"/>
            </a:ext>
          </a:extLst>
        </xdr:cNvPr>
        <xdr:cNvCxnSpPr/>
      </xdr:nvCxnSpPr>
      <xdr:spPr>
        <a:xfrm>
          <a:off x="14611350" y="55029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DDA854CD-B854-4447-AFDA-8EB52AAEEECA}"/>
            </a:ext>
          </a:extLst>
        </xdr:cNvPr>
        <xdr:cNvSpPr txBox="1"/>
      </xdr:nvSpPr>
      <xdr:spPr>
        <a:xfrm>
          <a:off x="14735175" y="601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a:extLst>
            <a:ext uri="{FF2B5EF4-FFF2-40B4-BE49-F238E27FC236}">
              <a16:creationId xmlns:a16="http://schemas.microsoft.com/office/drawing/2014/main" id="{22650FBB-41CF-4326-9A8C-3E34E9672A3F}"/>
            </a:ext>
          </a:extLst>
        </xdr:cNvPr>
        <xdr:cNvSpPr/>
      </xdr:nvSpPr>
      <xdr:spPr>
        <a:xfrm>
          <a:off x="14649450" y="6155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34544</xdr:rowOff>
    </xdr:from>
    <xdr:to>
      <xdr:col>81</xdr:col>
      <xdr:colOff>101600</xdr:colOff>
      <xdr:row>38</xdr:row>
      <xdr:rowOff>136144</xdr:rowOff>
    </xdr:to>
    <xdr:sp macro="" textlink="">
      <xdr:nvSpPr>
        <xdr:cNvPr id="526" name="フローチャート: 判断 525">
          <a:extLst>
            <a:ext uri="{FF2B5EF4-FFF2-40B4-BE49-F238E27FC236}">
              <a16:creationId xmlns:a16="http://schemas.microsoft.com/office/drawing/2014/main" id="{DE693BFB-AD7D-4D8A-8EEE-98636558EF6F}"/>
            </a:ext>
          </a:extLst>
        </xdr:cNvPr>
        <xdr:cNvSpPr/>
      </xdr:nvSpPr>
      <xdr:spPr>
        <a:xfrm>
          <a:off x="13887450" y="618451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527" name="フローチャート: 判断 526">
          <a:extLst>
            <a:ext uri="{FF2B5EF4-FFF2-40B4-BE49-F238E27FC236}">
              <a16:creationId xmlns:a16="http://schemas.microsoft.com/office/drawing/2014/main" id="{1E53EEC8-9C19-448F-92F8-E4D86F9FA0E3}"/>
            </a:ext>
          </a:extLst>
        </xdr:cNvPr>
        <xdr:cNvSpPr/>
      </xdr:nvSpPr>
      <xdr:spPr>
        <a:xfrm>
          <a:off x="13096875" y="6155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55118</xdr:rowOff>
    </xdr:from>
    <xdr:to>
      <xdr:col>72</xdr:col>
      <xdr:colOff>38100</xdr:colOff>
      <xdr:row>37</xdr:row>
      <xdr:rowOff>156718</xdr:rowOff>
    </xdr:to>
    <xdr:sp macro="" textlink="">
      <xdr:nvSpPr>
        <xdr:cNvPr id="528" name="フローチャート: 判断 527">
          <a:extLst>
            <a:ext uri="{FF2B5EF4-FFF2-40B4-BE49-F238E27FC236}">
              <a16:creationId xmlns:a16="http://schemas.microsoft.com/office/drawing/2014/main" id="{7256D63B-ABD2-409C-8C7F-3622EA4D5E44}"/>
            </a:ext>
          </a:extLst>
        </xdr:cNvPr>
        <xdr:cNvSpPr/>
      </xdr:nvSpPr>
      <xdr:spPr>
        <a:xfrm>
          <a:off x="12296775" y="604634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139700</xdr:rowOff>
    </xdr:from>
    <xdr:to>
      <xdr:col>67</xdr:col>
      <xdr:colOff>101600</xdr:colOff>
      <xdr:row>37</xdr:row>
      <xdr:rowOff>69850</xdr:rowOff>
    </xdr:to>
    <xdr:sp macro="" textlink="">
      <xdr:nvSpPr>
        <xdr:cNvPr id="529" name="フローチャート: 判断 528">
          <a:extLst>
            <a:ext uri="{FF2B5EF4-FFF2-40B4-BE49-F238E27FC236}">
              <a16:creationId xmlns:a16="http://schemas.microsoft.com/office/drawing/2014/main" id="{46877D8B-D564-4DA9-BF76-3DBB72CF6A1D}"/>
            </a:ext>
          </a:extLst>
        </xdr:cNvPr>
        <xdr:cNvSpPr/>
      </xdr:nvSpPr>
      <xdr:spPr>
        <a:xfrm>
          <a:off x="11487150" y="59721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F8217EA9-C231-4873-AA9C-4955EA82B5A6}"/>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4CBCFA3-5D07-49A1-B5C2-8B31BE3E4D70}"/>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1EC9F9C6-7012-4CD8-B8FA-A4B84FBF1F56}"/>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1C1F894-7FA4-45A6-B122-1B6179E421BA}"/>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2E9DE57-0415-4308-B631-05433A3F65A7}"/>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151130</xdr:rowOff>
    </xdr:from>
    <xdr:to>
      <xdr:col>85</xdr:col>
      <xdr:colOff>177800</xdr:colOff>
      <xdr:row>42</xdr:row>
      <xdr:rowOff>81280</xdr:rowOff>
    </xdr:to>
    <xdr:sp macro="" textlink="">
      <xdr:nvSpPr>
        <xdr:cNvPr id="535" name="楕円 534">
          <a:extLst>
            <a:ext uri="{FF2B5EF4-FFF2-40B4-BE49-F238E27FC236}">
              <a16:creationId xmlns:a16="http://schemas.microsoft.com/office/drawing/2014/main" id="{D25A9405-63F5-4AA5-A136-5C4328311277}"/>
            </a:ext>
          </a:extLst>
        </xdr:cNvPr>
        <xdr:cNvSpPr/>
      </xdr:nvSpPr>
      <xdr:spPr>
        <a:xfrm>
          <a:off x="14649450" y="67900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66057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12BA25E6-8E15-4B7A-BCDB-47387354F5E5}"/>
            </a:ext>
          </a:extLst>
        </xdr:cNvPr>
        <xdr:cNvSpPr txBox="1"/>
      </xdr:nvSpPr>
      <xdr:spPr>
        <a:xfrm>
          <a:off x="14735175" y="670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59690</xdr:rowOff>
    </xdr:from>
    <xdr:to>
      <xdr:col>81</xdr:col>
      <xdr:colOff>101600</xdr:colOff>
      <xdr:row>41</xdr:row>
      <xdr:rowOff>161290</xdr:rowOff>
    </xdr:to>
    <xdr:sp macro="" textlink="">
      <xdr:nvSpPr>
        <xdr:cNvPr id="537" name="楕円 536">
          <a:extLst>
            <a:ext uri="{FF2B5EF4-FFF2-40B4-BE49-F238E27FC236}">
              <a16:creationId xmlns:a16="http://schemas.microsoft.com/office/drawing/2014/main" id="{E2080D8E-EE4B-442B-93A5-73067695ACEA}"/>
            </a:ext>
          </a:extLst>
        </xdr:cNvPr>
        <xdr:cNvSpPr/>
      </xdr:nvSpPr>
      <xdr:spPr>
        <a:xfrm>
          <a:off x="13887450" y="66986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110490</xdr:rowOff>
    </xdr:from>
    <xdr:to>
      <xdr:col>85</xdr:col>
      <xdr:colOff>127000</xdr:colOff>
      <xdr:row>42</xdr:row>
      <xdr:rowOff>30480</xdr:rowOff>
    </xdr:to>
    <xdr:cxnSp macro="">
      <xdr:nvCxnSpPr>
        <xdr:cNvPr id="538" name="直線コネクタ 537">
          <a:extLst>
            <a:ext uri="{FF2B5EF4-FFF2-40B4-BE49-F238E27FC236}">
              <a16:creationId xmlns:a16="http://schemas.microsoft.com/office/drawing/2014/main" id="{7DC95714-C0A0-49B2-9B0A-8AC2B0FFB150}"/>
            </a:ext>
          </a:extLst>
        </xdr:cNvPr>
        <xdr:cNvCxnSpPr/>
      </xdr:nvCxnSpPr>
      <xdr:spPr>
        <a:xfrm>
          <a:off x="13935075" y="6746240"/>
          <a:ext cx="762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135128</xdr:rowOff>
    </xdr:from>
    <xdr:to>
      <xdr:col>76</xdr:col>
      <xdr:colOff>165100</xdr:colOff>
      <xdr:row>41</xdr:row>
      <xdr:rowOff>65278</xdr:rowOff>
    </xdr:to>
    <xdr:sp macro="" textlink="">
      <xdr:nvSpPr>
        <xdr:cNvPr id="539" name="楕円 538">
          <a:extLst>
            <a:ext uri="{FF2B5EF4-FFF2-40B4-BE49-F238E27FC236}">
              <a16:creationId xmlns:a16="http://schemas.microsoft.com/office/drawing/2014/main" id="{97E27B27-3D3E-4282-BDA2-B6BF89C522D0}"/>
            </a:ext>
          </a:extLst>
        </xdr:cNvPr>
        <xdr:cNvSpPr/>
      </xdr:nvSpPr>
      <xdr:spPr>
        <a:xfrm>
          <a:off x="13096875" y="66121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14478</xdr:rowOff>
    </xdr:from>
    <xdr:to>
      <xdr:col>81</xdr:col>
      <xdr:colOff>50800</xdr:colOff>
      <xdr:row>41</xdr:row>
      <xdr:rowOff>110490</xdr:rowOff>
    </xdr:to>
    <xdr:cxnSp macro="">
      <xdr:nvCxnSpPr>
        <xdr:cNvPr id="540" name="直線コネクタ 539">
          <a:extLst>
            <a:ext uri="{FF2B5EF4-FFF2-40B4-BE49-F238E27FC236}">
              <a16:creationId xmlns:a16="http://schemas.microsoft.com/office/drawing/2014/main" id="{510B0973-1E12-4013-9962-B76A9CB6396D}"/>
            </a:ext>
          </a:extLst>
        </xdr:cNvPr>
        <xdr:cNvCxnSpPr/>
      </xdr:nvCxnSpPr>
      <xdr:spPr>
        <a:xfrm>
          <a:off x="13144500" y="6650228"/>
          <a:ext cx="790575"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164846</xdr:rowOff>
    </xdr:from>
    <xdr:to>
      <xdr:col>72</xdr:col>
      <xdr:colOff>38100</xdr:colOff>
      <xdr:row>40</xdr:row>
      <xdr:rowOff>94996</xdr:rowOff>
    </xdr:to>
    <xdr:sp macro="" textlink="">
      <xdr:nvSpPr>
        <xdr:cNvPr id="541" name="楕円 540">
          <a:extLst>
            <a:ext uri="{FF2B5EF4-FFF2-40B4-BE49-F238E27FC236}">
              <a16:creationId xmlns:a16="http://schemas.microsoft.com/office/drawing/2014/main" id="{9E422EC2-B189-4281-9976-2072C6885CE0}"/>
            </a:ext>
          </a:extLst>
        </xdr:cNvPr>
        <xdr:cNvSpPr/>
      </xdr:nvSpPr>
      <xdr:spPr>
        <a:xfrm>
          <a:off x="12296775" y="647674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44196</xdr:rowOff>
    </xdr:from>
    <xdr:to>
      <xdr:col>76</xdr:col>
      <xdr:colOff>114300</xdr:colOff>
      <xdr:row>41</xdr:row>
      <xdr:rowOff>14478</xdr:rowOff>
    </xdr:to>
    <xdr:cxnSp macro="">
      <xdr:nvCxnSpPr>
        <xdr:cNvPr id="542" name="直線コネクタ 541">
          <a:extLst>
            <a:ext uri="{FF2B5EF4-FFF2-40B4-BE49-F238E27FC236}">
              <a16:creationId xmlns:a16="http://schemas.microsoft.com/office/drawing/2014/main" id="{70094B69-8FF1-47CB-B3EB-65CF1DEECFE1}"/>
            </a:ext>
          </a:extLst>
        </xdr:cNvPr>
        <xdr:cNvCxnSpPr/>
      </xdr:nvCxnSpPr>
      <xdr:spPr>
        <a:xfrm>
          <a:off x="12344400" y="6524371"/>
          <a:ext cx="800100" cy="1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27686</xdr:rowOff>
    </xdr:from>
    <xdr:to>
      <xdr:col>67</xdr:col>
      <xdr:colOff>101600</xdr:colOff>
      <xdr:row>39</xdr:row>
      <xdr:rowOff>129286</xdr:rowOff>
    </xdr:to>
    <xdr:sp macro="" textlink="">
      <xdr:nvSpPr>
        <xdr:cNvPr id="543" name="楕円 542">
          <a:extLst>
            <a:ext uri="{FF2B5EF4-FFF2-40B4-BE49-F238E27FC236}">
              <a16:creationId xmlns:a16="http://schemas.microsoft.com/office/drawing/2014/main" id="{8E0B8F39-2DC6-4FA7-8853-93FCB6469066}"/>
            </a:ext>
          </a:extLst>
        </xdr:cNvPr>
        <xdr:cNvSpPr/>
      </xdr:nvSpPr>
      <xdr:spPr>
        <a:xfrm>
          <a:off x="11487150" y="63459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78486</xdr:rowOff>
    </xdr:from>
    <xdr:to>
      <xdr:col>71</xdr:col>
      <xdr:colOff>177800</xdr:colOff>
      <xdr:row>40</xdr:row>
      <xdr:rowOff>44196</xdr:rowOff>
    </xdr:to>
    <xdr:cxnSp macro="">
      <xdr:nvCxnSpPr>
        <xdr:cNvPr id="544" name="直線コネクタ 543">
          <a:extLst>
            <a:ext uri="{FF2B5EF4-FFF2-40B4-BE49-F238E27FC236}">
              <a16:creationId xmlns:a16="http://schemas.microsoft.com/office/drawing/2014/main" id="{84332F73-9E1C-4FF6-B2C1-36EECF26C8E7}"/>
            </a:ext>
          </a:extLst>
        </xdr:cNvPr>
        <xdr:cNvCxnSpPr/>
      </xdr:nvCxnSpPr>
      <xdr:spPr>
        <a:xfrm>
          <a:off x="11534775" y="6393561"/>
          <a:ext cx="809625"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152671</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25B4A07F-ACBB-4DAC-BD22-0A887CB764E9}"/>
            </a:ext>
          </a:extLst>
        </xdr:cNvPr>
        <xdr:cNvSpPr txBox="1"/>
      </xdr:nvSpPr>
      <xdr:spPr>
        <a:xfrm>
          <a:off x="13745219"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F66983DE-2D3B-4666-8ECA-A60AE0BDEFDA}"/>
            </a:ext>
          </a:extLst>
        </xdr:cNvPr>
        <xdr:cNvSpPr txBox="1"/>
      </xdr:nvSpPr>
      <xdr:spPr>
        <a:xfrm>
          <a:off x="12964169" y="595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1795</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6615DDD2-90F0-4A87-8EDA-32CA73A28DA8}"/>
            </a:ext>
          </a:extLst>
        </xdr:cNvPr>
        <xdr:cNvSpPr txBox="1"/>
      </xdr:nvSpPr>
      <xdr:spPr>
        <a:xfrm>
          <a:off x="12164069"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86377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1149D4A7-6568-4050-93FD-C114E1D96315}"/>
            </a:ext>
          </a:extLst>
        </xdr:cNvPr>
        <xdr:cNvSpPr txBox="1"/>
      </xdr:nvSpPr>
      <xdr:spPr>
        <a:xfrm>
          <a:off x="11354444" y="575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152417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A237215C-B93C-4A58-A8FC-11CB4E10576D}"/>
            </a:ext>
          </a:extLst>
        </xdr:cNvPr>
        <xdr:cNvSpPr txBox="1"/>
      </xdr:nvSpPr>
      <xdr:spPr>
        <a:xfrm>
          <a:off x="13745219"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56405</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F8BE725F-1578-4BD4-AED3-335490DC6B67}"/>
            </a:ext>
          </a:extLst>
        </xdr:cNvPr>
        <xdr:cNvSpPr txBox="1"/>
      </xdr:nvSpPr>
      <xdr:spPr>
        <a:xfrm>
          <a:off x="12964169" y="669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86123</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78B8479C-722B-4897-96F6-18E553AD45A3}"/>
            </a:ext>
          </a:extLst>
        </xdr:cNvPr>
        <xdr:cNvSpPr txBox="1"/>
      </xdr:nvSpPr>
      <xdr:spPr>
        <a:xfrm>
          <a:off x="12164069" y="655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120413</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6FBCAEE5-0251-491F-B131-A62D1A46CACD}"/>
            </a:ext>
          </a:extLst>
        </xdr:cNvPr>
        <xdr:cNvSpPr txBox="1"/>
      </xdr:nvSpPr>
      <xdr:spPr>
        <a:xfrm>
          <a:off x="11354444" y="643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6146DCC0-CE06-48F9-BEDA-7B445236C610}"/>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ABFCBE4-4085-4428-A262-2C6391DF4553}"/>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1826591A-35C9-4505-B3A3-8EED2D083E6A}"/>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24416F88-F24C-402F-9320-E77F9625410E}"/>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49F045C0-75B9-43B4-83ED-87DA7F71DA59}"/>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A6D76816-CADA-45EF-96D7-7352521B459D}"/>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65BE99EA-D691-420E-9885-FDAF79B2A0FB}"/>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98FE6ECA-0440-4782-99AD-C7E6FAAC6387}"/>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77FA4A1C-AE3C-4A19-9008-7035A379878A}"/>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3EC3325C-5832-47E8-8EB2-B4000B019196}"/>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3" name="テキスト ボックス 562">
          <a:extLst>
            <a:ext uri="{FF2B5EF4-FFF2-40B4-BE49-F238E27FC236}">
              <a16:creationId xmlns:a16="http://schemas.microsoft.com/office/drawing/2014/main" id="{62EFD560-7C12-407A-87AD-A663D0849D5A}"/>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E23ABC03-66D7-4C59-84EF-B681A49EB23C}"/>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5" name="テキスト ボックス 564">
          <a:extLst>
            <a:ext uri="{FF2B5EF4-FFF2-40B4-BE49-F238E27FC236}">
              <a16:creationId xmlns:a16="http://schemas.microsoft.com/office/drawing/2014/main" id="{26293D19-447A-4D0B-8053-9E06D566FDDD}"/>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69DB293B-A9CC-4C68-8AC5-8260AEE41049}"/>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7" name="テキスト ボックス 566">
          <a:extLst>
            <a:ext uri="{FF2B5EF4-FFF2-40B4-BE49-F238E27FC236}">
              <a16:creationId xmlns:a16="http://schemas.microsoft.com/office/drawing/2014/main" id="{7D696CE8-9E9C-4564-9A82-28CB9CC4DEA6}"/>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2F37F39D-1553-400C-9365-A05798FC9D9C}"/>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9" name="テキスト ボックス 568">
          <a:extLst>
            <a:ext uri="{FF2B5EF4-FFF2-40B4-BE49-F238E27FC236}">
              <a16:creationId xmlns:a16="http://schemas.microsoft.com/office/drawing/2014/main" id="{E491BEEF-1F85-4315-A1B2-F46B8227D6BF}"/>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7F48EA99-5AA8-4F2A-86C4-27409D0E35C5}"/>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1" name="テキスト ボックス 570">
          <a:extLst>
            <a:ext uri="{FF2B5EF4-FFF2-40B4-BE49-F238E27FC236}">
              <a16:creationId xmlns:a16="http://schemas.microsoft.com/office/drawing/2014/main" id="{A091D126-6A58-4CD5-B27A-106C370882F8}"/>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E5BB22DA-EC83-4D67-BA5E-56313DE47070}"/>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a:extLst>
            <a:ext uri="{FF2B5EF4-FFF2-40B4-BE49-F238E27FC236}">
              <a16:creationId xmlns:a16="http://schemas.microsoft.com/office/drawing/2014/main" id="{6FB36471-D61F-4A57-913E-2D075869DECC}"/>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20A269B7-D991-4D47-871F-2F3DEB6F8486}"/>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a:extLst>
            <a:ext uri="{FF2B5EF4-FFF2-40B4-BE49-F238E27FC236}">
              <a16:creationId xmlns:a16="http://schemas.microsoft.com/office/drawing/2014/main" id="{D67B32F1-7B5F-40AE-B06D-2E965F00FF63}"/>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3EACA4A6-8FC1-4E76-BD27-E649C2403E1C}"/>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18CEFC4E-FEB1-4A37-A26A-2C8BDB9CBA21}"/>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6910484B-9DAC-4B6B-A3C5-5B9FADB6A85E}"/>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170432</xdr:rowOff>
    </xdr:from>
    <xdr:to>
      <xdr:col>116</xdr:col>
      <xdr:colOff>62864</xdr:colOff>
      <xdr:row>42</xdr:row>
      <xdr:rowOff>82323</xdr:rowOff>
    </xdr:to>
    <xdr:cxnSp macro="">
      <xdr:nvCxnSpPr>
        <xdr:cNvPr id="579" name="直線コネクタ 578">
          <a:extLst>
            <a:ext uri="{FF2B5EF4-FFF2-40B4-BE49-F238E27FC236}">
              <a16:creationId xmlns:a16="http://schemas.microsoft.com/office/drawing/2014/main" id="{B33A5378-6372-4FEF-A0F2-4D6537A45BDC}"/>
            </a:ext>
          </a:extLst>
        </xdr:cNvPr>
        <xdr:cNvCxnSpPr/>
      </xdr:nvCxnSpPr>
      <xdr:spPr>
        <a:xfrm flipV="1">
          <a:off x="19954239" y="5504432"/>
          <a:ext cx="0" cy="1381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86150</xdr:rowOff>
    </xdr:from>
    <xdr:ext cx="534377" cy="259045"/>
    <xdr:sp macro="" textlink="">
      <xdr:nvSpPr>
        <xdr:cNvPr id="580" name="【一般廃棄物処理施設】&#10;一人当たり有形固定資産（償却資産）額最小値テキスト">
          <a:extLst>
            <a:ext uri="{FF2B5EF4-FFF2-40B4-BE49-F238E27FC236}">
              <a16:creationId xmlns:a16="http://schemas.microsoft.com/office/drawing/2014/main" id="{36779DE4-3B4C-49AB-AFA0-2407B05914AC}"/>
            </a:ext>
          </a:extLst>
        </xdr:cNvPr>
        <xdr:cNvSpPr txBox="1"/>
      </xdr:nvSpPr>
      <xdr:spPr>
        <a:xfrm>
          <a:off x="19992975" y="68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82323</xdr:rowOff>
    </xdr:from>
    <xdr:to>
      <xdr:col>116</xdr:col>
      <xdr:colOff>152400</xdr:colOff>
      <xdr:row>42</xdr:row>
      <xdr:rowOff>82323</xdr:rowOff>
    </xdr:to>
    <xdr:cxnSp macro="">
      <xdr:nvCxnSpPr>
        <xdr:cNvPr id="581" name="直線コネクタ 580">
          <a:extLst>
            <a:ext uri="{FF2B5EF4-FFF2-40B4-BE49-F238E27FC236}">
              <a16:creationId xmlns:a16="http://schemas.microsoft.com/office/drawing/2014/main" id="{61B2DDAB-A422-4BF9-8C31-02FF70B87A10}"/>
            </a:ext>
          </a:extLst>
        </xdr:cNvPr>
        <xdr:cNvCxnSpPr/>
      </xdr:nvCxnSpPr>
      <xdr:spPr>
        <a:xfrm>
          <a:off x="19878675" y="68863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117109</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F81D7E0B-B216-4806-9383-6DA92C2F079D}"/>
            </a:ext>
          </a:extLst>
        </xdr:cNvPr>
        <xdr:cNvSpPr txBox="1"/>
      </xdr:nvSpPr>
      <xdr:spPr>
        <a:xfrm>
          <a:off x="19992975" y="52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170432</xdr:rowOff>
    </xdr:from>
    <xdr:to>
      <xdr:col>116</xdr:col>
      <xdr:colOff>152400</xdr:colOff>
      <xdr:row>33</xdr:row>
      <xdr:rowOff>170432</xdr:rowOff>
    </xdr:to>
    <xdr:cxnSp macro="">
      <xdr:nvCxnSpPr>
        <xdr:cNvPr id="583" name="直線コネクタ 582">
          <a:extLst>
            <a:ext uri="{FF2B5EF4-FFF2-40B4-BE49-F238E27FC236}">
              <a16:creationId xmlns:a16="http://schemas.microsoft.com/office/drawing/2014/main" id="{5092A11E-FCBD-4AB2-8E66-F30C5D5AAA23}"/>
            </a:ext>
          </a:extLst>
        </xdr:cNvPr>
        <xdr:cNvCxnSpPr/>
      </xdr:nvCxnSpPr>
      <xdr:spPr>
        <a:xfrm>
          <a:off x="19878675" y="550443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17021</xdr:rowOff>
    </xdr:from>
    <xdr:ext cx="534377" cy="259045"/>
    <xdr:sp macro="" textlink="">
      <xdr:nvSpPr>
        <xdr:cNvPr id="584" name="【一般廃棄物処理施設】&#10;一人当たり有形固定資産（償却資産）額平均値テキスト">
          <a:extLst>
            <a:ext uri="{FF2B5EF4-FFF2-40B4-BE49-F238E27FC236}">
              <a16:creationId xmlns:a16="http://schemas.microsoft.com/office/drawing/2014/main" id="{1C6DF77C-0AAF-4B17-AEC6-556660DA0EE2}"/>
            </a:ext>
          </a:extLst>
        </xdr:cNvPr>
        <xdr:cNvSpPr txBox="1"/>
      </xdr:nvSpPr>
      <xdr:spPr>
        <a:xfrm>
          <a:off x="19992975" y="61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38594</xdr:rowOff>
    </xdr:from>
    <xdr:to>
      <xdr:col>116</xdr:col>
      <xdr:colOff>114300</xdr:colOff>
      <xdr:row>38</xdr:row>
      <xdr:rowOff>140194</xdr:rowOff>
    </xdr:to>
    <xdr:sp macro="" textlink="">
      <xdr:nvSpPr>
        <xdr:cNvPr id="585" name="フローチャート: 判断 584">
          <a:extLst>
            <a:ext uri="{FF2B5EF4-FFF2-40B4-BE49-F238E27FC236}">
              <a16:creationId xmlns:a16="http://schemas.microsoft.com/office/drawing/2014/main" id="{B58F9941-2377-49B6-9FB1-195849569A2A}"/>
            </a:ext>
          </a:extLst>
        </xdr:cNvPr>
        <xdr:cNvSpPr/>
      </xdr:nvSpPr>
      <xdr:spPr>
        <a:xfrm>
          <a:off x="19897725" y="6191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94307</xdr:rowOff>
    </xdr:from>
    <xdr:to>
      <xdr:col>112</xdr:col>
      <xdr:colOff>38100</xdr:colOff>
      <xdr:row>39</xdr:row>
      <xdr:rowOff>24457</xdr:rowOff>
    </xdr:to>
    <xdr:sp macro="" textlink="">
      <xdr:nvSpPr>
        <xdr:cNvPr id="586" name="フローチャート: 判断 585">
          <a:extLst>
            <a:ext uri="{FF2B5EF4-FFF2-40B4-BE49-F238E27FC236}">
              <a16:creationId xmlns:a16="http://schemas.microsoft.com/office/drawing/2014/main" id="{28BE8186-1E07-41EF-A704-3B7BDB40AF54}"/>
            </a:ext>
          </a:extLst>
        </xdr:cNvPr>
        <xdr:cNvSpPr/>
      </xdr:nvSpPr>
      <xdr:spPr>
        <a:xfrm>
          <a:off x="19154775" y="62474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72312</xdr:rowOff>
    </xdr:from>
    <xdr:to>
      <xdr:col>107</xdr:col>
      <xdr:colOff>101600</xdr:colOff>
      <xdr:row>39</xdr:row>
      <xdr:rowOff>2462</xdr:rowOff>
    </xdr:to>
    <xdr:sp macro="" textlink="">
      <xdr:nvSpPr>
        <xdr:cNvPr id="587" name="フローチャート: 判断 586">
          <a:extLst>
            <a:ext uri="{FF2B5EF4-FFF2-40B4-BE49-F238E27FC236}">
              <a16:creationId xmlns:a16="http://schemas.microsoft.com/office/drawing/2014/main" id="{6FAFBCDA-41F1-44C2-A252-EA22CE047381}"/>
            </a:ext>
          </a:extLst>
        </xdr:cNvPr>
        <xdr:cNvSpPr/>
      </xdr:nvSpPr>
      <xdr:spPr>
        <a:xfrm>
          <a:off x="18345150" y="62222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77472</xdr:rowOff>
    </xdr:from>
    <xdr:to>
      <xdr:col>102</xdr:col>
      <xdr:colOff>165100</xdr:colOff>
      <xdr:row>39</xdr:row>
      <xdr:rowOff>7622</xdr:rowOff>
    </xdr:to>
    <xdr:sp macro="" textlink="">
      <xdr:nvSpPr>
        <xdr:cNvPr id="588" name="フローチャート: 判断 587">
          <a:extLst>
            <a:ext uri="{FF2B5EF4-FFF2-40B4-BE49-F238E27FC236}">
              <a16:creationId xmlns:a16="http://schemas.microsoft.com/office/drawing/2014/main" id="{A4216292-F644-42C7-8F52-B672408A640A}"/>
            </a:ext>
          </a:extLst>
        </xdr:cNvPr>
        <xdr:cNvSpPr/>
      </xdr:nvSpPr>
      <xdr:spPr>
        <a:xfrm>
          <a:off x="17554575" y="62306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78337</xdr:rowOff>
    </xdr:from>
    <xdr:to>
      <xdr:col>98</xdr:col>
      <xdr:colOff>38100</xdr:colOff>
      <xdr:row>39</xdr:row>
      <xdr:rowOff>8487</xdr:rowOff>
    </xdr:to>
    <xdr:sp macro="" textlink="">
      <xdr:nvSpPr>
        <xdr:cNvPr id="589" name="フローチャート: 判断 588">
          <a:extLst>
            <a:ext uri="{FF2B5EF4-FFF2-40B4-BE49-F238E27FC236}">
              <a16:creationId xmlns:a16="http://schemas.microsoft.com/office/drawing/2014/main" id="{31279031-AE7A-4F36-9B17-9B776B7E9BA7}"/>
            </a:ext>
          </a:extLst>
        </xdr:cNvPr>
        <xdr:cNvSpPr/>
      </xdr:nvSpPr>
      <xdr:spPr>
        <a:xfrm>
          <a:off x="16754475" y="623148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2C1975E8-600A-4887-8FEE-338FFAA83AD6}"/>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9A974A2-5FEC-439A-8EE8-2D3F0AA40E5F}"/>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46775259-176B-48DD-BEC6-FE0D8347B6F9}"/>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AB5A946E-5138-4D39-9314-D1B9B94B2A4D}"/>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C63811F3-E443-4CBD-9528-0145E1DBB686}"/>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155522</xdr:rowOff>
    </xdr:from>
    <xdr:to>
      <xdr:col>116</xdr:col>
      <xdr:colOff>114300</xdr:colOff>
      <xdr:row>37</xdr:row>
      <xdr:rowOff>85672</xdr:rowOff>
    </xdr:to>
    <xdr:sp macro="" textlink="">
      <xdr:nvSpPr>
        <xdr:cNvPr id="595" name="楕円 594">
          <a:extLst>
            <a:ext uri="{FF2B5EF4-FFF2-40B4-BE49-F238E27FC236}">
              <a16:creationId xmlns:a16="http://schemas.microsoft.com/office/drawing/2014/main" id="{3309078D-3648-472E-A95D-F21C518FA6FE}"/>
            </a:ext>
          </a:extLst>
        </xdr:cNvPr>
        <xdr:cNvSpPr/>
      </xdr:nvSpPr>
      <xdr:spPr>
        <a:xfrm>
          <a:off x="19897725" y="598482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6949</xdr:rowOff>
    </xdr:from>
    <xdr:ext cx="534377" cy="259045"/>
    <xdr:sp macro="" textlink="">
      <xdr:nvSpPr>
        <xdr:cNvPr id="596" name="【一般廃棄物処理施設】&#10;一人当たり有形固定資産（償却資産）額該当値テキスト">
          <a:extLst>
            <a:ext uri="{FF2B5EF4-FFF2-40B4-BE49-F238E27FC236}">
              <a16:creationId xmlns:a16="http://schemas.microsoft.com/office/drawing/2014/main" id="{77C6A302-F3B8-4D0E-BAED-016171CC2CDB}"/>
            </a:ext>
          </a:extLst>
        </xdr:cNvPr>
        <xdr:cNvSpPr txBox="1"/>
      </xdr:nvSpPr>
      <xdr:spPr>
        <a:xfrm>
          <a:off x="19992975" y="583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153089</xdr:rowOff>
    </xdr:from>
    <xdr:to>
      <xdr:col>112</xdr:col>
      <xdr:colOff>38100</xdr:colOff>
      <xdr:row>38</xdr:row>
      <xdr:rowOff>83240</xdr:rowOff>
    </xdr:to>
    <xdr:sp macro="" textlink="">
      <xdr:nvSpPr>
        <xdr:cNvPr id="597" name="楕円 596">
          <a:extLst>
            <a:ext uri="{FF2B5EF4-FFF2-40B4-BE49-F238E27FC236}">
              <a16:creationId xmlns:a16="http://schemas.microsoft.com/office/drawing/2014/main" id="{0F184F89-D501-4ECE-BC5E-A6B23E87E0DD}"/>
            </a:ext>
          </a:extLst>
        </xdr:cNvPr>
        <xdr:cNvSpPr/>
      </xdr:nvSpPr>
      <xdr:spPr>
        <a:xfrm>
          <a:off x="19154775" y="6144314"/>
          <a:ext cx="85725"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34872</xdr:rowOff>
    </xdr:from>
    <xdr:to>
      <xdr:col>116</xdr:col>
      <xdr:colOff>63500</xdr:colOff>
      <xdr:row>38</xdr:row>
      <xdr:rowOff>32439</xdr:rowOff>
    </xdr:to>
    <xdr:cxnSp macro="">
      <xdr:nvCxnSpPr>
        <xdr:cNvPr id="598" name="直線コネクタ 597">
          <a:extLst>
            <a:ext uri="{FF2B5EF4-FFF2-40B4-BE49-F238E27FC236}">
              <a16:creationId xmlns:a16="http://schemas.microsoft.com/office/drawing/2014/main" id="{FF9834CE-AB3F-4298-81C9-36BAE4D659C7}"/>
            </a:ext>
          </a:extLst>
        </xdr:cNvPr>
        <xdr:cNvCxnSpPr/>
      </xdr:nvCxnSpPr>
      <xdr:spPr>
        <a:xfrm flipV="1">
          <a:off x="19202400" y="6022922"/>
          <a:ext cx="752475" cy="15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147717</xdr:rowOff>
    </xdr:from>
    <xdr:to>
      <xdr:col>107</xdr:col>
      <xdr:colOff>101600</xdr:colOff>
      <xdr:row>38</xdr:row>
      <xdr:rowOff>77867</xdr:rowOff>
    </xdr:to>
    <xdr:sp macro="" textlink="">
      <xdr:nvSpPr>
        <xdr:cNvPr id="599" name="楕円 598">
          <a:extLst>
            <a:ext uri="{FF2B5EF4-FFF2-40B4-BE49-F238E27FC236}">
              <a16:creationId xmlns:a16="http://schemas.microsoft.com/office/drawing/2014/main" id="{7F50F8FD-8E7C-47E2-B605-E54B3CDF2B78}"/>
            </a:ext>
          </a:extLst>
        </xdr:cNvPr>
        <xdr:cNvSpPr/>
      </xdr:nvSpPr>
      <xdr:spPr>
        <a:xfrm>
          <a:off x="18345150" y="613576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27067</xdr:rowOff>
    </xdr:from>
    <xdr:to>
      <xdr:col>111</xdr:col>
      <xdr:colOff>177800</xdr:colOff>
      <xdr:row>38</xdr:row>
      <xdr:rowOff>32439</xdr:rowOff>
    </xdr:to>
    <xdr:cxnSp macro="">
      <xdr:nvCxnSpPr>
        <xdr:cNvPr id="600" name="直線コネクタ 599">
          <a:extLst>
            <a:ext uri="{FF2B5EF4-FFF2-40B4-BE49-F238E27FC236}">
              <a16:creationId xmlns:a16="http://schemas.microsoft.com/office/drawing/2014/main" id="{631510B3-F50C-42A6-9DAA-7BD1BA2AB9FC}"/>
            </a:ext>
          </a:extLst>
        </xdr:cNvPr>
        <xdr:cNvCxnSpPr/>
      </xdr:nvCxnSpPr>
      <xdr:spPr>
        <a:xfrm>
          <a:off x="18392775" y="618339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144044</xdr:rowOff>
    </xdr:from>
    <xdr:to>
      <xdr:col>102</xdr:col>
      <xdr:colOff>165100</xdr:colOff>
      <xdr:row>38</xdr:row>
      <xdr:rowOff>74194</xdr:rowOff>
    </xdr:to>
    <xdr:sp macro="" textlink="">
      <xdr:nvSpPr>
        <xdr:cNvPr id="601" name="楕円 600">
          <a:extLst>
            <a:ext uri="{FF2B5EF4-FFF2-40B4-BE49-F238E27FC236}">
              <a16:creationId xmlns:a16="http://schemas.microsoft.com/office/drawing/2014/main" id="{D183D533-1EDA-4BF8-ADD6-9CB3E4EF469C}"/>
            </a:ext>
          </a:extLst>
        </xdr:cNvPr>
        <xdr:cNvSpPr/>
      </xdr:nvSpPr>
      <xdr:spPr>
        <a:xfrm>
          <a:off x="17554575" y="61320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23393</xdr:rowOff>
    </xdr:from>
    <xdr:to>
      <xdr:col>107</xdr:col>
      <xdr:colOff>50800</xdr:colOff>
      <xdr:row>38</xdr:row>
      <xdr:rowOff>27067</xdr:rowOff>
    </xdr:to>
    <xdr:cxnSp macro="">
      <xdr:nvCxnSpPr>
        <xdr:cNvPr id="602" name="直線コネクタ 601">
          <a:extLst>
            <a:ext uri="{FF2B5EF4-FFF2-40B4-BE49-F238E27FC236}">
              <a16:creationId xmlns:a16="http://schemas.microsoft.com/office/drawing/2014/main" id="{8660B6C2-CDA9-48D2-B488-54127B6ACBC2}"/>
            </a:ext>
          </a:extLst>
        </xdr:cNvPr>
        <xdr:cNvCxnSpPr/>
      </xdr:nvCxnSpPr>
      <xdr:spPr>
        <a:xfrm>
          <a:off x="17602200" y="6179718"/>
          <a:ext cx="790575"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135275</xdr:rowOff>
    </xdr:from>
    <xdr:to>
      <xdr:col>98</xdr:col>
      <xdr:colOff>38100</xdr:colOff>
      <xdr:row>38</xdr:row>
      <xdr:rowOff>65425</xdr:rowOff>
    </xdr:to>
    <xdr:sp macro="" textlink="">
      <xdr:nvSpPr>
        <xdr:cNvPr id="603" name="楕円 602">
          <a:extLst>
            <a:ext uri="{FF2B5EF4-FFF2-40B4-BE49-F238E27FC236}">
              <a16:creationId xmlns:a16="http://schemas.microsoft.com/office/drawing/2014/main" id="{EC742570-2143-49CC-BAED-7F259ACF3A29}"/>
            </a:ext>
          </a:extLst>
        </xdr:cNvPr>
        <xdr:cNvSpPr/>
      </xdr:nvSpPr>
      <xdr:spPr>
        <a:xfrm>
          <a:off x="16754475" y="6126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14625</xdr:rowOff>
    </xdr:from>
    <xdr:to>
      <xdr:col>102</xdr:col>
      <xdr:colOff>114300</xdr:colOff>
      <xdr:row>38</xdr:row>
      <xdr:rowOff>23393</xdr:rowOff>
    </xdr:to>
    <xdr:cxnSp macro="">
      <xdr:nvCxnSpPr>
        <xdr:cNvPr id="604" name="直線コネクタ 603">
          <a:extLst>
            <a:ext uri="{FF2B5EF4-FFF2-40B4-BE49-F238E27FC236}">
              <a16:creationId xmlns:a16="http://schemas.microsoft.com/office/drawing/2014/main" id="{E1136A6B-6A1F-4BF6-ADE0-9BC810874198}"/>
            </a:ext>
          </a:extLst>
        </xdr:cNvPr>
        <xdr:cNvCxnSpPr/>
      </xdr:nvCxnSpPr>
      <xdr:spPr>
        <a:xfrm>
          <a:off x="16802100" y="6164600"/>
          <a:ext cx="800100" cy="1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15584</xdr:rowOff>
    </xdr:from>
    <xdr:ext cx="534377" cy="259045"/>
    <xdr:sp macro="" textlink="">
      <xdr:nvSpPr>
        <xdr:cNvPr id="605" name="n_1aveValue【一般廃棄物処理施設】&#10;一人当たり有形固定資産（償却資産）額">
          <a:extLst>
            <a:ext uri="{FF2B5EF4-FFF2-40B4-BE49-F238E27FC236}">
              <a16:creationId xmlns:a16="http://schemas.microsoft.com/office/drawing/2014/main" id="{22B02D9C-BADF-48A4-A9E9-A4086C92921D}"/>
            </a:ext>
          </a:extLst>
        </xdr:cNvPr>
        <xdr:cNvSpPr txBox="1"/>
      </xdr:nvSpPr>
      <xdr:spPr>
        <a:xfrm>
          <a:off x="18944736" y="63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165039</xdr:rowOff>
    </xdr:from>
    <xdr:ext cx="534377" cy="259045"/>
    <xdr:sp macro="" textlink="">
      <xdr:nvSpPr>
        <xdr:cNvPr id="606" name="n_2aveValue【一般廃棄物処理施設】&#10;一人当たり有形固定資産（償却資産）額">
          <a:extLst>
            <a:ext uri="{FF2B5EF4-FFF2-40B4-BE49-F238E27FC236}">
              <a16:creationId xmlns:a16="http://schemas.microsoft.com/office/drawing/2014/main" id="{6FC4279E-0E23-4ACF-8719-6799B13068BB}"/>
            </a:ext>
          </a:extLst>
        </xdr:cNvPr>
        <xdr:cNvSpPr txBox="1"/>
      </xdr:nvSpPr>
      <xdr:spPr>
        <a:xfrm>
          <a:off x="18163686" y="63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170199</xdr:rowOff>
    </xdr:from>
    <xdr:ext cx="534377" cy="259045"/>
    <xdr:sp macro="" textlink="">
      <xdr:nvSpPr>
        <xdr:cNvPr id="607" name="n_3aveValue【一般廃棄物処理施設】&#10;一人当たり有形固定資産（償却資産）額">
          <a:extLst>
            <a:ext uri="{FF2B5EF4-FFF2-40B4-BE49-F238E27FC236}">
              <a16:creationId xmlns:a16="http://schemas.microsoft.com/office/drawing/2014/main" id="{460300BD-0D4C-455B-BDDF-099818CA619E}"/>
            </a:ext>
          </a:extLst>
        </xdr:cNvPr>
        <xdr:cNvSpPr txBox="1"/>
      </xdr:nvSpPr>
      <xdr:spPr>
        <a:xfrm>
          <a:off x="17354061" y="63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171064</xdr:rowOff>
    </xdr:from>
    <xdr:ext cx="534377" cy="259045"/>
    <xdr:sp macro="" textlink="">
      <xdr:nvSpPr>
        <xdr:cNvPr id="608" name="n_4aveValue【一般廃棄物処理施設】&#10;一人当たり有形固定資産（償却資産）額">
          <a:extLst>
            <a:ext uri="{FF2B5EF4-FFF2-40B4-BE49-F238E27FC236}">
              <a16:creationId xmlns:a16="http://schemas.microsoft.com/office/drawing/2014/main" id="{B7015323-02D6-462D-ADB9-4551B92CCAA8}"/>
            </a:ext>
          </a:extLst>
        </xdr:cNvPr>
        <xdr:cNvSpPr txBox="1"/>
      </xdr:nvSpPr>
      <xdr:spPr>
        <a:xfrm>
          <a:off x="16563486" y="63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99766</xdr:rowOff>
    </xdr:from>
    <xdr:ext cx="534377" cy="259045"/>
    <xdr:sp macro="" textlink="">
      <xdr:nvSpPr>
        <xdr:cNvPr id="609" name="n_1mainValue【一般廃棄物処理施設】&#10;一人当たり有形固定資産（償却資産）額">
          <a:extLst>
            <a:ext uri="{FF2B5EF4-FFF2-40B4-BE49-F238E27FC236}">
              <a16:creationId xmlns:a16="http://schemas.microsoft.com/office/drawing/2014/main" id="{C3367FA1-C120-48D1-905F-555839007BE2}"/>
            </a:ext>
          </a:extLst>
        </xdr:cNvPr>
        <xdr:cNvSpPr txBox="1"/>
      </xdr:nvSpPr>
      <xdr:spPr>
        <a:xfrm>
          <a:off x="18944736" y="593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94394</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id="{6F465D1C-EC22-42E7-8919-D5E3AF0B25EF}"/>
            </a:ext>
          </a:extLst>
        </xdr:cNvPr>
        <xdr:cNvSpPr txBox="1"/>
      </xdr:nvSpPr>
      <xdr:spPr>
        <a:xfrm>
          <a:off x="18163686" y="592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90721</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D0FB1364-574B-4239-BD7D-F778B5110D0D}"/>
            </a:ext>
          </a:extLst>
        </xdr:cNvPr>
        <xdr:cNvSpPr txBox="1"/>
      </xdr:nvSpPr>
      <xdr:spPr>
        <a:xfrm>
          <a:off x="17354061" y="591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81952</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8B68772E-8856-4E03-A5E3-08D95B4529CC}"/>
            </a:ext>
          </a:extLst>
        </xdr:cNvPr>
        <xdr:cNvSpPr txBox="1"/>
      </xdr:nvSpPr>
      <xdr:spPr>
        <a:xfrm>
          <a:off x="16563486" y="591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6DD1C84C-2B28-4F6D-B301-35E386F3571D}"/>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33D1DB49-15E1-4535-B604-4BD7E87AA025}"/>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CC038F60-61BD-4B81-94F1-C59770EF0959}"/>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36241FC8-F0E3-4437-97BF-7F1B798A4320}"/>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B4274442-4D71-4C74-B841-8111CE4BCAF8}"/>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5E116D9D-C7DC-47E5-BE98-E093A2E4E3AB}"/>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227D0FCC-A340-44D4-A0BE-022273952317}"/>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484073CC-ECB6-4508-8762-B6FC81AD1D35}"/>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CEA9B5CC-8A48-4C94-91A9-7DF6DB56C408}"/>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43B120D6-3E14-4884-91C0-07CE52C816D7}"/>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3" name="テキスト ボックス 622">
          <a:extLst>
            <a:ext uri="{FF2B5EF4-FFF2-40B4-BE49-F238E27FC236}">
              <a16:creationId xmlns:a16="http://schemas.microsoft.com/office/drawing/2014/main" id="{885BD020-0F0D-4C4C-9B51-3BCAF3D5FF85}"/>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7A289CF0-94B4-4C8D-9E83-B9C88DC68AB2}"/>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5" name="テキスト ボックス 624">
          <a:extLst>
            <a:ext uri="{FF2B5EF4-FFF2-40B4-BE49-F238E27FC236}">
              <a16:creationId xmlns:a16="http://schemas.microsoft.com/office/drawing/2014/main" id="{076D8A0F-44D3-4F77-A404-6CE02B4BA661}"/>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363F9C88-775E-4CDA-847B-DC9B6C7E682F}"/>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44FD9659-765A-4B26-A05C-178384C2A669}"/>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34E23C0A-BBD6-4B11-9AF9-24789C0A68B6}"/>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B1BC8EE1-BB0D-44D7-A716-98DB94DC9C79}"/>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3DED36E5-F3A1-49BD-B1ED-3A601AF75C50}"/>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005DB62C-5F25-464F-836E-34609B3BEB60}"/>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F801B67D-DE2B-4750-BB58-30551558D0A1}"/>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BBAF7ADE-FADD-4B18-BCE8-55FC66B912EB}"/>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43F1EDD2-043A-40C0-BB1A-616AABD161C8}"/>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5" name="テキスト ボックス 634">
          <a:extLst>
            <a:ext uri="{FF2B5EF4-FFF2-40B4-BE49-F238E27FC236}">
              <a16:creationId xmlns:a16="http://schemas.microsoft.com/office/drawing/2014/main" id="{360D5DA2-85ED-4958-837E-6968A2337740}"/>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148B2F60-4A5C-415D-9A69-84B6A368AA46}"/>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a:extLst>
            <a:ext uri="{FF2B5EF4-FFF2-40B4-BE49-F238E27FC236}">
              <a16:creationId xmlns:a16="http://schemas.microsoft.com/office/drawing/2014/main" id="{6F406B84-E83F-42DD-9317-841AEBA17FC3}"/>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a:extLst>
            <a:ext uri="{FF2B5EF4-FFF2-40B4-BE49-F238E27FC236}">
              <a16:creationId xmlns:a16="http://schemas.microsoft.com/office/drawing/2014/main" id="{E13F0F1A-EFE6-4D18-863B-C4275168CE9E}"/>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106135</xdr:rowOff>
    </xdr:to>
    <xdr:cxnSp macro="">
      <xdr:nvCxnSpPr>
        <xdr:cNvPr id="639" name="直線コネクタ 638">
          <a:extLst>
            <a:ext uri="{FF2B5EF4-FFF2-40B4-BE49-F238E27FC236}">
              <a16:creationId xmlns:a16="http://schemas.microsoft.com/office/drawing/2014/main" id="{B8C6BFBE-AEB0-4EEE-BE69-1AAB55AF3DC1}"/>
            </a:ext>
          </a:extLst>
        </xdr:cNvPr>
        <xdr:cNvCxnSpPr/>
      </xdr:nvCxnSpPr>
      <xdr:spPr>
        <a:xfrm flipV="1">
          <a:off x="14696439" y="9008654"/>
          <a:ext cx="0" cy="1295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109962</xdr:rowOff>
    </xdr:from>
    <xdr:ext cx="405111" cy="259045"/>
    <xdr:sp macro="" textlink="">
      <xdr:nvSpPr>
        <xdr:cNvPr id="640" name="【保健センター・保健所】&#10;有形固定資産減価償却率最小値テキスト">
          <a:extLst>
            <a:ext uri="{FF2B5EF4-FFF2-40B4-BE49-F238E27FC236}">
              <a16:creationId xmlns:a16="http://schemas.microsoft.com/office/drawing/2014/main" id="{E5C8CF17-09CB-4BEC-9B91-D66A98A9F8EB}"/>
            </a:ext>
          </a:extLst>
        </xdr:cNvPr>
        <xdr:cNvSpPr txBox="1"/>
      </xdr:nvSpPr>
      <xdr:spPr>
        <a:xfrm>
          <a:off x="14735175" y="1030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106135</xdr:rowOff>
    </xdr:from>
    <xdr:to>
      <xdr:col>86</xdr:col>
      <xdr:colOff>25400</xdr:colOff>
      <xdr:row>63</xdr:row>
      <xdr:rowOff>106135</xdr:rowOff>
    </xdr:to>
    <xdr:cxnSp macro="">
      <xdr:nvCxnSpPr>
        <xdr:cNvPr id="641" name="直線コネクタ 640">
          <a:extLst>
            <a:ext uri="{FF2B5EF4-FFF2-40B4-BE49-F238E27FC236}">
              <a16:creationId xmlns:a16="http://schemas.microsoft.com/office/drawing/2014/main" id="{A4B32637-4E71-4753-B96E-C0F1DF6B320E}"/>
            </a:ext>
          </a:extLst>
        </xdr:cNvPr>
        <xdr:cNvCxnSpPr/>
      </xdr:nvCxnSpPr>
      <xdr:spPr>
        <a:xfrm>
          <a:off x="14611350" y="103042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42" name="【保健センター・保健所】&#10;有形固定資産減価償却率最大値テキスト">
          <a:extLst>
            <a:ext uri="{FF2B5EF4-FFF2-40B4-BE49-F238E27FC236}">
              <a16:creationId xmlns:a16="http://schemas.microsoft.com/office/drawing/2014/main" id="{690B86E3-F509-4CD9-9A4E-AD81D94F2527}"/>
            </a:ext>
          </a:extLst>
        </xdr:cNvPr>
        <xdr:cNvSpPr txBox="1"/>
      </xdr:nvSpPr>
      <xdr:spPr>
        <a:xfrm>
          <a:off x="14735175" y="879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43" name="直線コネクタ 642">
          <a:extLst>
            <a:ext uri="{FF2B5EF4-FFF2-40B4-BE49-F238E27FC236}">
              <a16:creationId xmlns:a16="http://schemas.microsoft.com/office/drawing/2014/main" id="{C363FFFF-0708-48D5-8DDD-38AD224EF983}"/>
            </a:ext>
          </a:extLst>
        </xdr:cNvPr>
        <xdr:cNvCxnSpPr/>
      </xdr:nvCxnSpPr>
      <xdr:spPr>
        <a:xfrm>
          <a:off x="14611350" y="90086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68053</xdr:rowOff>
    </xdr:from>
    <xdr:ext cx="405111" cy="259045"/>
    <xdr:sp macro="" textlink="">
      <xdr:nvSpPr>
        <xdr:cNvPr id="644" name="【保健センター・保健所】&#10;有形固定資産減価償却率平均値テキスト">
          <a:extLst>
            <a:ext uri="{FF2B5EF4-FFF2-40B4-BE49-F238E27FC236}">
              <a16:creationId xmlns:a16="http://schemas.microsoft.com/office/drawing/2014/main" id="{9F67877F-B1C6-4FA4-8FA7-1F26635F2CDB}"/>
            </a:ext>
          </a:extLst>
        </xdr:cNvPr>
        <xdr:cNvSpPr txBox="1"/>
      </xdr:nvSpPr>
      <xdr:spPr>
        <a:xfrm>
          <a:off x="14735175" y="94565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5" name="フローチャート: 判断 644">
          <a:extLst>
            <a:ext uri="{FF2B5EF4-FFF2-40B4-BE49-F238E27FC236}">
              <a16:creationId xmlns:a16="http://schemas.microsoft.com/office/drawing/2014/main" id="{18E77812-BF55-416F-B48D-DC8B73AED5E6}"/>
            </a:ext>
          </a:extLst>
        </xdr:cNvPr>
        <xdr:cNvSpPr/>
      </xdr:nvSpPr>
      <xdr:spPr>
        <a:xfrm>
          <a:off x="14649450" y="94781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646" name="フローチャート: 判断 645">
          <a:extLst>
            <a:ext uri="{FF2B5EF4-FFF2-40B4-BE49-F238E27FC236}">
              <a16:creationId xmlns:a16="http://schemas.microsoft.com/office/drawing/2014/main" id="{5A1C930C-50D3-4A52-AC90-B8DBEE1C3B99}"/>
            </a:ext>
          </a:extLst>
        </xdr:cNvPr>
        <xdr:cNvSpPr/>
      </xdr:nvSpPr>
      <xdr:spPr>
        <a:xfrm>
          <a:off x="13887450" y="9458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647" name="フローチャート: 判断 646">
          <a:extLst>
            <a:ext uri="{FF2B5EF4-FFF2-40B4-BE49-F238E27FC236}">
              <a16:creationId xmlns:a16="http://schemas.microsoft.com/office/drawing/2014/main" id="{A472ADF9-EA9D-41A2-9838-BACFE38D7ED4}"/>
            </a:ext>
          </a:extLst>
        </xdr:cNvPr>
        <xdr:cNvSpPr/>
      </xdr:nvSpPr>
      <xdr:spPr>
        <a:xfrm>
          <a:off x="13096875" y="936987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648" name="フローチャート: 判断 647">
          <a:extLst>
            <a:ext uri="{FF2B5EF4-FFF2-40B4-BE49-F238E27FC236}">
              <a16:creationId xmlns:a16="http://schemas.microsoft.com/office/drawing/2014/main" id="{2EDDE89E-0EA7-4BCD-963D-55A81F7D793D}"/>
            </a:ext>
          </a:extLst>
        </xdr:cNvPr>
        <xdr:cNvSpPr/>
      </xdr:nvSpPr>
      <xdr:spPr>
        <a:xfrm>
          <a:off x="12296775" y="935046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110853</xdr:rowOff>
    </xdr:from>
    <xdr:to>
      <xdr:col>67</xdr:col>
      <xdr:colOff>101600</xdr:colOff>
      <xdr:row>58</xdr:row>
      <xdr:rowOff>41003</xdr:rowOff>
    </xdr:to>
    <xdr:sp macro="" textlink="">
      <xdr:nvSpPr>
        <xdr:cNvPr id="649" name="フローチャート: 判断 648">
          <a:extLst>
            <a:ext uri="{FF2B5EF4-FFF2-40B4-BE49-F238E27FC236}">
              <a16:creationId xmlns:a16="http://schemas.microsoft.com/office/drawing/2014/main" id="{AD633B80-E1D6-46C6-ABF8-434943BAC09D}"/>
            </a:ext>
          </a:extLst>
        </xdr:cNvPr>
        <xdr:cNvSpPr/>
      </xdr:nvSpPr>
      <xdr:spPr>
        <a:xfrm>
          <a:off x="11487150" y="93374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706B5265-BC96-4584-AF8D-F234D279C3E4}"/>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7F4984E5-C316-4B9B-9876-E606AAD5D730}"/>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9E5F8601-599F-4CC6-8C61-D59CFD78A79B}"/>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991FC031-7752-4EC6-94BA-55D7B0B1574A}"/>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7BAE555A-71DD-45B7-9746-E9229F6B5F23}"/>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81462</xdr:rowOff>
    </xdr:from>
    <xdr:to>
      <xdr:col>85</xdr:col>
      <xdr:colOff>177800</xdr:colOff>
      <xdr:row>58</xdr:row>
      <xdr:rowOff>11612</xdr:rowOff>
    </xdr:to>
    <xdr:sp macro="" textlink="">
      <xdr:nvSpPr>
        <xdr:cNvPr id="655" name="楕円 654">
          <a:extLst>
            <a:ext uri="{FF2B5EF4-FFF2-40B4-BE49-F238E27FC236}">
              <a16:creationId xmlns:a16="http://schemas.microsoft.com/office/drawing/2014/main" id="{7C58F572-EBCE-4DA4-9ABF-CA7D3ACEE1B0}"/>
            </a:ext>
          </a:extLst>
        </xdr:cNvPr>
        <xdr:cNvSpPr/>
      </xdr:nvSpPr>
      <xdr:spPr>
        <a:xfrm>
          <a:off x="14649450" y="931436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104339</xdr:rowOff>
    </xdr:from>
    <xdr:ext cx="405111" cy="259045"/>
    <xdr:sp macro="" textlink="">
      <xdr:nvSpPr>
        <xdr:cNvPr id="656" name="【保健センター・保健所】&#10;有形固定資産減価償却率該当値テキスト">
          <a:extLst>
            <a:ext uri="{FF2B5EF4-FFF2-40B4-BE49-F238E27FC236}">
              <a16:creationId xmlns:a16="http://schemas.microsoft.com/office/drawing/2014/main" id="{C0CF4434-5836-43EC-BB78-F3607F75000A}"/>
            </a:ext>
          </a:extLst>
        </xdr:cNvPr>
        <xdr:cNvSpPr txBox="1"/>
      </xdr:nvSpPr>
      <xdr:spPr>
        <a:xfrm>
          <a:off x="14735175" y="9175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16147</xdr:rowOff>
    </xdr:from>
    <xdr:to>
      <xdr:col>81</xdr:col>
      <xdr:colOff>101600</xdr:colOff>
      <xdr:row>57</xdr:row>
      <xdr:rowOff>117747</xdr:rowOff>
    </xdr:to>
    <xdr:sp macro="" textlink="">
      <xdr:nvSpPr>
        <xdr:cNvPr id="657" name="楕円 656">
          <a:extLst>
            <a:ext uri="{FF2B5EF4-FFF2-40B4-BE49-F238E27FC236}">
              <a16:creationId xmlns:a16="http://schemas.microsoft.com/office/drawing/2014/main" id="{6E9DCDE7-5DC8-48B7-AF1C-10F4D08B19AC}"/>
            </a:ext>
          </a:extLst>
        </xdr:cNvPr>
        <xdr:cNvSpPr/>
      </xdr:nvSpPr>
      <xdr:spPr>
        <a:xfrm>
          <a:off x="13887450" y="924587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66947</xdr:rowOff>
    </xdr:from>
    <xdr:to>
      <xdr:col>85</xdr:col>
      <xdr:colOff>127000</xdr:colOff>
      <xdr:row>57</xdr:row>
      <xdr:rowOff>132262</xdr:rowOff>
    </xdr:to>
    <xdr:cxnSp macro="">
      <xdr:nvCxnSpPr>
        <xdr:cNvPr id="658" name="直線コネクタ 657">
          <a:extLst>
            <a:ext uri="{FF2B5EF4-FFF2-40B4-BE49-F238E27FC236}">
              <a16:creationId xmlns:a16="http://schemas.microsoft.com/office/drawing/2014/main" id="{66DE3AF0-554C-4D27-A43B-2F76B0C365CA}"/>
            </a:ext>
          </a:extLst>
        </xdr:cNvPr>
        <xdr:cNvCxnSpPr/>
      </xdr:nvCxnSpPr>
      <xdr:spPr>
        <a:xfrm>
          <a:off x="13935075" y="9293497"/>
          <a:ext cx="762000" cy="6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122283</xdr:rowOff>
    </xdr:from>
    <xdr:to>
      <xdr:col>76</xdr:col>
      <xdr:colOff>165100</xdr:colOff>
      <xdr:row>57</xdr:row>
      <xdr:rowOff>52433</xdr:rowOff>
    </xdr:to>
    <xdr:sp macro="" textlink="">
      <xdr:nvSpPr>
        <xdr:cNvPr id="659" name="楕円 658">
          <a:extLst>
            <a:ext uri="{FF2B5EF4-FFF2-40B4-BE49-F238E27FC236}">
              <a16:creationId xmlns:a16="http://schemas.microsoft.com/office/drawing/2014/main" id="{F90E7575-BC0E-446D-A890-260B0690E6F7}"/>
            </a:ext>
          </a:extLst>
        </xdr:cNvPr>
        <xdr:cNvSpPr/>
      </xdr:nvSpPr>
      <xdr:spPr>
        <a:xfrm>
          <a:off x="13096875" y="919325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1633</xdr:rowOff>
    </xdr:from>
    <xdr:to>
      <xdr:col>81</xdr:col>
      <xdr:colOff>50800</xdr:colOff>
      <xdr:row>57</xdr:row>
      <xdr:rowOff>66947</xdr:rowOff>
    </xdr:to>
    <xdr:cxnSp macro="">
      <xdr:nvCxnSpPr>
        <xdr:cNvPr id="660" name="直線コネクタ 659">
          <a:extLst>
            <a:ext uri="{FF2B5EF4-FFF2-40B4-BE49-F238E27FC236}">
              <a16:creationId xmlns:a16="http://schemas.microsoft.com/office/drawing/2014/main" id="{252C8862-508B-44B2-9CD2-5E63774E9220}"/>
            </a:ext>
          </a:extLst>
        </xdr:cNvPr>
        <xdr:cNvCxnSpPr/>
      </xdr:nvCxnSpPr>
      <xdr:spPr>
        <a:xfrm>
          <a:off x="13144500" y="9231358"/>
          <a:ext cx="790575" cy="6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56969</xdr:rowOff>
    </xdr:from>
    <xdr:to>
      <xdr:col>72</xdr:col>
      <xdr:colOff>38100</xdr:colOff>
      <xdr:row>56</xdr:row>
      <xdr:rowOff>158569</xdr:rowOff>
    </xdr:to>
    <xdr:sp macro="" textlink="">
      <xdr:nvSpPr>
        <xdr:cNvPr id="661" name="楕円 660">
          <a:extLst>
            <a:ext uri="{FF2B5EF4-FFF2-40B4-BE49-F238E27FC236}">
              <a16:creationId xmlns:a16="http://schemas.microsoft.com/office/drawing/2014/main" id="{7D129752-A857-42CB-BDAD-988AE83FB74F}"/>
            </a:ext>
          </a:extLst>
        </xdr:cNvPr>
        <xdr:cNvSpPr/>
      </xdr:nvSpPr>
      <xdr:spPr>
        <a:xfrm>
          <a:off x="12296775" y="912476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107769</xdr:rowOff>
    </xdr:from>
    <xdr:to>
      <xdr:col>76</xdr:col>
      <xdr:colOff>114300</xdr:colOff>
      <xdr:row>57</xdr:row>
      <xdr:rowOff>1633</xdr:rowOff>
    </xdr:to>
    <xdr:cxnSp macro="">
      <xdr:nvCxnSpPr>
        <xdr:cNvPr id="662" name="直線コネクタ 661">
          <a:extLst>
            <a:ext uri="{FF2B5EF4-FFF2-40B4-BE49-F238E27FC236}">
              <a16:creationId xmlns:a16="http://schemas.microsoft.com/office/drawing/2014/main" id="{7E25EAB0-1124-4DEE-986F-7430592DC846}"/>
            </a:ext>
          </a:extLst>
        </xdr:cNvPr>
        <xdr:cNvCxnSpPr/>
      </xdr:nvCxnSpPr>
      <xdr:spPr>
        <a:xfrm>
          <a:off x="12344400" y="9172394"/>
          <a:ext cx="80010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163104</xdr:rowOff>
    </xdr:from>
    <xdr:to>
      <xdr:col>67</xdr:col>
      <xdr:colOff>101600</xdr:colOff>
      <xdr:row>56</xdr:row>
      <xdr:rowOff>93254</xdr:rowOff>
    </xdr:to>
    <xdr:sp macro="" textlink="">
      <xdr:nvSpPr>
        <xdr:cNvPr id="663" name="楕円 662">
          <a:extLst>
            <a:ext uri="{FF2B5EF4-FFF2-40B4-BE49-F238E27FC236}">
              <a16:creationId xmlns:a16="http://schemas.microsoft.com/office/drawing/2014/main" id="{21F3C263-7C2E-40DE-B188-24DF5F767446}"/>
            </a:ext>
          </a:extLst>
        </xdr:cNvPr>
        <xdr:cNvSpPr/>
      </xdr:nvSpPr>
      <xdr:spPr>
        <a:xfrm>
          <a:off x="11487150" y="906580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42454</xdr:rowOff>
    </xdr:from>
    <xdr:to>
      <xdr:col>71</xdr:col>
      <xdr:colOff>177800</xdr:colOff>
      <xdr:row>56</xdr:row>
      <xdr:rowOff>107769</xdr:rowOff>
    </xdr:to>
    <xdr:cxnSp macro="">
      <xdr:nvCxnSpPr>
        <xdr:cNvPr id="664" name="直線コネクタ 663">
          <a:extLst>
            <a:ext uri="{FF2B5EF4-FFF2-40B4-BE49-F238E27FC236}">
              <a16:creationId xmlns:a16="http://schemas.microsoft.com/office/drawing/2014/main" id="{54FEF938-6AA1-441F-A869-8BD42D53A5E9}"/>
            </a:ext>
          </a:extLst>
        </xdr:cNvPr>
        <xdr:cNvCxnSpPr/>
      </xdr:nvCxnSpPr>
      <xdr:spPr>
        <a:xfrm>
          <a:off x="11534775" y="9113429"/>
          <a:ext cx="809625"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156227</xdr:rowOff>
    </xdr:from>
    <xdr:ext cx="405111" cy="259045"/>
    <xdr:sp macro="" textlink="">
      <xdr:nvSpPr>
        <xdr:cNvPr id="665" name="n_1aveValue【保健センター・保健所】&#10;有形固定資産減価償却率">
          <a:extLst>
            <a:ext uri="{FF2B5EF4-FFF2-40B4-BE49-F238E27FC236}">
              <a16:creationId xmlns:a16="http://schemas.microsoft.com/office/drawing/2014/main" id="{9DAA4843-9404-4B37-BE58-6803E2A934D7}"/>
            </a:ext>
          </a:extLst>
        </xdr:cNvPr>
        <xdr:cNvSpPr txBox="1"/>
      </xdr:nvSpPr>
      <xdr:spPr>
        <a:xfrm>
          <a:off x="13745219" y="955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58255</xdr:rowOff>
    </xdr:from>
    <xdr:ext cx="405111" cy="259045"/>
    <xdr:sp macro="" textlink="">
      <xdr:nvSpPr>
        <xdr:cNvPr id="666" name="n_2aveValue【保健センター・保健所】&#10;有形固定資産減価償却率">
          <a:extLst>
            <a:ext uri="{FF2B5EF4-FFF2-40B4-BE49-F238E27FC236}">
              <a16:creationId xmlns:a16="http://schemas.microsoft.com/office/drawing/2014/main" id="{E78F4381-56A4-4FD2-AA90-FFEE4E9CFF69}"/>
            </a:ext>
          </a:extLst>
        </xdr:cNvPr>
        <xdr:cNvSpPr txBox="1"/>
      </xdr:nvSpPr>
      <xdr:spPr>
        <a:xfrm>
          <a:off x="12964169"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45193</xdr:rowOff>
    </xdr:from>
    <xdr:ext cx="405111" cy="259045"/>
    <xdr:sp macro="" textlink="">
      <xdr:nvSpPr>
        <xdr:cNvPr id="667" name="n_3aveValue【保健センター・保健所】&#10;有形固定資産減価償却率">
          <a:extLst>
            <a:ext uri="{FF2B5EF4-FFF2-40B4-BE49-F238E27FC236}">
              <a16:creationId xmlns:a16="http://schemas.microsoft.com/office/drawing/2014/main" id="{46A3BB9E-65C3-4AD8-8900-5582D6635B8A}"/>
            </a:ext>
          </a:extLst>
        </xdr:cNvPr>
        <xdr:cNvSpPr txBox="1"/>
      </xdr:nvSpPr>
      <xdr:spPr>
        <a:xfrm>
          <a:off x="12164069" y="9440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32130</xdr:rowOff>
    </xdr:from>
    <xdr:ext cx="405111" cy="259045"/>
    <xdr:sp macro="" textlink="">
      <xdr:nvSpPr>
        <xdr:cNvPr id="668" name="n_4aveValue【保健センター・保健所】&#10;有形固定資産減価償却率">
          <a:extLst>
            <a:ext uri="{FF2B5EF4-FFF2-40B4-BE49-F238E27FC236}">
              <a16:creationId xmlns:a16="http://schemas.microsoft.com/office/drawing/2014/main" id="{0DECAD22-1085-484B-B8E9-8D18F6E643DA}"/>
            </a:ext>
          </a:extLst>
        </xdr:cNvPr>
        <xdr:cNvSpPr txBox="1"/>
      </xdr:nvSpPr>
      <xdr:spPr>
        <a:xfrm>
          <a:off x="11354444" y="942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134274</xdr:rowOff>
    </xdr:from>
    <xdr:ext cx="405111" cy="259045"/>
    <xdr:sp macro="" textlink="">
      <xdr:nvSpPr>
        <xdr:cNvPr id="669" name="n_1mainValue【保健センター・保健所】&#10;有形固定資産減価償却率">
          <a:extLst>
            <a:ext uri="{FF2B5EF4-FFF2-40B4-BE49-F238E27FC236}">
              <a16:creationId xmlns:a16="http://schemas.microsoft.com/office/drawing/2014/main" id="{83391549-8C4C-47C0-ACDF-F5F5190D0835}"/>
            </a:ext>
          </a:extLst>
        </xdr:cNvPr>
        <xdr:cNvSpPr txBox="1"/>
      </xdr:nvSpPr>
      <xdr:spPr>
        <a:xfrm>
          <a:off x="13745219" y="904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68960</xdr:rowOff>
    </xdr:from>
    <xdr:ext cx="405111" cy="259045"/>
    <xdr:sp macro="" textlink="">
      <xdr:nvSpPr>
        <xdr:cNvPr id="670" name="n_2mainValue【保健センター・保健所】&#10;有形固定資産減価償却率">
          <a:extLst>
            <a:ext uri="{FF2B5EF4-FFF2-40B4-BE49-F238E27FC236}">
              <a16:creationId xmlns:a16="http://schemas.microsoft.com/office/drawing/2014/main" id="{BD24C831-B46D-451F-8555-8F96CC38B46F}"/>
            </a:ext>
          </a:extLst>
        </xdr:cNvPr>
        <xdr:cNvSpPr txBox="1"/>
      </xdr:nvSpPr>
      <xdr:spPr>
        <a:xfrm>
          <a:off x="12964169" y="897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3646</xdr:rowOff>
    </xdr:from>
    <xdr:ext cx="405111" cy="259045"/>
    <xdr:sp macro="" textlink="">
      <xdr:nvSpPr>
        <xdr:cNvPr id="671" name="n_3mainValue【保健センター・保健所】&#10;有形固定資産減価償却率">
          <a:extLst>
            <a:ext uri="{FF2B5EF4-FFF2-40B4-BE49-F238E27FC236}">
              <a16:creationId xmlns:a16="http://schemas.microsoft.com/office/drawing/2014/main" id="{C0CF3BF4-58FD-4280-B655-1BFBD7335278}"/>
            </a:ext>
          </a:extLst>
        </xdr:cNvPr>
        <xdr:cNvSpPr txBox="1"/>
      </xdr:nvSpPr>
      <xdr:spPr>
        <a:xfrm>
          <a:off x="12164069" y="8912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109781</xdr:rowOff>
    </xdr:from>
    <xdr:ext cx="405111" cy="259045"/>
    <xdr:sp macro="" textlink="">
      <xdr:nvSpPr>
        <xdr:cNvPr id="672" name="n_4mainValue【保健センター・保健所】&#10;有形固定資産減価償却率">
          <a:extLst>
            <a:ext uri="{FF2B5EF4-FFF2-40B4-BE49-F238E27FC236}">
              <a16:creationId xmlns:a16="http://schemas.microsoft.com/office/drawing/2014/main" id="{BB6B2068-0ACF-4570-9738-6B04AD2F2C1D}"/>
            </a:ext>
          </a:extLst>
        </xdr:cNvPr>
        <xdr:cNvSpPr txBox="1"/>
      </xdr:nvSpPr>
      <xdr:spPr>
        <a:xfrm>
          <a:off x="11354444" y="885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96B93F82-F1E4-4E5A-9F5A-D1DBF0600772}"/>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F5986F22-D09F-4700-8051-7DE7ACC1AF83}"/>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A07FAE2E-3A2E-491D-B066-884229FB9025}"/>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44AECA28-2048-40B0-AADF-4A3839D5F72C}"/>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C58211F3-D440-4F26-BBFB-7EBD672FED5D}"/>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39CD4266-3E40-4300-9930-F729A980DABA}"/>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3DF570CB-8612-48C5-BFCC-F029B243CB18}"/>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E885D71D-C243-464B-B345-97E0A53033D9}"/>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6544C1CF-311A-40A0-8BB9-03F0158C2297}"/>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34507732-EE1A-4B04-90EC-EC65715A53AB}"/>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a:extLst>
            <a:ext uri="{FF2B5EF4-FFF2-40B4-BE49-F238E27FC236}">
              <a16:creationId xmlns:a16="http://schemas.microsoft.com/office/drawing/2014/main" id="{CD7CFDCD-4A1C-4BF8-9D76-B6BBD7DF4130}"/>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a:extLst>
            <a:ext uri="{FF2B5EF4-FFF2-40B4-BE49-F238E27FC236}">
              <a16:creationId xmlns:a16="http://schemas.microsoft.com/office/drawing/2014/main" id="{046FB3FF-070F-4082-A1B9-E6A39554C65C}"/>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a:extLst>
            <a:ext uri="{FF2B5EF4-FFF2-40B4-BE49-F238E27FC236}">
              <a16:creationId xmlns:a16="http://schemas.microsoft.com/office/drawing/2014/main" id="{46FC8DA4-D870-471F-8BC0-574E4F5BDAFE}"/>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a:extLst>
            <a:ext uri="{FF2B5EF4-FFF2-40B4-BE49-F238E27FC236}">
              <a16:creationId xmlns:a16="http://schemas.microsoft.com/office/drawing/2014/main" id="{15C4A570-3C9C-4B3E-959B-80EB9D809183}"/>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a:extLst>
            <a:ext uri="{FF2B5EF4-FFF2-40B4-BE49-F238E27FC236}">
              <a16:creationId xmlns:a16="http://schemas.microsoft.com/office/drawing/2014/main" id="{0612BD3C-75AB-4996-9062-7F4B44AE446D}"/>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a:extLst>
            <a:ext uri="{FF2B5EF4-FFF2-40B4-BE49-F238E27FC236}">
              <a16:creationId xmlns:a16="http://schemas.microsoft.com/office/drawing/2014/main" id="{C1B6D710-3B81-4CCA-8620-993930854BFB}"/>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a:extLst>
            <a:ext uri="{FF2B5EF4-FFF2-40B4-BE49-F238E27FC236}">
              <a16:creationId xmlns:a16="http://schemas.microsoft.com/office/drawing/2014/main" id="{2A19A930-8D6F-4054-83F8-B871C09B0A1C}"/>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a:extLst>
            <a:ext uri="{FF2B5EF4-FFF2-40B4-BE49-F238E27FC236}">
              <a16:creationId xmlns:a16="http://schemas.microsoft.com/office/drawing/2014/main" id="{CCCC254F-D578-483E-AD73-9EBAF42615B1}"/>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a:extLst>
            <a:ext uri="{FF2B5EF4-FFF2-40B4-BE49-F238E27FC236}">
              <a16:creationId xmlns:a16="http://schemas.microsoft.com/office/drawing/2014/main" id="{91BD0285-695B-4BE9-A2A3-78627AF70AC0}"/>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a:extLst>
            <a:ext uri="{FF2B5EF4-FFF2-40B4-BE49-F238E27FC236}">
              <a16:creationId xmlns:a16="http://schemas.microsoft.com/office/drawing/2014/main" id="{E1A251BB-B8F1-410D-9511-A0CFB22049B3}"/>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06CB4165-DF17-45B8-9B1C-FF1BAECCE4D5}"/>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E8A03D1B-29BF-4426-816E-5AA5B1D86CF7}"/>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a:extLst>
            <a:ext uri="{FF2B5EF4-FFF2-40B4-BE49-F238E27FC236}">
              <a16:creationId xmlns:a16="http://schemas.microsoft.com/office/drawing/2014/main" id="{DD429F13-22D2-48DD-B17B-6C04BC6A838A}"/>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6" name="直線コネクタ 695">
          <a:extLst>
            <a:ext uri="{FF2B5EF4-FFF2-40B4-BE49-F238E27FC236}">
              <a16:creationId xmlns:a16="http://schemas.microsoft.com/office/drawing/2014/main" id="{2DF1172F-258F-4DA0-B96B-70D1E764DA28}"/>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7" name="【保健センター・保健所】&#10;一人当たり面積最小値テキスト">
          <a:extLst>
            <a:ext uri="{FF2B5EF4-FFF2-40B4-BE49-F238E27FC236}">
              <a16:creationId xmlns:a16="http://schemas.microsoft.com/office/drawing/2014/main" id="{31B65DCE-F3B8-4B76-A839-A5322CEEF392}"/>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8" name="直線コネクタ 697">
          <a:extLst>
            <a:ext uri="{FF2B5EF4-FFF2-40B4-BE49-F238E27FC236}">
              <a16:creationId xmlns:a16="http://schemas.microsoft.com/office/drawing/2014/main" id="{11E3031A-4C0B-478B-B0C7-CC0CB9A3129C}"/>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9" name="【保健センター・保健所】&#10;一人当たり面積最大値テキスト">
          <a:extLst>
            <a:ext uri="{FF2B5EF4-FFF2-40B4-BE49-F238E27FC236}">
              <a16:creationId xmlns:a16="http://schemas.microsoft.com/office/drawing/2014/main" id="{B8AB68F7-694E-4D3C-83BB-CD723D7D445C}"/>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700" name="直線コネクタ 699">
          <a:extLst>
            <a:ext uri="{FF2B5EF4-FFF2-40B4-BE49-F238E27FC236}">
              <a16:creationId xmlns:a16="http://schemas.microsoft.com/office/drawing/2014/main" id="{50E9998F-D59E-4B9E-AC7F-6825EFB895EF}"/>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118127</xdr:rowOff>
    </xdr:from>
    <xdr:ext cx="469744" cy="259045"/>
    <xdr:sp macro="" textlink="">
      <xdr:nvSpPr>
        <xdr:cNvPr id="701" name="【保健センター・保健所】&#10;一人当たり面積平均値テキスト">
          <a:extLst>
            <a:ext uri="{FF2B5EF4-FFF2-40B4-BE49-F238E27FC236}">
              <a16:creationId xmlns:a16="http://schemas.microsoft.com/office/drawing/2014/main" id="{E8865AE6-A77D-4751-AB29-00487A2A4C5D}"/>
            </a:ext>
          </a:extLst>
        </xdr:cNvPr>
        <xdr:cNvSpPr txBox="1"/>
      </xdr:nvSpPr>
      <xdr:spPr>
        <a:xfrm>
          <a:off x="19992975" y="9836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2" name="フローチャート: 判断 701">
          <a:extLst>
            <a:ext uri="{FF2B5EF4-FFF2-40B4-BE49-F238E27FC236}">
              <a16:creationId xmlns:a16="http://schemas.microsoft.com/office/drawing/2014/main" id="{10A2ECC0-51EB-4DA6-8A28-EFE2050854B0}"/>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3" name="フローチャート: 判断 702">
          <a:extLst>
            <a:ext uri="{FF2B5EF4-FFF2-40B4-BE49-F238E27FC236}">
              <a16:creationId xmlns:a16="http://schemas.microsoft.com/office/drawing/2014/main" id="{6271FB12-ED96-47E2-ADC3-DF37677FD9F9}"/>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4" name="フローチャート: 判断 703">
          <a:extLst>
            <a:ext uri="{FF2B5EF4-FFF2-40B4-BE49-F238E27FC236}">
              <a16:creationId xmlns:a16="http://schemas.microsoft.com/office/drawing/2014/main" id="{3CDEDED6-2465-4868-B9EB-4201E6133143}"/>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5" name="フローチャート: 判断 704">
          <a:extLst>
            <a:ext uri="{FF2B5EF4-FFF2-40B4-BE49-F238E27FC236}">
              <a16:creationId xmlns:a16="http://schemas.microsoft.com/office/drawing/2014/main" id="{9FA9B71F-7815-49F7-8BF4-FA1EA41E07D1}"/>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6" name="フローチャート: 判断 705">
          <a:extLst>
            <a:ext uri="{FF2B5EF4-FFF2-40B4-BE49-F238E27FC236}">
              <a16:creationId xmlns:a16="http://schemas.microsoft.com/office/drawing/2014/main" id="{FB43C653-989F-4D6E-9EFC-7B8F0621460F}"/>
            </a:ext>
          </a:extLst>
        </xdr:cNvPr>
        <xdr:cNvSpPr/>
      </xdr:nvSpPr>
      <xdr:spPr>
        <a:xfrm>
          <a:off x="167544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5C260969-F0D1-4168-B471-695FA3FC5229}"/>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AAEFB52B-F4B8-47C7-AEE9-6DB65264CFA1}"/>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7D860A4C-32D5-40A9-96D3-C8C5DB0E9DBD}"/>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8E3A2B6D-D374-4AB4-B98A-E8EF4E487CD8}"/>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1FF7A4A7-72B0-483F-80B8-1EE3F788B6C8}"/>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712" name="楕円 711">
          <a:extLst>
            <a:ext uri="{FF2B5EF4-FFF2-40B4-BE49-F238E27FC236}">
              <a16:creationId xmlns:a16="http://schemas.microsoft.com/office/drawing/2014/main" id="{43E0C1D9-31DE-4ADC-B78D-C6397AEB732D}"/>
            </a:ext>
          </a:extLst>
        </xdr:cNvPr>
        <xdr:cNvSpPr/>
      </xdr:nvSpPr>
      <xdr:spPr>
        <a:xfrm>
          <a:off x="19897725" y="9782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86377</xdr:rowOff>
    </xdr:from>
    <xdr:ext cx="469744" cy="259045"/>
    <xdr:sp macro="" textlink="">
      <xdr:nvSpPr>
        <xdr:cNvPr id="713" name="【保健センター・保健所】&#10;一人当たり面積該当値テキスト">
          <a:extLst>
            <a:ext uri="{FF2B5EF4-FFF2-40B4-BE49-F238E27FC236}">
              <a16:creationId xmlns:a16="http://schemas.microsoft.com/office/drawing/2014/main" id="{24FA3208-3931-49AA-A5F3-E49A11003702}"/>
            </a:ext>
          </a:extLst>
        </xdr:cNvPr>
        <xdr:cNvSpPr txBox="1"/>
      </xdr:nvSpPr>
      <xdr:spPr>
        <a:xfrm>
          <a:off x="19992975"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63500</xdr:rowOff>
    </xdr:from>
    <xdr:to>
      <xdr:col>112</xdr:col>
      <xdr:colOff>38100</xdr:colOff>
      <xdr:row>60</xdr:row>
      <xdr:rowOff>165100</xdr:rowOff>
    </xdr:to>
    <xdr:sp macro="" textlink="">
      <xdr:nvSpPr>
        <xdr:cNvPr id="714" name="楕円 713">
          <a:extLst>
            <a:ext uri="{FF2B5EF4-FFF2-40B4-BE49-F238E27FC236}">
              <a16:creationId xmlns:a16="http://schemas.microsoft.com/office/drawing/2014/main" id="{98DC7B90-2DCD-4068-9D97-50F042199716}"/>
            </a:ext>
          </a:extLst>
        </xdr:cNvPr>
        <xdr:cNvSpPr/>
      </xdr:nvSpPr>
      <xdr:spPr>
        <a:xfrm>
          <a:off x="19154775" y="97821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114300</xdr:rowOff>
    </xdr:from>
    <xdr:to>
      <xdr:col>116</xdr:col>
      <xdr:colOff>63500</xdr:colOff>
      <xdr:row>60</xdr:row>
      <xdr:rowOff>114300</xdr:rowOff>
    </xdr:to>
    <xdr:cxnSp macro="">
      <xdr:nvCxnSpPr>
        <xdr:cNvPr id="715" name="直線コネクタ 714">
          <a:extLst>
            <a:ext uri="{FF2B5EF4-FFF2-40B4-BE49-F238E27FC236}">
              <a16:creationId xmlns:a16="http://schemas.microsoft.com/office/drawing/2014/main" id="{E360AD76-97FC-40E7-9F26-79BC1AE1B89F}"/>
            </a:ext>
          </a:extLst>
        </xdr:cNvPr>
        <xdr:cNvCxnSpPr/>
      </xdr:nvCxnSpPr>
      <xdr:spPr>
        <a:xfrm>
          <a:off x="19202400" y="98298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63500</xdr:rowOff>
    </xdr:from>
    <xdr:to>
      <xdr:col>107</xdr:col>
      <xdr:colOff>101600</xdr:colOff>
      <xdr:row>60</xdr:row>
      <xdr:rowOff>165100</xdr:rowOff>
    </xdr:to>
    <xdr:sp macro="" textlink="">
      <xdr:nvSpPr>
        <xdr:cNvPr id="716" name="楕円 715">
          <a:extLst>
            <a:ext uri="{FF2B5EF4-FFF2-40B4-BE49-F238E27FC236}">
              <a16:creationId xmlns:a16="http://schemas.microsoft.com/office/drawing/2014/main" id="{D7036944-F97D-400C-8505-4F6142E5CCF4}"/>
            </a:ext>
          </a:extLst>
        </xdr:cNvPr>
        <xdr:cNvSpPr/>
      </xdr:nvSpPr>
      <xdr:spPr>
        <a:xfrm>
          <a:off x="18345150" y="9782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114300</xdr:rowOff>
    </xdr:from>
    <xdr:to>
      <xdr:col>111</xdr:col>
      <xdr:colOff>177800</xdr:colOff>
      <xdr:row>60</xdr:row>
      <xdr:rowOff>114300</xdr:rowOff>
    </xdr:to>
    <xdr:cxnSp macro="">
      <xdr:nvCxnSpPr>
        <xdr:cNvPr id="717" name="直線コネクタ 716">
          <a:extLst>
            <a:ext uri="{FF2B5EF4-FFF2-40B4-BE49-F238E27FC236}">
              <a16:creationId xmlns:a16="http://schemas.microsoft.com/office/drawing/2014/main" id="{AE7C6236-64EA-4986-AA94-E11DF70697B7}"/>
            </a:ext>
          </a:extLst>
        </xdr:cNvPr>
        <xdr:cNvCxnSpPr/>
      </xdr:nvCxnSpPr>
      <xdr:spPr>
        <a:xfrm>
          <a:off x="18392775" y="98298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718" name="楕円 717">
          <a:extLst>
            <a:ext uri="{FF2B5EF4-FFF2-40B4-BE49-F238E27FC236}">
              <a16:creationId xmlns:a16="http://schemas.microsoft.com/office/drawing/2014/main" id="{65E38839-D150-4054-B44D-1F19F61265BE}"/>
            </a:ext>
          </a:extLst>
        </xdr:cNvPr>
        <xdr:cNvSpPr/>
      </xdr:nvSpPr>
      <xdr:spPr>
        <a:xfrm>
          <a:off x="17554575" y="97821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114300</xdr:rowOff>
    </xdr:from>
    <xdr:to>
      <xdr:col>107</xdr:col>
      <xdr:colOff>50800</xdr:colOff>
      <xdr:row>60</xdr:row>
      <xdr:rowOff>114300</xdr:rowOff>
    </xdr:to>
    <xdr:cxnSp macro="">
      <xdr:nvCxnSpPr>
        <xdr:cNvPr id="719" name="直線コネクタ 718">
          <a:extLst>
            <a:ext uri="{FF2B5EF4-FFF2-40B4-BE49-F238E27FC236}">
              <a16:creationId xmlns:a16="http://schemas.microsoft.com/office/drawing/2014/main" id="{BED17D94-C0B6-4F02-B8D4-FCEE96969CBE}"/>
            </a:ext>
          </a:extLst>
        </xdr:cNvPr>
        <xdr:cNvCxnSpPr/>
      </xdr:nvCxnSpPr>
      <xdr:spPr>
        <a:xfrm>
          <a:off x="17602200" y="98298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63500</xdr:rowOff>
    </xdr:from>
    <xdr:to>
      <xdr:col>98</xdr:col>
      <xdr:colOff>38100</xdr:colOff>
      <xdr:row>60</xdr:row>
      <xdr:rowOff>165100</xdr:rowOff>
    </xdr:to>
    <xdr:sp macro="" textlink="">
      <xdr:nvSpPr>
        <xdr:cNvPr id="720" name="楕円 719">
          <a:extLst>
            <a:ext uri="{FF2B5EF4-FFF2-40B4-BE49-F238E27FC236}">
              <a16:creationId xmlns:a16="http://schemas.microsoft.com/office/drawing/2014/main" id="{2E812C5C-619B-4D40-93CD-9FE266A23CD6}"/>
            </a:ext>
          </a:extLst>
        </xdr:cNvPr>
        <xdr:cNvSpPr/>
      </xdr:nvSpPr>
      <xdr:spPr>
        <a:xfrm>
          <a:off x="16754475" y="97821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114300</xdr:rowOff>
    </xdr:from>
    <xdr:to>
      <xdr:col>102</xdr:col>
      <xdr:colOff>114300</xdr:colOff>
      <xdr:row>60</xdr:row>
      <xdr:rowOff>114300</xdr:rowOff>
    </xdr:to>
    <xdr:cxnSp macro="">
      <xdr:nvCxnSpPr>
        <xdr:cNvPr id="721" name="直線コネクタ 720">
          <a:extLst>
            <a:ext uri="{FF2B5EF4-FFF2-40B4-BE49-F238E27FC236}">
              <a16:creationId xmlns:a16="http://schemas.microsoft.com/office/drawing/2014/main" id="{BEB81220-95D3-4B7B-A779-66C8A16F90DB}"/>
            </a:ext>
          </a:extLst>
        </xdr:cNvPr>
        <xdr:cNvCxnSpPr/>
      </xdr:nvCxnSpPr>
      <xdr:spPr>
        <a:xfrm>
          <a:off x="16802100" y="98298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22" name="n_1aveValue【保健センター・保健所】&#10;一人当たり面積">
          <a:extLst>
            <a:ext uri="{FF2B5EF4-FFF2-40B4-BE49-F238E27FC236}">
              <a16:creationId xmlns:a16="http://schemas.microsoft.com/office/drawing/2014/main" id="{238BD1DA-058F-48D6-A6A8-78BEE78D9CCE}"/>
            </a:ext>
          </a:extLst>
        </xdr:cNvPr>
        <xdr:cNvSpPr txBox="1"/>
      </xdr:nvSpPr>
      <xdr:spPr>
        <a:xfrm>
          <a:off x="189834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23" name="n_2aveValue【保健センター・保健所】&#10;一人当たり面積">
          <a:extLst>
            <a:ext uri="{FF2B5EF4-FFF2-40B4-BE49-F238E27FC236}">
              <a16:creationId xmlns:a16="http://schemas.microsoft.com/office/drawing/2014/main" id="{DD720515-9B4D-49DE-9920-7E42D64C2D14}"/>
            </a:ext>
          </a:extLst>
        </xdr:cNvPr>
        <xdr:cNvSpPr txBox="1"/>
      </xdr:nvSpPr>
      <xdr:spPr>
        <a:xfrm>
          <a:off x="181833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60977</xdr:rowOff>
    </xdr:from>
    <xdr:ext cx="469744" cy="259045"/>
    <xdr:sp macro="" textlink="">
      <xdr:nvSpPr>
        <xdr:cNvPr id="724" name="n_3aveValue【保健センター・保健所】&#10;一人当たり面積">
          <a:extLst>
            <a:ext uri="{FF2B5EF4-FFF2-40B4-BE49-F238E27FC236}">
              <a16:creationId xmlns:a16="http://schemas.microsoft.com/office/drawing/2014/main" id="{A4749D67-83E8-42A9-9555-33B05C692D44}"/>
            </a:ext>
          </a:extLst>
        </xdr:cNvPr>
        <xdr:cNvSpPr txBox="1"/>
      </xdr:nvSpPr>
      <xdr:spPr>
        <a:xfrm>
          <a:off x="173832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25" name="n_4aveValue【保健センター・保健所】&#10;一人当たり面積">
          <a:extLst>
            <a:ext uri="{FF2B5EF4-FFF2-40B4-BE49-F238E27FC236}">
              <a16:creationId xmlns:a16="http://schemas.microsoft.com/office/drawing/2014/main" id="{8F3C4293-8E8B-4D60-9063-F635888BB376}"/>
            </a:ext>
          </a:extLst>
        </xdr:cNvPr>
        <xdr:cNvSpPr txBox="1"/>
      </xdr:nvSpPr>
      <xdr:spPr>
        <a:xfrm>
          <a:off x="16592627"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10177</xdr:rowOff>
    </xdr:from>
    <xdr:ext cx="469744" cy="259045"/>
    <xdr:sp macro="" textlink="">
      <xdr:nvSpPr>
        <xdr:cNvPr id="726" name="n_1mainValue【保健センター・保健所】&#10;一人当たり面積">
          <a:extLst>
            <a:ext uri="{FF2B5EF4-FFF2-40B4-BE49-F238E27FC236}">
              <a16:creationId xmlns:a16="http://schemas.microsoft.com/office/drawing/2014/main" id="{BFD77157-3951-4B2B-A969-977AFF3B662A}"/>
            </a:ext>
          </a:extLst>
        </xdr:cNvPr>
        <xdr:cNvSpPr txBox="1"/>
      </xdr:nvSpPr>
      <xdr:spPr>
        <a:xfrm>
          <a:off x="18983402"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727" name="n_2mainValue【保健センター・保健所】&#10;一人当たり面積">
          <a:extLst>
            <a:ext uri="{FF2B5EF4-FFF2-40B4-BE49-F238E27FC236}">
              <a16:creationId xmlns:a16="http://schemas.microsoft.com/office/drawing/2014/main" id="{0E1D0C80-5646-478B-A084-61D1AC16D450}"/>
            </a:ext>
          </a:extLst>
        </xdr:cNvPr>
        <xdr:cNvSpPr txBox="1"/>
      </xdr:nvSpPr>
      <xdr:spPr>
        <a:xfrm>
          <a:off x="18183302"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728" name="n_3mainValue【保健センター・保健所】&#10;一人当たり面積">
          <a:extLst>
            <a:ext uri="{FF2B5EF4-FFF2-40B4-BE49-F238E27FC236}">
              <a16:creationId xmlns:a16="http://schemas.microsoft.com/office/drawing/2014/main" id="{8AA99A1E-25E8-4B96-BAAE-2E82F3A835AD}"/>
            </a:ext>
          </a:extLst>
        </xdr:cNvPr>
        <xdr:cNvSpPr txBox="1"/>
      </xdr:nvSpPr>
      <xdr:spPr>
        <a:xfrm>
          <a:off x="17383202"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729" name="n_4mainValue【保健センター・保健所】&#10;一人当たり面積">
          <a:extLst>
            <a:ext uri="{FF2B5EF4-FFF2-40B4-BE49-F238E27FC236}">
              <a16:creationId xmlns:a16="http://schemas.microsoft.com/office/drawing/2014/main" id="{9D61E096-5D39-4545-AC94-3CA8C5F29E63}"/>
            </a:ext>
          </a:extLst>
        </xdr:cNvPr>
        <xdr:cNvSpPr txBox="1"/>
      </xdr:nvSpPr>
      <xdr:spPr>
        <a:xfrm>
          <a:off x="16592627"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65EABCAA-33D8-4557-BEDF-BAB6689D87DC}"/>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DE9DC4EF-B174-4D18-8C98-1F659768BECE}"/>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18E793BE-78A8-4F33-95AB-F3EB84FF3290}"/>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11FA03A0-FA24-43C8-9031-A7A9C88C098C}"/>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99FD3EF4-1C66-4213-8486-99B9EEDFC51A}"/>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D5AA563D-DCD4-455C-8193-0B4FD8B73290}"/>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C11A97C1-C88F-417E-AEB1-02D1BA84BCE5}"/>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CE4B6CC6-1D9E-4333-8092-F047462F3FBD}"/>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E989DAF7-BA64-4886-90EC-CAAFCC934AAA}"/>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A627760F-B2FF-4153-A1E7-8E9607E8243A}"/>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40" name="テキスト ボックス 739">
          <a:extLst>
            <a:ext uri="{FF2B5EF4-FFF2-40B4-BE49-F238E27FC236}">
              <a16:creationId xmlns:a16="http://schemas.microsoft.com/office/drawing/2014/main" id="{9252467C-9F4A-4C1E-8E2C-481D954D0D1E}"/>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1" name="直線コネクタ 740">
          <a:extLst>
            <a:ext uri="{FF2B5EF4-FFF2-40B4-BE49-F238E27FC236}">
              <a16:creationId xmlns:a16="http://schemas.microsoft.com/office/drawing/2014/main" id="{4CB12659-DA2D-48F1-BDAB-3A4F63BA3A13}"/>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2" name="テキスト ボックス 741">
          <a:extLst>
            <a:ext uri="{FF2B5EF4-FFF2-40B4-BE49-F238E27FC236}">
              <a16:creationId xmlns:a16="http://schemas.microsoft.com/office/drawing/2014/main" id="{8CEDA77E-2B46-4AE7-ABBC-0A28D507CF98}"/>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3" name="直線コネクタ 742">
          <a:extLst>
            <a:ext uri="{FF2B5EF4-FFF2-40B4-BE49-F238E27FC236}">
              <a16:creationId xmlns:a16="http://schemas.microsoft.com/office/drawing/2014/main" id="{979D6A30-9681-4A6F-8466-5739C2B341B4}"/>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4" name="テキスト ボックス 743">
          <a:extLst>
            <a:ext uri="{FF2B5EF4-FFF2-40B4-BE49-F238E27FC236}">
              <a16:creationId xmlns:a16="http://schemas.microsoft.com/office/drawing/2014/main" id="{5BD6615B-BEB7-4A8D-B5B2-B9E1B6E20FF8}"/>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5" name="直線コネクタ 744">
          <a:extLst>
            <a:ext uri="{FF2B5EF4-FFF2-40B4-BE49-F238E27FC236}">
              <a16:creationId xmlns:a16="http://schemas.microsoft.com/office/drawing/2014/main" id="{C6F15864-22A5-477F-A4A9-37F95066B4F7}"/>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6" name="テキスト ボックス 745">
          <a:extLst>
            <a:ext uri="{FF2B5EF4-FFF2-40B4-BE49-F238E27FC236}">
              <a16:creationId xmlns:a16="http://schemas.microsoft.com/office/drawing/2014/main" id="{A54C1C92-B762-4B4C-9E4C-9C9D2622CB67}"/>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7" name="直線コネクタ 746">
          <a:extLst>
            <a:ext uri="{FF2B5EF4-FFF2-40B4-BE49-F238E27FC236}">
              <a16:creationId xmlns:a16="http://schemas.microsoft.com/office/drawing/2014/main" id="{08929C73-11C9-4B1B-A8D2-FB98CE3E7F25}"/>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8" name="テキスト ボックス 747">
          <a:extLst>
            <a:ext uri="{FF2B5EF4-FFF2-40B4-BE49-F238E27FC236}">
              <a16:creationId xmlns:a16="http://schemas.microsoft.com/office/drawing/2014/main" id="{66C63147-B61E-4AE9-B089-ACD0422B2071}"/>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9" name="直線コネクタ 748">
          <a:extLst>
            <a:ext uri="{FF2B5EF4-FFF2-40B4-BE49-F238E27FC236}">
              <a16:creationId xmlns:a16="http://schemas.microsoft.com/office/drawing/2014/main" id="{0FCBB1E4-776D-4F16-995B-D8BA1F30E44B}"/>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0" name="テキスト ボックス 749">
          <a:extLst>
            <a:ext uri="{FF2B5EF4-FFF2-40B4-BE49-F238E27FC236}">
              <a16:creationId xmlns:a16="http://schemas.microsoft.com/office/drawing/2014/main" id="{37F8D67C-BEBF-4111-AB8F-AD220076D39A}"/>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3A0FC8C6-B4C9-4163-8E1A-BD1E868D9F92}"/>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2" name="テキスト ボックス 751">
          <a:extLst>
            <a:ext uri="{FF2B5EF4-FFF2-40B4-BE49-F238E27FC236}">
              <a16:creationId xmlns:a16="http://schemas.microsoft.com/office/drawing/2014/main" id="{9F5F6CE9-52F6-4A1F-854C-A0C89FF52CB6}"/>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3" name="【消防施設】&#10;有形固定資産減価償却率グラフ枠">
          <a:extLst>
            <a:ext uri="{FF2B5EF4-FFF2-40B4-BE49-F238E27FC236}">
              <a16:creationId xmlns:a16="http://schemas.microsoft.com/office/drawing/2014/main" id="{410B28C9-15E8-4D95-9579-1200FB7BA3FF}"/>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163830</xdr:rowOff>
    </xdr:from>
    <xdr:to>
      <xdr:col>85</xdr:col>
      <xdr:colOff>126364</xdr:colOff>
      <xdr:row>87</xdr:row>
      <xdr:rowOff>38100</xdr:rowOff>
    </xdr:to>
    <xdr:cxnSp macro="">
      <xdr:nvCxnSpPr>
        <xdr:cNvPr id="754" name="直線コネクタ 753">
          <a:extLst>
            <a:ext uri="{FF2B5EF4-FFF2-40B4-BE49-F238E27FC236}">
              <a16:creationId xmlns:a16="http://schemas.microsoft.com/office/drawing/2014/main" id="{DC117B1D-2354-48CD-8FAF-188B2D2D6A16}"/>
            </a:ext>
          </a:extLst>
        </xdr:cNvPr>
        <xdr:cNvCxnSpPr/>
      </xdr:nvCxnSpPr>
      <xdr:spPr>
        <a:xfrm flipV="1">
          <a:off x="14696439" y="12952730"/>
          <a:ext cx="0" cy="1172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41927</xdr:rowOff>
    </xdr:from>
    <xdr:ext cx="405111" cy="259045"/>
    <xdr:sp macro="" textlink="">
      <xdr:nvSpPr>
        <xdr:cNvPr id="755" name="【消防施設】&#10;有形固定資産減価償却率最小値テキスト">
          <a:extLst>
            <a:ext uri="{FF2B5EF4-FFF2-40B4-BE49-F238E27FC236}">
              <a16:creationId xmlns:a16="http://schemas.microsoft.com/office/drawing/2014/main" id="{17AAD6BE-DAAA-4E1C-B71D-87FEC1A6DDE9}"/>
            </a:ext>
          </a:extLst>
        </xdr:cNvPr>
        <xdr:cNvSpPr txBox="1"/>
      </xdr:nvSpPr>
      <xdr:spPr>
        <a:xfrm>
          <a:off x="14735175" y="1413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38100</xdr:rowOff>
    </xdr:from>
    <xdr:to>
      <xdr:col>86</xdr:col>
      <xdr:colOff>25400</xdr:colOff>
      <xdr:row>87</xdr:row>
      <xdr:rowOff>38100</xdr:rowOff>
    </xdr:to>
    <xdr:cxnSp macro="">
      <xdr:nvCxnSpPr>
        <xdr:cNvPr id="756" name="直線コネクタ 755">
          <a:extLst>
            <a:ext uri="{FF2B5EF4-FFF2-40B4-BE49-F238E27FC236}">
              <a16:creationId xmlns:a16="http://schemas.microsoft.com/office/drawing/2014/main" id="{95C6B60C-CF67-44C3-9044-8202B6CAA57C}"/>
            </a:ext>
          </a:extLst>
        </xdr:cNvPr>
        <xdr:cNvCxnSpPr/>
      </xdr:nvCxnSpPr>
      <xdr:spPr>
        <a:xfrm>
          <a:off x="14611350" y="14125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110507</xdr:rowOff>
    </xdr:from>
    <xdr:ext cx="405111" cy="259045"/>
    <xdr:sp macro="" textlink="">
      <xdr:nvSpPr>
        <xdr:cNvPr id="757" name="【消防施設】&#10;有形固定資産減価償却率最大値テキスト">
          <a:extLst>
            <a:ext uri="{FF2B5EF4-FFF2-40B4-BE49-F238E27FC236}">
              <a16:creationId xmlns:a16="http://schemas.microsoft.com/office/drawing/2014/main" id="{AD7823C2-08D1-457C-9EAF-C5DD398383B5}"/>
            </a:ext>
          </a:extLst>
        </xdr:cNvPr>
        <xdr:cNvSpPr txBox="1"/>
      </xdr:nvSpPr>
      <xdr:spPr>
        <a:xfrm>
          <a:off x="14735175" y="1273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163830</xdr:rowOff>
    </xdr:from>
    <xdr:to>
      <xdr:col>86</xdr:col>
      <xdr:colOff>25400</xdr:colOff>
      <xdr:row>79</xdr:row>
      <xdr:rowOff>163830</xdr:rowOff>
    </xdr:to>
    <xdr:cxnSp macro="">
      <xdr:nvCxnSpPr>
        <xdr:cNvPr id="758" name="直線コネクタ 757">
          <a:extLst>
            <a:ext uri="{FF2B5EF4-FFF2-40B4-BE49-F238E27FC236}">
              <a16:creationId xmlns:a16="http://schemas.microsoft.com/office/drawing/2014/main" id="{846B3466-0B32-477A-A976-84511F850392}"/>
            </a:ext>
          </a:extLst>
        </xdr:cNvPr>
        <xdr:cNvCxnSpPr/>
      </xdr:nvCxnSpPr>
      <xdr:spPr>
        <a:xfrm>
          <a:off x="14611350" y="129527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45738</xdr:rowOff>
    </xdr:from>
    <xdr:ext cx="405111" cy="259045"/>
    <xdr:sp macro="" textlink="">
      <xdr:nvSpPr>
        <xdr:cNvPr id="759" name="【消防施設】&#10;有形固定資産減価償却率平均値テキスト">
          <a:extLst>
            <a:ext uri="{FF2B5EF4-FFF2-40B4-BE49-F238E27FC236}">
              <a16:creationId xmlns:a16="http://schemas.microsoft.com/office/drawing/2014/main" id="{66673C53-7054-4658-8893-8B5E3284F12E}"/>
            </a:ext>
          </a:extLst>
        </xdr:cNvPr>
        <xdr:cNvSpPr txBox="1"/>
      </xdr:nvSpPr>
      <xdr:spPr>
        <a:xfrm>
          <a:off x="14735175" y="13488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67311</xdr:rowOff>
    </xdr:from>
    <xdr:to>
      <xdr:col>85</xdr:col>
      <xdr:colOff>177800</xdr:colOff>
      <xdr:row>83</xdr:row>
      <xdr:rowOff>168911</xdr:rowOff>
    </xdr:to>
    <xdr:sp macro="" textlink="">
      <xdr:nvSpPr>
        <xdr:cNvPr id="760" name="フローチャート: 判断 759">
          <a:extLst>
            <a:ext uri="{FF2B5EF4-FFF2-40B4-BE49-F238E27FC236}">
              <a16:creationId xmlns:a16="http://schemas.microsoft.com/office/drawing/2014/main" id="{AC98F98E-8B54-4EDF-9B0E-97257102B70E}"/>
            </a:ext>
          </a:extLst>
        </xdr:cNvPr>
        <xdr:cNvSpPr/>
      </xdr:nvSpPr>
      <xdr:spPr>
        <a:xfrm>
          <a:off x="14649450" y="135039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21589</xdr:rowOff>
    </xdr:from>
    <xdr:to>
      <xdr:col>81</xdr:col>
      <xdr:colOff>101600</xdr:colOff>
      <xdr:row>83</xdr:row>
      <xdr:rowOff>123189</xdr:rowOff>
    </xdr:to>
    <xdr:sp macro="" textlink="">
      <xdr:nvSpPr>
        <xdr:cNvPr id="761" name="フローチャート: 判断 760">
          <a:extLst>
            <a:ext uri="{FF2B5EF4-FFF2-40B4-BE49-F238E27FC236}">
              <a16:creationId xmlns:a16="http://schemas.microsoft.com/office/drawing/2014/main" id="{963DC570-6A89-4A60-8446-4C96085AFA5A}"/>
            </a:ext>
          </a:extLst>
        </xdr:cNvPr>
        <xdr:cNvSpPr/>
      </xdr:nvSpPr>
      <xdr:spPr>
        <a:xfrm>
          <a:off x="13887450" y="134613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166370</xdr:rowOff>
    </xdr:from>
    <xdr:to>
      <xdr:col>76</xdr:col>
      <xdr:colOff>165100</xdr:colOff>
      <xdr:row>83</xdr:row>
      <xdr:rowOff>96520</xdr:rowOff>
    </xdr:to>
    <xdr:sp macro="" textlink="">
      <xdr:nvSpPr>
        <xdr:cNvPr id="762" name="フローチャート: 判断 761">
          <a:extLst>
            <a:ext uri="{FF2B5EF4-FFF2-40B4-BE49-F238E27FC236}">
              <a16:creationId xmlns:a16="http://schemas.microsoft.com/office/drawing/2014/main" id="{2ABF84AC-0978-4315-BF80-30A49166E7AD}"/>
            </a:ext>
          </a:extLst>
        </xdr:cNvPr>
        <xdr:cNvSpPr/>
      </xdr:nvSpPr>
      <xdr:spPr>
        <a:xfrm>
          <a:off x="13096875" y="134410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763" name="フローチャート: 判断 762">
          <a:extLst>
            <a:ext uri="{FF2B5EF4-FFF2-40B4-BE49-F238E27FC236}">
              <a16:creationId xmlns:a16="http://schemas.microsoft.com/office/drawing/2014/main" id="{501A058E-E1AF-461F-978A-AEAE0EA43F82}"/>
            </a:ext>
          </a:extLst>
        </xdr:cNvPr>
        <xdr:cNvSpPr/>
      </xdr:nvSpPr>
      <xdr:spPr>
        <a:xfrm>
          <a:off x="12296775" y="134016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132080</xdr:rowOff>
    </xdr:from>
    <xdr:to>
      <xdr:col>67</xdr:col>
      <xdr:colOff>101600</xdr:colOff>
      <xdr:row>83</xdr:row>
      <xdr:rowOff>62230</xdr:rowOff>
    </xdr:to>
    <xdr:sp macro="" textlink="">
      <xdr:nvSpPr>
        <xdr:cNvPr id="764" name="フローチャート: 判断 763">
          <a:extLst>
            <a:ext uri="{FF2B5EF4-FFF2-40B4-BE49-F238E27FC236}">
              <a16:creationId xmlns:a16="http://schemas.microsoft.com/office/drawing/2014/main" id="{36D090F2-99C0-4A8C-BECB-4D552873F343}"/>
            </a:ext>
          </a:extLst>
        </xdr:cNvPr>
        <xdr:cNvSpPr/>
      </xdr:nvSpPr>
      <xdr:spPr>
        <a:xfrm>
          <a:off x="11487150" y="134099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E4CD4695-E41F-4A10-BE49-BC6BBF7A790F}"/>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6564B8FE-6F7B-458D-A30C-5143FBA06178}"/>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41BC80BB-E8E0-480B-88BD-3694E901B419}"/>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69252A0D-933F-436F-B652-04CE869AD83F}"/>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794F04E3-2E96-4863-BFAC-B06AA2CB7591}"/>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770" name="楕円 769">
          <a:extLst>
            <a:ext uri="{FF2B5EF4-FFF2-40B4-BE49-F238E27FC236}">
              <a16:creationId xmlns:a16="http://schemas.microsoft.com/office/drawing/2014/main" id="{D9D913F9-AC2B-4FC6-8C4D-349CEE3DE53E}"/>
            </a:ext>
          </a:extLst>
        </xdr:cNvPr>
        <xdr:cNvSpPr/>
      </xdr:nvSpPr>
      <xdr:spPr>
        <a:xfrm>
          <a:off x="14649450" y="131089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6366</xdr:rowOff>
    </xdr:from>
    <xdr:ext cx="405111" cy="259045"/>
    <xdr:sp macro="" textlink="">
      <xdr:nvSpPr>
        <xdr:cNvPr id="771" name="【消防施設】&#10;有形固定資産減価償却率該当値テキスト">
          <a:extLst>
            <a:ext uri="{FF2B5EF4-FFF2-40B4-BE49-F238E27FC236}">
              <a16:creationId xmlns:a16="http://schemas.microsoft.com/office/drawing/2014/main" id="{78B245CD-C79A-44A2-8A21-60154B0DAF3A}"/>
            </a:ext>
          </a:extLst>
        </xdr:cNvPr>
        <xdr:cNvSpPr txBox="1"/>
      </xdr:nvSpPr>
      <xdr:spPr>
        <a:xfrm>
          <a:off x="14735175" y="12963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78739</xdr:rowOff>
    </xdr:from>
    <xdr:to>
      <xdr:col>81</xdr:col>
      <xdr:colOff>101600</xdr:colOff>
      <xdr:row>81</xdr:row>
      <xdr:rowOff>8889</xdr:rowOff>
    </xdr:to>
    <xdr:sp macro="" textlink="">
      <xdr:nvSpPr>
        <xdr:cNvPr id="772" name="楕円 771">
          <a:extLst>
            <a:ext uri="{FF2B5EF4-FFF2-40B4-BE49-F238E27FC236}">
              <a16:creationId xmlns:a16="http://schemas.microsoft.com/office/drawing/2014/main" id="{95A6E658-525D-4F18-8240-4B41F797DD68}"/>
            </a:ext>
          </a:extLst>
        </xdr:cNvPr>
        <xdr:cNvSpPr/>
      </xdr:nvSpPr>
      <xdr:spPr>
        <a:xfrm>
          <a:off x="13887450" y="130327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129539</xdr:rowOff>
    </xdr:from>
    <xdr:to>
      <xdr:col>85</xdr:col>
      <xdr:colOff>127000</xdr:colOff>
      <xdr:row>81</xdr:row>
      <xdr:rowOff>34289</xdr:rowOff>
    </xdr:to>
    <xdr:cxnSp macro="">
      <xdr:nvCxnSpPr>
        <xdr:cNvPr id="773" name="直線コネクタ 772">
          <a:extLst>
            <a:ext uri="{FF2B5EF4-FFF2-40B4-BE49-F238E27FC236}">
              <a16:creationId xmlns:a16="http://schemas.microsoft.com/office/drawing/2014/main" id="{22928999-AF10-448C-9B14-0CAEE76C2E5C}"/>
            </a:ext>
          </a:extLst>
        </xdr:cNvPr>
        <xdr:cNvCxnSpPr/>
      </xdr:nvCxnSpPr>
      <xdr:spPr>
        <a:xfrm>
          <a:off x="13935075" y="13080364"/>
          <a:ext cx="762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2539</xdr:rowOff>
    </xdr:from>
    <xdr:to>
      <xdr:col>76</xdr:col>
      <xdr:colOff>165100</xdr:colOff>
      <xdr:row>80</xdr:row>
      <xdr:rowOff>104139</xdr:rowOff>
    </xdr:to>
    <xdr:sp macro="" textlink="">
      <xdr:nvSpPr>
        <xdr:cNvPr id="774" name="楕円 773">
          <a:extLst>
            <a:ext uri="{FF2B5EF4-FFF2-40B4-BE49-F238E27FC236}">
              <a16:creationId xmlns:a16="http://schemas.microsoft.com/office/drawing/2014/main" id="{3451E386-9D9D-461F-9E12-2FE82FE30963}"/>
            </a:ext>
          </a:extLst>
        </xdr:cNvPr>
        <xdr:cNvSpPr/>
      </xdr:nvSpPr>
      <xdr:spPr>
        <a:xfrm>
          <a:off x="13096875" y="1295653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53339</xdr:rowOff>
    </xdr:from>
    <xdr:to>
      <xdr:col>81</xdr:col>
      <xdr:colOff>50800</xdr:colOff>
      <xdr:row>80</xdr:row>
      <xdr:rowOff>129539</xdr:rowOff>
    </xdr:to>
    <xdr:cxnSp macro="">
      <xdr:nvCxnSpPr>
        <xdr:cNvPr id="775" name="直線コネクタ 774">
          <a:extLst>
            <a:ext uri="{FF2B5EF4-FFF2-40B4-BE49-F238E27FC236}">
              <a16:creationId xmlns:a16="http://schemas.microsoft.com/office/drawing/2014/main" id="{CCE2301B-EE13-4815-98FF-3741BB9EDCAC}"/>
            </a:ext>
          </a:extLst>
        </xdr:cNvPr>
        <xdr:cNvCxnSpPr/>
      </xdr:nvCxnSpPr>
      <xdr:spPr>
        <a:xfrm>
          <a:off x="13144500" y="13004164"/>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33020</xdr:rowOff>
    </xdr:from>
    <xdr:to>
      <xdr:col>72</xdr:col>
      <xdr:colOff>38100</xdr:colOff>
      <xdr:row>79</xdr:row>
      <xdr:rowOff>134620</xdr:rowOff>
    </xdr:to>
    <xdr:sp macro="" textlink="">
      <xdr:nvSpPr>
        <xdr:cNvPr id="776" name="楕円 775">
          <a:extLst>
            <a:ext uri="{FF2B5EF4-FFF2-40B4-BE49-F238E27FC236}">
              <a16:creationId xmlns:a16="http://schemas.microsoft.com/office/drawing/2014/main" id="{E007E183-5E52-43DF-B60A-FF42117F7B22}"/>
            </a:ext>
          </a:extLst>
        </xdr:cNvPr>
        <xdr:cNvSpPr/>
      </xdr:nvSpPr>
      <xdr:spPr>
        <a:xfrm>
          <a:off x="12296775" y="1282192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83820</xdr:rowOff>
    </xdr:from>
    <xdr:to>
      <xdr:col>76</xdr:col>
      <xdr:colOff>114300</xdr:colOff>
      <xdr:row>80</xdr:row>
      <xdr:rowOff>53339</xdr:rowOff>
    </xdr:to>
    <xdr:cxnSp macro="">
      <xdr:nvCxnSpPr>
        <xdr:cNvPr id="777" name="直線コネクタ 776">
          <a:extLst>
            <a:ext uri="{FF2B5EF4-FFF2-40B4-BE49-F238E27FC236}">
              <a16:creationId xmlns:a16="http://schemas.microsoft.com/office/drawing/2014/main" id="{376E9735-6132-4F0D-AC37-8457BC992053}"/>
            </a:ext>
          </a:extLst>
        </xdr:cNvPr>
        <xdr:cNvCxnSpPr/>
      </xdr:nvCxnSpPr>
      <xdr:spPr>
        <a:xfrm>
          <a:off x="12344400" y="12879070"/>
          <a:ext cx="800100" cy="12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97789</xdr:rowOff>
    </xdr:from>
    <xdr:to>
      <xdr:col>67</xdr:col>
      <xdr:colOff>101600</xdr:colOff>
      <xdr:row>79</xdr:row>
      <xdr:rowOff>27939</xdr:rowOff>
    </xdr:to>
    <xdr:sp macro="" textlink="">
      <xdr:nvSpPr>
        <xdr:cNvPr id="778" name="楕円 777">
          <a:extLst>
            <a:ext uri="{FF2B5EF4-FFF2-40B4-BE49-F238E27FC236}">
              <a16:creationId xmlns:a16="http://schemas.microsoft.com/office/drawing/2014/main" id="{28DB0ECA-CBBB-4B8C-BBD4-6EBC67A2FE36}"/>
            </a:ext>
          </a:extLst>
        </xdr:cNvPr>
        <xdr:cNvSpPr/>
      </xdr:nvSpPr>
      <xdr:spPr>
        <a:xfrm>
          <a:off x="11487150" y="127279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148589</xdr:rowOff>
    </xdr:from>
    <xdr:to>
      <xdr:col>71</xdr:col>
      <xdr:colOff>177800</xdr:colOff>
      <xdr:row>79</xdr:row>
      <xdr:rowOff>83820</xdr:rowOff>
    </xdr:to>
    <xdr:cxnSp macro="">
      <xdr:nvCxnSpPr>
        <xdr:cNvPr id="779" name="直線コネクタ 778">
          <a:extLst>
            <a:ext uri="{FF2B5EF4-FFF2-40B4-BE49-F238E27FC236}">
              <a16:creationId xmlns:a16="http://schemas.microsoft.com/office/drawing/2014/main" id="{99F664D4-7B0B-46B9-B3C9-D54AA4353600}"/>
            </a:ext>
          </a:extLst>
        </xdr:cNvPr>
        <xdr:cNvCxnSpPr/>
      </xdr:nvCxnSpPr>
      <xdr:spPr>
        <a:xfrm>
          <a:off x="11534775" y="12775564"/>
          <a:ext cx="809625" cy="10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114316</xdr:rowOff>
    </xdr:from>
    <xdr:ext cx="405111" cy="259045"/>
    <xdr:sp macro="" textlink="">
      <xdr:nvSpPr>
        <xdr:cNvPr id="780" name="n_1aveValue【消防施設】&#10;有形固定資産減価償却率">
          <a:extLst>
            <a:ext uri="{FF2B5EF4-FFF2-40B4-BE49-F238E27FC236}">
              <a16:creationId xmlns:a16="http://schemas.microsoft.com/office/drawing/2014/main" id="{8BED3359-F5D2-4A9E-A04E-33A52C28CD3E}"/>
            </a:ext>
          </a:extLst>
        </xdr:cNvPr>
        <xdr:cNvSpPr txBox="1"/>
      </xdr:nvSpPr>
      <xdr:spPr>
        <a:xfrm>
          <a:off x="13745219" y="1355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87647</xdr:rowOff>
    </xdr:from>
    <xdr:ext cx="405111" cy="259045"/>
    <xdr:sp macro="" textlink="">
      <xdr:nvSpPr>
        <xdr:cNvPr id="781" name="n_2aveValue【消防施設】&#10;有形固定資産減価償却率">
          <a:extLst>
            <a:ext uri="{FF2B5EF4-FFF2-40B4-BE49-F238E27FC236}">
              <a16:creationId xmlns:a16="http://schemas.microsoft.com/office/drawing/2014/main" id="{77F8B66D-B73F-4ACB-953C-F7908ACE3FF1}"/>
            </a:ext>
          </a:extLst>
        </xdr:cNvPr>
        <xdr:cNvSpPr txBox="1"/>
      </xdr:nvSpPr>
      <xdr:spPr>
        <a:xfrm>
          <a:off x="12964169"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782" name="n_3aveValue【消防施設】&#10;有形固定資産減価償却率">
          <a:extLst>
            <a:ext uri="{FF2B5EF4-FFF2-40B4-BE49-F238E27FC236}">
              <a16:creationId xmlns:a16="http://schemas.microsoft.com/office/drawing/2014/main" id="{FFD3BA5D-EF6D-482E-92DD-5790BB998446}"/>
            </a:ext>
          </a:extLst>
        </xdr:cNvPr>
        <xdr:cNvSpPr txBox="1"/>
      </xdr:nvSpPr>
      <xdr:spPr>
        <a:xfrm>
          <a:off x="12164069"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53357</xdr:rowOff>
    </xdr:from>
    <xdr:ext cx="405111" cy="259045"/>
    <xdr:sp macro="" textlink="">
      <xdr:nvSpPr>
        <xdr:cNvPr id="783" name="n_4aveValue【消防施設】&#10;有形固定資産減価償却率">
          <a:extLst>
            <a:ext uri="{FF2B5EF4-FFF2-40B4-BE49-F238E27FC236}">
              <a16:creationId xmlns:a16="http://schemas.microsoft.com/office/drawing/2014/main" id="{FDC74FFD-B63C-4AFB-B231-5571473E47C8}"/>
            </a:ext>
          </a:extLst>
        </xdr:cNvPr>
        <xdr:cNvSpPr txBox="1"/>
      </xdr:nvSpPr>
      <xdr:spPr>
        <a:xfrm>
          <a:off x="113544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25416</xdr:rowOff>
    </xdr:from>
    <xdr:ext cx="405111" cy="259045"/>
    <xdr:sp macro="" textlink="">
      <xdr:nvSpPr>
        <xdr:cNvPr id="784" name="n_1mainValue【消防施設】&#10;有形固定資産減価償却率">
          <a:extLst>
            <a:ext uri="{FF2B5EF4-FFF2-40B4-BE49-F238E27FC236}">
              <a16:creationId xmlns:a16="http://schemas.microsoft.com/office/drawing/2014/main" id="{2F2008CA-D8C6-406C-B81A-3DABE1F6F5DA}"/>
            </a:ext>
          </a:extLst>
        </xdr:cNvPr>
        <xdr:cNvSpPr txBox="1"/>
      </xdr:nvSpPr>
      <xdr:spPr>
        <a:xfrm>
          <a:off x="13745219" y="12820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120666</xdr:rowOff>
    </xdr:from>
    <xdr:ext cx="405111" cy="259045"/>
    <xdr:sp macro="" textlink="">
      <xdr:nvSpPr>
        <xdr:cNvPr id="785" name="n_2mainValue【消防施設】&#10;有形固定資産減価償却率">
          <a:extLst>
            <a:ext uri="{FF2B5EF4-FFF2-40B4-BE49-F238E27FC236}">
              <a16:creationId xmlns:a16="http://schemas.microsoft.com/office/drawing/2014/main" id="{916B81A6-BD11-4580-A168-508883BD6333}"/>
            </a:ext>
          </a:extLst>
        </xdr:cNvPr>
        <xdr:cNvSpPr txBox="1"/>
      </xdr:nvSpPr>
      <xdr:spPr>
        <a:xfrm>
          <a:off x="12964169" y="1275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151147</xdr:rowOff>
    </xdr:from>
    <xdr:ext cx="405111" cy="259045"/>
    <xdr:sp macro="" textlink="">
      <xdr:nvSpPr>
        <xdr:cNvPr id="786" name="n_3mainValue【消防施設】&#10;有形固定資産減価償却率">
          <a:extLst>
            <a:ext uri="{FF2B5EF4-FFF2-40B4-BE49-F238E27FC236}">
              <a16:creationId xmlns:a16="http://schemas.microsoft.com/office/drawing/2014/main" id="{63337F27-843A-4087-B698-86A1E368BC4B}"/>
            </a:ext>
          </a:extLst>
        </xdr:cNvPr>
        <xdr:cNvSpPr txBox="1"/>
      </xdr:nvSpPr>
      <xdr:spPr>
        <a:xfrm>
          <a:off x="12164069" y="1261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44466</xdr:rowOff>
    </xdr:from>
    <xdr:ext cx="405111" cy="259045"/>
    <xdr:sp macro="" textlink="">
      <xdr:nvSpPr>
        <xdr:cNvPr id="787" name="n_4mainValue【消防施設】&#10;有形固定資産減価償却率">
          <a:extLst>
            <a:ext uri="{FF2B5EF4-FFF2-40B4-BE49-F238E27FC236}">
              <a16:creationId xmlns:a16="http://schemas.microsoft.com/office/drawing/2014/main" id="{1B72349C-F90C-4065-A31D-811BEA1C940A}"/>
            </a:ext>
          </a:extLst>
        </xdr:cNvPr>
        <xdr:cNvSpPr txBox="1"/>
      </xdr:nvSpPr>
      <xdr:spPr>
        <a:xfrm>
          <a:off x="11354444" y="12515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8" name="正方形/長方形 787">
          <a:extLst>
            <a:ext uri="{FF2B5EF4-FFF2-40B4-BE49-F238E27FC236}">
              <a16:creationId xmlns:a16="http://schemas.microsoft.com/office/drawing/2014/main" id="{C53D1DFA-5ED4-43E5-881C-73BD85AE023C}"/>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9" name="正方形/長方形 788">
          <a:extLst>
            <a:ext uri="{FF2B5EF4-FFF2-40B4-BE49-F238E27FC236}">
              <a16:creationId xmlns:a16="http://schemas.microsoft.com/office/drawing/2014/main" id="{454A2D72-25F6-4264-A71E-63279FFB58E8}"/>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0" name="正方形/長方形 789">
          <a:extLst>
            <a:ext uri="{FF2B5EF4-FFF2-40B4-BE49-F238E27FC236}">
              <a16:creationId xmlns:a16="http://schemas.microsoft.com/office/drawing/2014/main" id="{724EABA8-FF52-4990-9AC2-D9383B02608D}"/>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1" name="正方形/長方形 790">
          <a:extLst>
            <a:ext uri="{FF2B5EF4-FFF2-40B4-BE49-F238E27FC236}">
              <a16:creationId xmlns:a16="http://schemas.microsoft.com/office/drawing/2014/main" id="{3C013D61-4955-4C82-B76A-0E9CDE477013}"/>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2" name="正方形/長方形 791">
          <a:extLst>
            <a:ext uri="{FF2B5EF4-FFF2-40B4-BE49-F238E27FC236}">
              <a16:creationId xmlns:a16="http://schemas.microsoft.com/office/drawing/2014/main" id="{F32FA786-5C89-4138-A5B6-53013CFA36A5}"/>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3" name="正方形/長方形 792">
          <a:extLst>
            <a:ext uri="{FF2B5EF4-FFF2-40B4-BE49-F238E27FC236}">
              <a16:creationId xmlns:a16="http://schemas.microsoft.com/office/drawing/2014/main" id="{2B6B887D-8C53-4065-B1A9-15C4072C82AC}"/>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4" name="正方形/長方形 793">
          <a:extLst>
            <a:ext uri="{FF2B5EF4-FFF2-40B4-BE49-F238E27FC236}">
              <a16:creationId xmlns:a16="http://schemas.microsoft.com/office/drawing/2014/main" id="{219F8605-BDAC-41C3-A497-5AED49F48BA9}"/>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5" name="正方形/長方形 794">
          <a:extLst>
            <a:ext uri="{FF2B5EF4-FFF2-40B4-BE49-F238E27FC236}">
              <a16:creationId xmlns:a16="http://schemas.microsoft.com/office/drawing/2014/main" id="{F8533BBE-EE4E-4DCB-8F5C-9128F2B62EEB}"/>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6" name="テキスト ボックス 795">
          <a:extLst>
            <a:ext uri="{FF2B5EF4-FFF2-40B4-BE49-F238E27FC236}">
              <a16:creationId xmlns:a16="http://schemas.microsoft.com/office/drawing/2014/main" id="{4476DC01-50B8-4255-AA6D-0152DC934FB4}"/>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7" name="直線コネクタ 796">
          <a:extLst>
            <a:ext uri="{FF2B5EF4-FFF2-40B4-BE49-F238E27FC236}">
              <a16:creationId xmlns:a16="http://schemas.microsoft.com/office/drawing/2014/main" id="{D32A4662-43E6-4E8D-AB8E-ECC93151B91A}"/>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8" name="テキスト ボックス 797">
          <a:extLst>
            <a:ext uri="{FF2B5EF4-FFF2-40B4-BE49-F238E27FC236}">
              <a16:creationId xmlns:a16="http://schemas.microsoft.com/office/drawing/2014/main" id="{D2850FD2-3445-4232-BC90-FC30F4AE4F43}"/>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9" name="直線コネクタ 798">
          <a:extLst>
            <a:ext uri="{FF2B5EF4-FFF2-40B4-BE49-F238E27FC236}">
              <a16:creationId xmlns:a16="http://schemas.microsoft.com/office/drawing/2014/main" id="{06F9F518-6276-46D8-92E0-E0A4E81F7974}"/>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0" name="テキスト ボックス 799">
          <a:extLst>
            <a:ext uri="{FF2B5EF4-FFF2-40B4-BE49-F238E27FC236}">
              <a16:creationId xmlns:a16="http://schemas.microsoft.com/office/drawing/2014/main" id="{A387B69D-FFE8-4FC7-B197-4749D8242528}"/>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1" name="直線コネクタ 800">
          <a:extLst>
            <a:ext uri="{FF2B5EF4-FFF2-40B4-BE49-F238E27FC236}">
              <a16:creationId xmlns:a16="http://schemas.microsoft.com/office/drawing/2014/main" id="{DA16F321-B452-47E8-8F1D-82F50234BCDD}"/>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2" name="テキスト ボックス 801">
          <a:extLst>
            <a:ext uri="{FF2B5EF4-FFF2-40B4-BE49-F238E27FC236}">
              <a16:creationId xmlns:a16="http://schemas.microsoft.com/office/drawing/2014/main" id="{80172074-B85D-45F0-9594-5C05F388BA36}"/>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3" name="直線コネクタ 802">
          <a:extLst>
            <a:ext uri="{FF2B5EF4-FFF2-40B4-BE49-F238E27FC236}">
              <a16:creationId xmlns:a16="http://schemas.microsoft.com/office/drawing/2014/main" id="{8784C7A8-523D-4FD1-8929-A9845F5A2EB6}"/>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4" name="テキスト ボックス 803">
          <a:extLst>
            <a:ext uri="{FF2B5EF4-FFF2-40B4-BE49-F238E27FC236}">
              <a16:creationId xmlns:a16="http://schemas.microsoft.com/office/drawing/2014/main" id="{9AB29FA4-244F-4C1E-B98E-A3F23EB7B75C}"/>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5" name="直線コネクタ 804">
          <a:extLst>
            <a:ext uri="{FF2B5EF4-FFF2-40B4-BE49-F238E27FC236}">
              <a16:creationId xmlns:a16="http://schemas.microsoft.com/office/drawing/2014/main" id="{7C7C7F48-F8E5-44B8-9934-877CE663E3E4}"/>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6" name="テキスト ボックス 805">
          <a:extLst>
            <a:ext uri="{FF2B5EF4-FFF2-40B4-BE49-F238E27FC236}">
              <a16:creationId xmlns:a16="http://schemas.microsoft.com/office/drawing/2014/main" id="{277AD75C-EDBD-4C27-9838-FCB39A00793B}"/>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7" name="直線コネクタ 806">
          <a:extLst>
            <a:ext uri="{FF2B5EF4-FFF2-40B4-BE49-F238E27FC236}">
              <a16:creationId xmlns:a16="http://schemas.microsoft.com/office/drawing/2014/main" id="{80D80ABF-F2FB-43F0-B1A1-45E3264CFDE8}"/>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8" name="テキスト ボックス 807">
          <a:extLst>
            <a:ext uri="{FF2B5EF4-FFF2-40B4-BE49-F238E27FC236}">
              <a16:creationId xmlns:a16="http://schemas.microsoft.com/office/drawing/2014/main" id="{04DD8B58-0F92-418D-98D7-F13D75E7913B}"/>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a:extLst>
            <a:ext uri="{FF2B5EF4-FFF2-40B4-BE49-F238E27FC236}">
              <a16:creationId xmlns:a16="http://schemas.microsoft.com/office/drawing/2014/main" id="{4D883CC3-F61E-4687-B80E-D2CAB6714F3C}"/>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a:extLst>
            <a:ext uri="{FF2B5EF4-FFF2-40B4-BE49-F238E27FC236}">
              <a16:creationId xmlns:a16="http://schemas.microsoft.com/office/drawing/2014/main" id="{1DA92133-E8C2-4089-AADF-5DBC70CAC9D5}"/>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消防施設】&#10;一人当たり面積グラフ枠">
          <a:extLst>
            <a:ext uri="{FF2B5EF4-FFF2-40B4-BE49-F238E27FC236}">
              <a16:creationId xmlns:a16="http://schemas.microsoft.com/office/drawing/2014/main" id="{C567795F-628A-4BCD-9F84-8C8541FB1D10}"/>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12" name="直線コネクタ 811">
          <a:extLst>
            <a:ext uri="{FF2B5EF4-FFF2-40B4-BE49-F238E27FC236}">
              <a16:creationId xmlns:a16="http://schemas.microsoft.com/office/drawing/2014/main" id="{C58C313D-D635-46FE-8E4C-BBC7AFF9246F}"/>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13" name="【消防施設】&#10;一人当たり面積最小値テキスト">
          <a:extLst>
            <a:ext uri="{FF2B5EF4-FFF2-40B4-BE49-F238E27FC236}">
              <a16:creationId xmlns:a16="http://schemas.microsoft.com/office/drawing/2014/main" id="{C8C6D275-AFE7-41F8-90C3-8AB2775AFED1}"/>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4" name="直線コネクタ 813">
          <a:extLst>
            <a:ext uri="{FF2B5EF4-FFF2-40B4-BE49-F238E27FC236}">
              <a16:creationId xmlns:a16="http://schemas.microsoft.com/office/drawing/2014/main" id="{6FBAB359-3B07-48DE-B6E7-6ABE36B5E446}"/>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5" name="【消防施設】&#10;一人当たり面積最大値テキスト">
          <a:extLst>
            <a:ext uri="{FF2B5EF4-FFF2-40B4-BE49-F238E27FC236}">
              <a16:creationId xmlns:a16="http://schemas.microsoft.com/office/drawing/2014/main" id="{C747A352-5807-4C56-8F8B-D3FD31F65F6B}"/>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6" name="直線コネクタ 815">
          <a:extLst>
            <a:ext uri="{FF2B5EF4-FFF2-40B4-BE49-F238E27FC236}">
              <a16:creationId xmlns:a16="http://schemas.microsoft.com/office/drawing/2014/main" id="{7B6372EB-E599-4409-917E-3CC8BA7BF2B7}"/>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817" name="【消防施設】&#10;一人当たり面積平均値テキスト">
          <a:extLst>
            <a:ext uri="{FF2B5EF4-FFF2-40B4-BE49-F238E27FC236}">
              <a16:creationId xmlns:a16="http://schemas.microsoft.com/office/drawing/2014/main" id="{A452EE8B-E8C5-482E-A719-C7DD8A7CF356}"/>
            </a:ext>
          </a:extLst>
        </xdr:cNvPr>
        <xdr:cNvSpPr txBox="1"/>
      </xdr:nvSpPr>
      <xdr:spPr>
        <a:xfrm>
          <a:off x="19992975" y="13180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8" name="フローチャート: 判断 817">
          <a:extLst>
            <a:ext uri="{FF2B5EF4-FFF2-40B4-BE49-F238E27FC236}">
              <a16:creationId xmlns:a16="http://schemas.microsoft.com/office/drawing/2014/main" id="{3477A700-C0AA-48D8-A480-272E5511A5D6}"/>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819" name="フローチャート: 判断 818">
          <a:extLst>
            <a:ext uri="{FF2B5EF4-FFF2-40B4-BE49-F238E27FC236}">
              <a16:creationId xmlns:a16="http://schemas.microsoft.com/office/drawing/2014/main" id="{774FA346-E215-49D5-9265-F31A45EEDE70}"/>
            </a:ext>
          </a:extLst>
        </xdr:cNvPr>
        <xdr:cNvSpPr/>
      </xdr:nvSpPr>
      <xdr:spPr>
        <a:xfrm>
          <a:off x="191547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20" name="フローチャート: 判断 819">
          <a:extLst>
            <a:ext uri="{FF2B5EF4-FFF2-40B4-BE49-F238E27FC236}">
              <a16:creationId xmlns:a16="http://schemas.microsoft.com/office/drawing/2014/main" id="{AAFEF7B9-6CB4-4423-AF0D-C8143DB2D97F}"/>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21" name="フローチャート: 判断 820">
          <a:extLst>
            <a:ext uri="{FF2B5EF4-FFF2-40B4-BE49-F238E27FC236}">
              <a16:creationId xmlns:a16="http://schemas.microsoft.com/office/drawing/2014/main" id="{54BAA2A8-02B6-4319-B8B0-85A4E892232A}"/>
            </a:ext>
          </a:extLst>
        </xdr:cNvPr>
        <xdr:cNvSpPr/>
      </xdr:nvSpPr>
      <xdr:spPr>
        <a:xfrm>
          <a:off x="17554575" y="132397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82550</xdr:rowOff>
    </xdr:from>
    <xdr:to>
      <xdr:col>98</xdr:col>
      <xdr:colOff>38100</xdr:colOff>
      <xdr:row>82</xdr:row>
      <xdr:rowOff>12700</xdr:rowOff>
    </xdr:to>
    <xdr:sp macro="" textlink="">
      <xdr:nvSpPr>
        <xdr:cNvPr id="822" name="フローチャート: 判断 821">
          <a:extLst>
            <a:ext uri="{FF2B5EF4-FFF2-40B4-BE49-F238E27FC236}">
              <a16:creationId xmlns:a16="http://schemas.microsoft.com/office/drawing/2014/main" id="{BB74DAED-DC2A-46FC-B813-4198DCA20DCE}"/>
            </a:ext>
          </a:extLst>
        </xdr:cNvPr>
        <xdr:cNvSpPr/>
      </xdr:nvSpPr>
      <xdr:spPr>
        <a:xfrm>
          <a:off x="167544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5D06CD15-2F92-4279-A1D3-966A2A771063}"/>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ABBB9953-2B9D-4819-8B7C-0D7EA92B80B9}"/>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37C0EA46-9654-4CB9-9D7C-55AAADECBF5D}"/>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30B5C39B-832D-4511-B9BC-D6023714E4CD}"/>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E3C3A9F8-2BAD-4CAA-BD8D-FE284BC60A5F}"/>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828" name="楕円 827">
          <a:extLst>
            <a:ext uri="{FF2B5EF4-FFF2-40B4-BE49-F238E27FC236}">
              <a16:creationId xmlns:a16="http://schemas.microsoft.com/office/drawing/2014/main" id="{213614AB-18C9-4B01-824F-3F6CE7A9E6B5}"/>
            </a:ext>
          </a:extLst>
        </xdr:cNvPr>
        <xdr:cNvSpPr/>
      </xdr:nvSpPr>
      <xdr:spPr>
        <a:xfrm>
          <a:off x="19897725" y="12982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829" name="【消防施設】&#10;一人当たり面積該当値テキスト">
          <a:extLst>
            <a:ext uri="{FF2B5EF4-FFF2-40B4-BE49-F238E27FC236}">
              <a16:creationId xmlns:a16="http://schemas.microsoft.com/office/drawing/2014/main" id="{EE0BAD19-6E26-4AB9-8D6E-33246E6BFC87}"/>
            </a:ext>
          </a:extLst>
        </xdr:cNvPr>
        <xdr:cNvSpPr txBox="1"/>
      </xdr:nvSpPr>
      <xdr:spPr>
        <a:xfrm>
          <a:off x="19992975" y="128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830" name="楕円 829">
          <a:extLst>
            <a:ext uri="{FF2B5EF4-FFF2-40B4-BE49-F238E27FC236}">
              <a16:creationId xmlns:a16="http://schemas.microsoft.com/office/drawing/2014/main" id="{E6004C6E-2A82-4043-BB06-558BAD8C8179}"/>
            </a:ext>
          </a:extLst>
        </xdr:cNvPr>
        <xdr:cNvSpPr/>
      </xdr:nvSpPr>
      <xdr:spPr>
        <a:xfrm>
          <a:off x="19154775" y="129825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80</xdr:row>
      <xdr:rowOff>76200</xdr:rowOff>
    </xdr:to>
    <xdr:cxnSp macro="">
      <xdr:nvCxnSpPr>
        <xdr:cNvPr id="831" name="直線コネクタ 830">
          <a:extLst>
            <a:ext uri="{FF2B5EF4-FFF2-40B4-BE49-F238E27FC236}">
              <a16:creationId xmlns:a16="http://schemas.microsoft.com/office/drawing/2014/main" id="{4D9D8E5E-1F3C-48EC-A3AB-877504C0C5EB}"/>
            </a:ext>
          </a:extLst>
        </xdr:cNvPr>
        <xdr:cNvCxnSpPr/>
      </xdr:nvCxnSpPr>
      <xdr:spPr>
        <a:xfrm>
          <a:off x="19202400" y="130302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832" name="楕円 831">
          <a:extLst>
            <a:ext uri="{FF2B5EF4-FFF2-40B4-BE49-F238E27FC236}">
              <a16:creationId xmlns:a16="http://schemas.microsoft.com/office/drawing/2014/main" id="{F9BD81E8-681D-479E-875E-AE0491B39F84}"/>
            </a:ext>
          </a:extLst>
        </xdr:cNvPr>
        <xdr:cNvSpPr/>
      </xdr:nvSpPr>
      <xdr:spPr>
        <a:xfrm>
          <a:off x="18345150" y="12954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76200</xdr:rowOff>
    </xdr:to>
    <xdr:cxnSp macro="">
      <xdr:nvCxnSpPr>
        <xdr:cNvPr id="833" name="直線コネクタ 832">
          <a:extLst>
            <a:ext uri="{FF2B5EF4-FFF2-40B4-BE49-F238E27FC236}">
              <a16:creationId xmlns:a16="http://schemas.microsoft.com/office/drawing/2014/main" id="{BBFCEC77-4BE9-4619-8DB5-88A29CC2AFF8}"/>
            </a:ext>
          </a:extLst>
        </xdr:cNvPr>
        <xdr:cNvCxnSpPr/>
      </xdr:nvCxnSpPr>
      <xdr:spPr>
        <a:xfrm>
          <a:off x="18392775" y="1299210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834" name="楕円 833">
          <a:extLst>
            <a:ext uri="{FF2B5EF4-FFF2-40B4-BE49-F238E27FC236}">
              <a16:creationId xmlns:a16="http://schemas.microsoft.com/office/drawing/2014/main" id="{79436382-D19B-4564-AE4C-4B5462CC1E99}"/>
            </a:ext>
          </a:extLst>
        </xdr:cNvPr>
        <xdr:cNvSpPr/>
      </xdr:nvSpPr>
      <xdr:spPr>
        <a:xfrm>
          <a:off x="17554575" y="129540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835" name="直線コネクタ 834">
          <a:extLst>
            <a:ext uri="{FF2B5EF4-FFF2-40B4-BE49-F238E27FC236}">
              <a16:creationId xmlns:a16="http://schemas.microsoft.com/office/drawing/2014/main" id="{2FFDB715-886B-43B4-AE73-7ADFFEF0392C}"/>
            </a:ext>
          </a:extLst>
        </xdr:cNvPr>
        <xdr:cNvCxnSpPr/>
      </xdr:nvCxnSpPr>
      <xdr:spPr>
        <a:xfrm>
          <a:off x="17602200" y="129921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158750</xdr:rowOff>
    </xdr:from>
    <xdr:to>
      <xdr:col>98</xdr:col>
      <xdr:colOff>38100</xdr:colOff>
      <xdr:row>80</xdr:row>
      <xdr:rowOff>88900</xdr:rowOff>
    </xdr:to>
    <xdr:sp macro="" textlink="">
      <xdr:nvSpPr>
        <xdr:cNvPr id="836" name="楕円 835">
          <a:extLst>
            <a:ext uri="{FF2B5EF4-FFF2-40B4-BE49-F238E27FC236}">
              <a16:creationId xmlns:a16="http://schemas.microsoft.com/office/drawing/2014/main" id="{FCE0832D-96AC-4909-8A12-FA11A1497BBB}"/>
            </a:ext>
          </a:extLst>
        </xdr:cNvPr>
        <xdr:cNvSpPr/>
      </xdr:nvSpPr>
      <xdr:spPr>
        <a:xfrm>
          <a:off x="16754475" y="12954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38100</xdr:rowOff>
    </xdr:from>
    <xdr:to>
      <xdr:col>102</xdr:col>
      <xdr:colOff>114300</xdr:colOff>
      <xdr:row>80</xdr:row>
      <xdr:rowOff>38100</xdr:rowOff>
    </xdr:to>
    <xdr:cxnSp macro="">
      <xdr:nvCxnSpPr>
        <xdr:cNvPr id="837" name="直線コネクタ 836">
          <a:extLst>
            <a:ext uri="{FF2B5EF4-FFF2-40B4-BE49-F238E27FC236}">
              <a16:creationId xmlns:a16="http://schemas.microsoft.com/office/drawing/2014/main" id="{300688E6-A868-44D7-928C-BB4F0E1AE6B6}"/>
            </a:ext>
          </a:extLst>
        </xdr:cNvPr>
        <xdr:cNvCxnSpPr/>
      </xdr:nvCxnSpPr>
      <xdr:spPr>
        <a:xfrm>
          <a:off x="16802100" y="12992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38" name="n_1aveValue【消防施設】&#10;一人当たり面積">
          <a:extLst>
            <a:ext uri="{FF2B5EF4-FFF2-40B4-BE49-F238E27FC236}">
              <a16:creationId xmlns:a16="http://schemas.microsoft.com/office/drawing/2014/main" id="{BB2E0CB4-5552-41E1-AEF8-73D698AA05B2}"/>
            </a:ext>
          </a:extLst>
        </xdr:cNvPr>
        <xdr:cNvSpPr txBox="1"/>
      </xdr:nvSpPr>
      <xdr:spPr>
        <a:xfrm>
          <a:off x="18983402"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41927</xdr:rowOff>
    </xdr:from>
    <xdr:ext cx="469744" cy="259045"/>
    <xdr:sp macro="" textlink="">
      <xdr:nvSpPr>
        <xdr:cNvPr id="839" name="n_2aveValue【消防施設】&#10;一人当たり面積">
          <a:extLst>
            <a:ext uri="{FF2B5EF4-FFF2-40B4-BE49-F238E27FC236}">
              <a16:creationId xmlns:a16="http://schemas.microsoft.com/office/drawing/2014/main" id="{C37CB2C5-51A7-420B-87C6-744338D01F46}"/>
            </a:ext>
          </a:extLst>
        </xdr:cNvPr>
        <xdr:cNvSpPr txBox="1"/>
      </xdr:nvSpPr>
      <xdr:spPr>
        <a:xfrm>
          <a:off x="181833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41927</xdr:rowOff>
    </xdr:from>
    <xdr:ext cx="469744" cy="259045"/>
    <xdr:sp macro="" textlink="">
      <xdr:nvSpPr>
        <xdr:cNvPr id="840" name="n_3aveValue【消防施設】&#10;一人当たり面積">
          <a:extLst>
            <a:ext uri="{FF2B5EF4-FFF2-40B4-BE49-F238E27FC236}">
              <a16:creationId xmlns:a16="http://schemas.microsoft.com/office/drawing/2014/main" id="{1250AC3D-40FE-4161-A724-2C7A66EA4F00}"/>
            </a:ext>
          </a:extLst>
        </xdr:cNvPr>
        <xdr:cNvSpPr txBox="1"/>
      </xdr:nvSpPr>
      <xdr:spPr>
        <a:xfrm>
          <a:off x="173832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3827</xdr:rowOff>
    </xdr:from>
    <xdr:ext cx="469744" cy="259045"/>
    <xdr:sp macro="" textlink="">
      <xdr:nvSpPr>
        <xdr:cNvPr id="841" name="n_4aveValue【消防施設】&#10;一人当たり面積">
          <a:extLst>
            <a:ext uri="{FF2B5EF4-FFF2-40B4-BE49-F238E27FC236}">
              <a16:creationId xmlns:a16="http://schemas.microsoft.com/office/drawing/2014/main" id="{2245B0AB-5EFF-4647-B56F-D2A7AEC958C5}"/>
            </a:ext>
          </a:extLst>
        </xdr:cNvPr>
        <xdr:cNvSpPr txBox="1"/>
      </xdr:nvSpPr>
      <xdr:spPr>
        <a:xfrm>
          <a:off x="16592627"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143527</xdr:rowOff>
    </xdr:from>
    <xdr:ext cx="469744" cy="259045"/>
    <xdr:sp macro="" textlink="">
      <xdr:nvSpPr>
        <xdr:cNvPr id="842" name="n_1mainValue【消防施設】&#10;一人当たり面積">
          <a:extLst>
            <a:ext uri="{FF2B5EF4-FFF2-40B4-BE49-F238E27FC236}">
              <a16:creationId xmlns:a16="http://schemas.microsoft.com/office/drawing/2014/main" id="{1D2AF557-1757-4D63-8DC3-88EFD3542E50}"/>
            </a:ext>
          </a:extLst>
        </xdr:cNvPr>
        <xdr:cNvSpPr txBox="1"/>
      </xdr:nvSpPr>
      <xdr:spPr>
        <a:xfrm>
          <a:off x="18983402" y="1277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843" name="n_2mainValue【消防施設】&#10;一人当たり面積">
          <a:extLst>
            <a:ext uri="{FF2B5EF4-FFF2-40B4-BE49-F238E27FC236}">
              <a16:creationId xmlns:a16="http://schemas.microsoft.com/office/drawing/2014/main" id="{62F13234-B454-4123-9527-769DEA3F4103}"/>
            </a:ext>
          </a:extLst>
        </xdr:cNvPr>
        <xdr:cNvSpPr txBox="1"/>
      </xdr:nvSpPr>
      <xdr:spPr>
        <a:xfrm>
          <a:off x="18183302" y="1273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844" name="n_3mainValue【消防施設】&#10;一人当たり面積">
          <a:extLst>
            <a:ext uri="{FF2B5EF4-FFF2-40B4-BE49-F238E27FC236}">
              <a16:creationId xmlns:a16="http://schemas.microsoft.com/office/drawing/2014/main" id="{51BBA731-16C8-46CF-A9C7-BCD8D61A3A94}"/>
            </a:ext>
          </a:extLst>
        </xdr:cNvPr>
        <xdr:cNvSpPr txBox="1"/>
      </xdr:nvSpPr>
      <xdr:spPr>
        <a:xfrm>
          <a:off x="17383202" y="1273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105427</xdr:rowOff>
    </xdr:from>
    <xdr:ext cx="469744" cy="259045"/>
    <xdr:sp macro="" textlink="">
      <xdr:nvSpPr>
        <xdr:cNvPr id="845" name="n_4mainValue【消防施設】&#10;一人当たり面積">
          <a:extLst>
            <a:ext uri="{FF2B5EF4-FFF2-40B4-BE49-F238E27FC236}">
              <a16:creationId xmlns:a16="http://schemas.microsoft.com/office/drawing/2014/main" id="{D99CA8B3-B92B-49D7-BA5A-30F498BA8F7D}"/>
            </a:ext>
          </a:extLst>
        </xdr:cNvPr>
        <xdr:cNvSpPr txBox="1"/>
      </xdr:nvSpPr>
      <xdr:spPr>
        <a:xfrm>
          <a:off x="16592627" y="1273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a:extLst>
            <a:ext uri="{FF2B5EF4-FFF2-40B4-BE49-F238E27FC236}">
              <a16:creationId xmlns:a16="http://schemas.microsoft.com/office/drawing/2014/main" id="{90638A8C-3588-4B6F-BCA1-C0281B536295}"/>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7" name="正方形/長方形 846">
          <a:extLst>
            <a:ext uri="{FF2B5EF4-FFF2-40B4-BE49-F238E27FC236}">
              <a16:creationId xmlns:a16="http://schemas.microsoft.com/office/drawing/2014/main" id="{E8840A94-5CE0-4383-BE62-66300A23C2E3}"/>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8" name="正方形/長方形 847">
          <a:extLst>
            <a:ext uri="{FF2B5EF4-FFF2-40B4-BE49-F238E27FC236}">
              <a16:creationId xmlns:a16="http://schemas.microsoft.com/office/drawing/2014/main" id="{F50949CF-E11E-4972-8B99-060260AB3DE1}"/>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a:extLst>
            <a:ext uri="{FF2B5EF4-FFF2-40B4-BE49-F238E27FC236}">
              <a16:creationId xmlns:a16="http://schemas.microsoft.com/office/drawing/2014/main" id="{B70B19ED-9F7E-46A7-B0EF-8737A98F0E10}"/>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a:extLst>
            <a:ext uri="{FF2B5EF4-FFF2-40B4-BE49-F238E27FC236}">
              <a16:creationId xmlns:a16="http://schemas.microsoft.com/office/drawing/2014/main" id="{76BA6DC1-8D42-4B68-9591-A8F019505097}"/>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a:extLst>
            <a:ext uri="{FF2B5EF4-FFF2-40B4-BE49-F238E27FC236}">
              <a16:creationId xmlns:a16="http://schemas.microsoft.com/office/drawing/2014/main" id="{301D10CD-A534-435B-8EAC-E8D9EDD949DE}"/>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a:extLst>
            <a:ext uri="{FF2B5EF4-FFF2-40B4-BE49-F238E27FC236}">
              <a16:creationId xmlns:a16="http://schemas.microsoft.com/office/drawing/2014/main" id="{B64C15C1-A454-4B4F-9C4E-9AD733226D37}"/>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a:extLst>
            <a:ext uri="{FF2B5EF4-FFF2-40B4-BE49-F238E27FC236}">
              <a16:creationId xmlns:a16="http://schemas.microsoft.com/office/drawing/2014/main" id="{F8BD8EA7-F8F8-4137-93C2-89063AC5E27C}"/>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4" name="テキスト ボックス 853">
          <a:extLst>
            <a:ext uri="{FF2B5EF4-FFF2-40B4-BE49-F238E27FC236}">
              <a16:creationId xmlns:a16="http://schemas.microsoft.com/office/drawing/2014/main" id="{F6B8CC54-E67D-476A-B4B5-64A767A31A6D}"/>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a:extLst>
            <a:ext uri="{FF2B5EF4-FFF2-40B4-BE49-F238E27FC236}">
              <a16:creationId xmlns:a16="http://schemas.microsoft.com/office/drawing/2014/main" id="{724E0955-C4A3-4236-9DD0-7AA09C16D7DA}"/>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6" name="テキスト ボックス 855">
          <a:extLst>
            <a:ext uri="{FF2B5EF4-FFF2-40B4-BE49-F238E27FC236}">
              <a16:creationId xmlns:a16="http://schemas.microsoft.com/office/drawing/2014/main" id="{CE89EB88-D687-46DC-9896-5CEA42D051A1}"/>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7" name="直線コネクタ 856">
          <a:extLst>
            <a:ext uri="{FF2B5EF4-FFF2-40B4-BE49-F238E27FC236}">
              <a16:creationId xmlns:a16="http://schemas.microsoft.com/office/drawing/2014/main" id="{96A2B6A1-BAE6-4AF1-850A-8FE04D663F8D}"/>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8" name="テキスト ボックス 857">
          <a:extLst>
            <a:ext uri="{FF2B5EF4-FFF2-40B4-BE49-F238E27FC236}">
              <a16:creationId xmlns:a16="http://schemas.microsoft.com/office/drawing/2014/main" id="{1DBEED10-EDD3-4890-903C-3504D4880186}"/>
            </a:ext>
          </a:extLst>
        </xdr:cNvPr>
        <xdr:cNvSpPr txBox="1"/>
      </xdr:nvSpPr>
      <xdr:spPr>
        <a:xfrm>
          <a:off x="10845966"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9" name="直線コネクタ 858">
          <a:extLst>
            <a:ext uri="{FF2B5EF4-FFF2-40B4-BE49-F238E27FC236}">
              <a16:creationId xmlns:a16="http://schemas.microsoft.com/office/drawing/2014/main" id="{07EF615F-533D-4A42-B732-89C25C790068}"/>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60" name="テキスト ボックス 859">
          <a:extLst>
            <a:ext uri="{FF2B5EF4-FFF2-40B4-BE49-F238E27FC236}">
              <a16:creationId xmlns:a16="http://schemas.microsoft.com/office/drawing/2014/main" id="{0AC1FB7D-51F1-437F-B6CD-C764B0958BC4}"/>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1" name="直線コネクタ 860">
          <a:extLst>
            <a:ext uri="{FF2B5EF4-FFF2-40B4-BE49-F238E27FC236}">
              <a16:creationId xmlns:a16="http://schemas.microsoft.com/office/drawing/2014/main" id="{4A6EC05F-4212-4801-BFD5-0F05E74FCE74}"/>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2" name="テキスト ボックス 861">
          <a:extLst>
            <a:ext uri="{FF2B5EF4-FFF2-40B4-BE49-F238E27FC236}">
              <a16:creationId xmlns:a16="http://schemas.microsoft.com/office/drawing/2014/main" id="{A4618994-A757-4CFA-B5B8-CDBE1F8DA9F4}"/>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3" name="直線コネクタ 862">
          <a:extLst>
            <a:ext uri="{FF2B5EF4-FFF2-40B4-BE49-F238E27FC236}">
              <a16:creationId xmlns:a16="http://schemas.microsoft.com/office/drawing/2014/main" id="{4A0760C6-3D67-4375-A307-EE41DF5DBCC9}"/>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4" name="テキスト ボックス 863">
          <a:extLst>
            <a:ext uri="{FF2B5EF4-FFF2-40B4-BE49-F238E27FC236}">
              <a16:creationId xmlns:a16="http://schemas.microsoft.com/office/drawing/2014/main" id="{F9CC292D-109A-43CA-B221-DC3135F4EAD5}"/>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5" name="直線コネクタ 864">
          <a:extLst>
            <a:ext uri="{FF2B5EF4-FFF2-40B4-BE49-F238E27FC236}">
              <a16:creationId xmlns:a16="http://schemas.microsoft.com/office/drawing/2014/main" id="{028225E9-0F02-41DD-BE18-A5D430E35AE8}"/>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6" name="テキスト ボックス 865">
          <a:extLst>
            <a:ext uri="{FF2B5EF4-FFF2-40B4-BE49-F238E27FC236}">
              <a16:creationId xmlns:a16="http://schemas.microsoft.com/office/drawing/2014/main" id="{9F035439-A196-4149-8BDA-D2EA5914BA85}"/>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7" name="直線コネクタ 866">
          <a:extLst>
            <a:ext uri="{FF2B5EF4-FFF2-40B4-BE49-F238E27FC236}">
              <a16:creationId xmlns:a16="http://schemas.microsoft.com/office/drawing/2014/main" id="{CADDF81B-DC08-4672-970A-C758201228F9}"/>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8" name="テキスト ボックス 867">
          <a:extLst>
            <a:ext uri="{FF2B5EF4-FFF2-40B4-BE49-F238E27FC236}">
              <a16:creationId xmlns:a16="http://schemas.microsoft.com/office/drawing/2014/main" id="{80BFDC56-A6D8-427A-B967-ADA774412330}"/>
            </a:ext>
          </a:extLst>
        </xdr:cNvPr>
        <xdr:cNvSpPr txBox="1"/>
      </xdr:nvSpPr>
      <xdr:spPr>
        <a:xfrm>
          <a:off x="10845966"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a:extLst>
            <a:ext uri="{FF2B5EF4-FFF2-40B4-BE49-F238E27FC236}">
              <a16:creationId xmlns:a16="http://schemas.microsoft.com/office/drawing/2014/main" id="{24EFA7C1-E796-4518-892A-DCD5F7C0D6C2}"/>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70" name="テキスト ボックス 869">
          <a:extLst>
            <a:ext uri="{FF2B5EF4-FFF2-40B4-BE49-F238E27FC236}">
              <a16:creationId xmlns:a16="http://schemas.microsoft.com/office/drawing/2014/main" id="{C1478899-A946-4524-92B7-1D98B607A724}"/>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1" name="【庁舎】&#10;有形固定資産減価償却率グラフ枠">
          <a:extLst>
            <a:ext uri="{FF2B5EF4-FFF2-40B4-BE49-F238E27FC236}">
              <a16:creationId xmlns:a16="http://schemas.microsoft.com/office/drawing/2014/main" id="{BF23B1E7-8A02-4C86-A915-C059B6CDF746}"/>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109</xdr:row>
      <xdr:rowOff>48442</xdr:rowOff>
    </xdr:to>
    <xdr:cxnSp macro="">
      <xdr:nvCxnSpPr>
        <xdr:cNvPr id="872" name="直線コネクタ 871">
          <a:extLst>
            <a:ext uri="{FF2B5EF4-FFF2-40B4-BE49-F238E27FC236}">
              <a16:creationId xmlns:a16="http://schemas.microsoft.com/office/drawing/2014/main" id="{2F6F5C39-5450-4AD3-9564-6C75837FD218}"/>
            </a:ext>
          </a:extLst>
        </xdr:cNvPr>
        <xdr:cNvCxnSpPr/>
      </xdr:nvCxnSpPr>
      <xdr:spPr>
        <a:xfrm flipV="1">
          <a:off x="14696439" y="16356964"/>
          <a:ext cx="0" cy="1338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52269</xdr:rowOff>
    </xdr:from>
    <xdr:ext cx="405111" cy="259045"/>
    <xdr:sp macro="" textlink="">
      <xdr:nvSpPr>
        <xdr:cNvPr id="873" name="【庁舎】&#10;有形固定資産減価償却率最小値テキスト">
          <a:extLst>
            <a:ext uri="{FF2B5EF4-FFF2-40B4-BE49-F238E27FC236}">
              <a16:creationId xmlns:a16="http://schemas.microsoft.com/office/drawing/2014/main" id="{A6F12A3A-C2A4-4A48-9495-2119334CD644}"/>
            </a:ext>
          </a:extLst>
        </xdr:cNvPr>
        <xdr:cNvSpPr txBox="1"/>
      </xdr:nvSpPr>
      <xdr:spPr>
        <a:xfrm>
          <a:off x="14735175" y="1769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48442</xdr:rowOff>
    </xdr:from>
    <xdr:to>
      <xdr:col>86</xdr:col>
      <xdr:colOff>25400</xdr:colOff>
      <xdr:row>109</xdr:row>
      <xdr:rowOff>48442</xdr:rowOff>
    </xdr:to>
    <xdr:cxnSp macro="">
      <xdr:nvCxnSpPr>
        <xdr:cNvPr id="874" name="直線コネクタ 873">
          <a:extLst>
            <a:ext uri="{FF2B5EF4-FFF2-40B4-BE49-F238E27FC236}">
              <a16:creationId xmlns:a16="http://schemas.microsoft.com/office/drawing/2014/main" id="{6EEC8FAE-79B4-43AC-A3B9-C1521C3BDC6A}"/>
            </a:ext>
          </a:extLst>
        </xdr:cNvPr>
        <xdr:cNvCxnSpPr/>
      </xdr:nvCxnSpPr>
      <xdr:spPr>
        <a:xfrm>
          <a:off x="14611350" y="1769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875" name="【庁舎】&#10;有形固定資産減価償却率最大値テキスト">
          <a:extLst>
            <a:ext uri="{FF2B5EF4-FFF2-40B4-BE49-F238E27FC236}">
              <a16:creationId xmlns:a16="http://schemas.microsoft.com/office/drawing/2014/main" id="{D339E1E7-206B-4357-A575-9EBC2688A67A}"/>
            </a:ext>
          </a:extLst>
        </xdr:cNvPr>
        <xdr:cNvSpPr txBox="1"/>
      </xdr:nvSpPr>
      <xdr:spPr>
        <a:xfrm>
          <a:off x="14735175" y="1614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876" name="直線コネクタ 875">
          <a:extLst>
            <a:ext uri="{FF2B5EF4-FFF2-40B4-BE49-F238E27FC236}">
              <a16:creationId xmlns:a16="http://schemas.microsoft.com/office/drawing/2014/main" id="{97B8BDF8-0FC8-4C91-8757-144D9E985CE2}"/>
            </a:ext>
          </a:extLst>
        </xdr:cNvPr>
        <xdr:cNvCxnSpPr/>
      </xdr:nvCxnSpPr>
      <xdr:spPr>
        <a:xfrm>
          <a:off x="14611350" y="16356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141350</xdr:rowOff>
    </xdr:from>
    <xdr:ext cx="405111" cy="259045"/>
    <xdr:sp macro="" textlink="">
      <xdr:nvSpPr>
        <xdr:cNvPr id="877" name="【庁舎】&#10;有形固定資産減価償却率平均値テキスト">
          <a:extLst>
            <a:ext uri="{FF2B5EF4-FFF2-40B4-BE49-F238E27FC236}">
              <a16:creationId xmlns:a16="http://schemas.microsoft.com/office/drawing/2014/main" id="{7930DEF4-AC3B-4A33-BC8B-89F18C1A64A5}"/>
            </a:ext>
          </a:extLst>
        </xdr:cNvPr>
        <xdr:cNvSpPr txBox="1"/>
      </xdr:nvSpPr>
      <xdr:spPr>
        <a:xfrm>
          <a:off x="14735175" y="16984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78" name="フローチャート: 判断 877">
          <a:extLst>
            <a:ext uri="{FF2B5EF4-FFF2-40B4-BE49-F238E27FC236}">
              <a16:creationId xmlns:a16="http://schemas.microsoft.com/office/drawing/2014/main" id="{2612BFD1-3D60-417A-9F0C-5D03B5DE0104}"/>
            </a:ext>
          </a:extLst>
        </xdr:cNvPr>
        <xdr:cNvSpPr/>
      </xdr:nvSpPr>
      <xdr:spPr>
        <a:xfrm>
          <a:off x="14649450" y="171237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2539</xdr:rowOff>
    </xdr:from>
    <xdr:to>
      <xdr:col>81</xdr:col>
      <xdr:colOff>101600</xdr:colOff>
      <xdr:row>106</xdr:row>
      <xdr:rowOff>104139</xdr:rowOff>
    </xdr:to>
    <xdr:sp macro="" textlink="">
      <xdr:nvSpPr>
        <xdr:cNvPr id="879" name="フローチャート: 判断 878">
          <a:extLst>
            <a:ext uri="{FF2B5EF4-FFF2-40B4-BE49-F238E27FC236}">
              <a16:creationId xmlns:a16="http://schemas.microsoft.com/office/drawing/2014/main" id="{855BC6C6-847F-425E-9780-F4DF124AFD62}"/>
            </a:ext>
          </a:extLst>
        </xdr:cNvPr>
        <xdr:cNvSpPr/>
      </xdr:nvSpPr>
      <xdr:spPr>
        <a:xfrm>
          <a:off x="13887450" y="171665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80" name="フローチャート: 判断 879">
          <a:extLst>
            <a:ext uri="{FF2B5EF4-FFF2-40B4-BE49-F238E27FC236}">
              <a16:creationId xmlns:a16="http://schemas.microsoft.com/office/drawing/2014/main" id="{0BB09421-BED0-4BA0-997E-99214901C38B}"/>
            </a:ext>
          </a:extLst>
        </xdr:cNvPr>
        <xdr:cNvSpPr/>
      </xdr:nvSpPr>
      <xdr:spPr>
        <a:xfrm>
          <a:off x="13096875" y="171928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81" name="フローチャート: 判断 880">
          <a:extLst>
            <a:ext uri="{FF2B5EF4-FFF2-40B4-BE49-F238E27FC236}">
              <a16:creationId xmlns:a16="http://schemas.microsoft.com/office/drawing/2014/main" id="{5C62EECF-CBB8-4855-B0D7-E161D5B868A3}"/>
            </a:ext>
          </a:extLst>
        </xdr:cNvPr>
        <xdr:cNvSpPr/>
      </xdr:nvSpPr>
      <xdr:spPr>
        <a:xfrm>
          <a:off x="12296775" y="1717303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882" name="フローチャート: 判断 881">
          <a:extLst>
            <a:ext uri="{FF2B5EF4-FFF2-40B4-BE49-F238E27FC236}">
              <a16:creationId xmlns:a16="http://schemas.microsoft.com/office/drawing/2014/main" id="{A5268D6F-D778-4EEB-AD02-13F9B0352789}"/>
            </a:ext>
          </a:extLst>
        </xdr:cNvPr>
        <xdr:cNvSpPr/>
      </xdr:nvSpPr>
      <xdr:spPr>
        <a:xfrm>
          <a:off x="11487150" y="1712703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43B68882-0E8D-4365-A4A8-526175754C7B}"/>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6424FAC4-093F-48CC-AEFF-CA7051145ADC}"/>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703EE232-6586-44ED-BAA8-D8C294D8DE7B}"/>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D167F8EF-4D94-44B1-819D-5599AD4F74DC}"/>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5DEDFDEE-12B4-43B8-9712-2A0AC3600479}"/>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58057</xdr:rowOff>
    </xdr:from>
    <xdr:to>
      <xdr:col>85</xdr:col>
      <xdr:colOff>177800</xdr:colOff>
      <xdr:row>106</xdr:row>
      <xdr:rowOff>159657</xdr:rowOff>
    </xdr:to>
    <xdr:sp macro="" textlink="">
      <xdr:nvSpPr>
        <xdr:cNvPr id="888" name="楕円 887">
          <a:extLst>
            <a:ext uri="{FF2B5EF4-FFF2-40B4-BE49-F238E27FC236}">
              <a16:creationId xmlns:a16="http://schemas.microsoft.com/office/drawing/2014/main" id="{8B0EF643-CE50-4F1B-9069-3EA4D1CBA759}"/>
            </a:ext>
          </a:extLst>
        </xdr:cNvPr>
        <xdr:cNvSpPr/>
      </xdr:nvSpPr>
      <xdr:spPr>
        <a:xfrm>
          <a:off x="14649450" y="1722210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36484</xdr:rowOff>
    </xdr:from>
    <xdr:ext cx="405111" cy="259045"/>
    <xdr:sp macro="" textlink="">
      <xdr:nvSpPr>
        <xdr:cNvPr id="889" name="【庁舎】&#10;有形固定資産減価償却率該当値テキスト">
          <a:extLst>
            <a:ext uri="{FF2B5EF4-FFF2-40B4-BE49-F238E27FC236}">
              <a16:creationId xmlns:a16="http://schemas.microsoft.com/office/drawing/2014/main" id="{87134D8E-FA8D-4DE2-9E4E-31751C3AB3C9}"/>
            </a:ext>
          </a:extLst>
        </xdr:cNvPr>
        <xdr:cNvSpPr txBox="1"/>
      </xdr:nvSpPr>
      <xdr:spPr>
        <a:xfrm>
          <a:off x="14735175" y="17200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xdr:rowOff>
    </xdr:from>
    <xdr:to>
      <xdr:col>81</xdr:col>
      <xdr:colOff>101600</xdr:colOff>
      <xdr:row>106</xdr:row>
      <xdr:rowOff>110671</xdr:rowOff>
    </xdr:to>
    <xdr:sp macro="" textlink="">
      <xdr:nvSpPr>
        <xdr:cNvPr id="890" name="楕円 889">
          <a:extLst>
            <a:ext uri="{FF2B5EF4-FFF2-40B4-BE49-F238E27FC236}">
              <a16:creationId xmlns:a16="http://schemas.microsoft.com/office/drawing/2014/main" id="{5AA9F007-77E0-4675-9E85-7274AEBC1887}"/>
            </a:ext>
          </a:extLst>
        </xdr:cNvPr>
        <xdr:cNvSpPr/>
      </xdr:nvSpPr>
      <xdr:spPr>
        <a:xfrm>
          <a:off x="13887450" y="171762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59871</xdr:rowOff>
    </xdr:from>
    <xdr:to>
      <xdr:col>85</xdr:col>
      <xdr:colOff>127000</xdr:colOff>
      <xdr:row>106</xdr:row>
      <xdr:rowOff>108857</xdr:rowOff>
    </xdr:to>
    <xdr:cxnSp macro="">
      <xdr:nvCxnSpPr>
        <xdr:cNvPr id="891" name="直線コネクタ 890">
          <a:extLst>
            <a:ext uri="{FF2B5EF4-FFF2-40B4-BE49-F238E27FC236}">
              <a16:creationId xmlns:a16="http://schemas.microsoft.com/office/drawing/2014/main" id="{265A9BB3-5299-4EB8-BF42-F1FA86A8B857}"/>
            </a:ext>
          </a:extLst>
        </xdr:cNvPr>
        <xdr:cNvCxnSpPr/>
      </xdr:nvCxnSpPr>
      <xdr:spPr>
        <a:xfrm>
          <a:off x="13935075" y="17223921"/>
          <a:ext cx="762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892" name="楕円 891">
          <a:extLst>
            <a:ext uri="{FF2B5EF4-FFF2-40B4-BE49-F238E27FC236}">
              <a16:creationId xmlns:a16="http://schemas.microsoft.com/office/drawing/2014/main" id="{E92C4735-7718-4500-9AB1-0878B2C3432E}"/>
            </a:ext>
          </a:extLst>
        </xdr:cNvPr>
        <xdr:cNvSpPr/>
      </xdr:nvSpPr>
      <xdr:spPr>
        <a:xfrm>
          <a:off x="13096875" y="1712703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xdr:rowOff>
    </xdr:from>
    <xdr:to>
      <xdr:col>81</xdr:col>
      <xdr:colOff>50800</xdr:colOff>
      <xdr:row>106</xdr:row>
      <xdr:rowOff>59871</xdr:rowOff>
    </xdr:to>
    <xdr:cxnSp macro="">
      <xdr:nvCxnSpPr>
        <xdr:cNvPr id="893" name="直線コネクタ 892">
          <a:extLst>
            <a:ext uri="{FF2B5EF4-FFF2-40B4-BE49-F238E27FC236}">
              <a16:creationId xmlns:a16="http://schemas.microsoft.com/office/drawing/2014/main" id="{E4B0E440-DE8E-422D-95AE-A1954554D085}"/>
            </a:ext>
          </a:extLst>
        </xdr:cNvPr>
        <xdr:cNvCxnSpPr/>
      </xdr:nvCxnSpPr>
      <xdr:spPr>
        <a:xfrm>
          <a:off x="13144500" y="17165138"/>
          <a:ext cx="790575"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894" name="楕円 893">
          <a:extLst>
            <a:ext uri="{FF2B5EF4-FFF2-40B4-BE49-F238E27FC236}">
              <a16:creationId xmlns:a16="http://schemas.microsoft.com/office/drawing/2014/main" id="{0EAC64B0-53B4-43E7-B7B5-919B0A158052}"/>
            </a:ext>
          </a:extLst>
        </xdr:cNvPr>
        <xdr:cNvSpPr/>
      </xdr:nvSpPr>
      <xdr:spPr>
        <a:xfrm>
          <a:off x="12296775" y="1705210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103958</xdr:rowOff>
    </xdr:from>
    <xdr:to>
      <xdr:col>76</xdr:col>
      <xdr:colOff>114300</xdr:colOff>
      <xdr:row>106</xdr:row>
      <xdr:rowOff>1088</xdr:rowOff>
    </xdr:to>
    <xdr:cxnSp macro="">
      <xdr:nvCxnSpPr>
        <xdr:cNvPr id="895" name="直線コネクタ 894">
          <a:extLst>
            <a:ext uri="{FF2B5EF4-FFF2-40B4-BE49-F238E27FC236}">
              <a16:creationId xmlns:a16="http://schemas.microsoft.com/office/drawing/2014/main" id="{71D61B24-8355-40F1-8F45-6AEAC052F505}"/>
            </a:ext>
          </a:extLst>
        </xdr:cNvPr>
        <xdr:cNvCxnSpPr/>
      </xdr:nvCxnSpPr>
      <xdr:spPr>
        <a:xfrm>
          <a:off x="12344400" y="17109258"/>
          <a:ext cx="8001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156029</xdr:rowOff>
    </xdr:from>
    <xdr:to>
      <xdr:col>67</xdr:col>
      <xdr:colOff>101600</xdr:colOff>
      <xdr:row>105</xdr:row>
      <xdr:rowOff>86179</xdr:rowOff>
    </xdr:to>
    <xdr:sp macro="" textlink="">
      <xdr:nvSpPr>
        <xdr:cNvPr id="896" name="楕円 895">
          <a:extLst>
            <a:ext uri="{FF2B5EF4-FFF2-40B4-BE49-F238E27FC236}">
              <a16:creationId xmlns:a16="http://schemas.microsoft.com/office/drawing/2014/main" id="{FBE0B620-7295-4263-B692-3A1AB7C525EE}"/>
            </a:ext>
          </a:extLst>
        </xdr:cNvPr>
        <xdr:cNvSpPr/>
      </xdr:nvSpPr>
      <xdr:spPr>
        <a:xfrm>
          <a:off x="11487150" y="1699940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35379</xdr:rowOff>
    </xdr:from>
    <xdr:to>
      <xdr:col>71</xdr:col>
      <xdr:colOff>177800</xdr:colOff>
      <xdr:row>105</xdr:row>
      <xdr:rowOff>103958</xdr:rowOff>
    </xdr:to>
    <xdr:cxnSp macro="">
      <xdr:nvCxnSpPr>
        <xdr:cNvPr id="897" name="直線コネクタ 896">
          <a:extLst>
            <a:ext uri="{FF2B5EF4-FFF2-40B4-BE49-F238E27FC236}">
              <a16:creationId xmlns:a16="http://schemas.microsoft.com/office/drawing/2014/main" id="{CD11E8DB-054E-47E8-9FDF-F1FCDC3B706C}"/>
            </a:ext>
          </a:extLst>
        </xdr:cNvPr>
        <xdr:cNvCxnSpPr/>
      </xdr:nvCxnSpPr>
      <xdr:spPr>
        <a:xfrm>
          <a:off x="11534775" y="17037504"/>
          <a:ext cx="809625" cy="7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120666</xdr:rowOff>
    </xdr:from>
    <xdr:ext cx="405111" cy="259045"/>
    <xdr:sp macro="" textlink="">
      <xdr:nvSpPr>
        <xdr:cNvPr id="898" name="n_1aveValue【庁舎】&#10;有形固定資産減価償却率">
          <a:extLst>
            <a:ext uri="{FF2B5EF4-FFF2-40B4-BE49-F238E27FC236}">
              <a16:creationId xmlns:a16="http://schemas.microsoft.com/office/drawing/2014/main" id="{AC6353C1-36C5-4994-838B-7722C15B69E9}"/>
            </a:ext>
          </a:extLst>
        </xdr:cNvPr>
        <xdr:cNvSpPr txBox="1"/>
      </xdr:nvSpPr>
      <xdr:spPr>
        <a:xfrm>
          <a:off x="13745219"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124658</xdr:rowOff>
    </xdr:from>
    <xdr:ext cx="405111" cy="259045"/>
    <xdr:sp macro="" textlink="">
      <xdr:nvSpPr>
        <xdr:cNvPr id="899" name="n_2aveValue【庁舎】&#10;有形固定資産減価償却率">
          <a:extLst>
            <a:ext uri="{FF2B5EF4-FFF2-40B4-BE49-F238E27FC236}">
              <a16:creationId xmlns:a16="http://schemas.microsoft.com/office/drawing/2014/main" id="{C3868912-CA43-4D10-97D7-AF4959DE089C}"/>
            </a:ext>
          </a:extLst>
        </xdr:cNvPr>
        <xdr:cNvSpPr txBox="1"/>
      </xdr:nvSpPr>
      <xdr:spPr>
        <a:xfrm>
          <a:off x="12964169" y="1728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900" name="n_3aveValue【庁舎】&#10;有形固定資産減価償却率">
          <a:extLst>
            <a:ext uri="{FF2B5EF4-FFF2-40B4-BE49-F238E27FC236}">
              <a16:creationId xmlns:a16="http://schemas.microsoft.com/office/drawing/2014/main" id="{A588D7B0-426F-4E2C-A881-396362F83B5C}"/>
            </a:ext>
          </a:extLst>
        </xdr:cNvPr>
        <xdr:cNvSpPr txBox="1"/>
      </xdr:nvSpPr>
      <xdr:spPr>
        <a:xfrm>
          <a:off x="12164069" y="17265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901" name="n_4aveValue【庁舎】&#10;有形固定資産減価償却率">
          <a:extLst>
            <a:ext uri="{FF2B5EF4-FFF2-40B4-BE49-F238E27FC236}">
              <a16:creationId xmlns:a16="http://schemas.microsoft.com/office/drawing/2014/main" id="{6D5EAF39-5946-4BD1-82A5-49F44779C4AB}"/>
            </a:ext>
          </a:extLst>
        </xdr:cNvPr>
        <xdr:cNvSpPr txBox="1"/>
      </xdr:nvSpPr>
      <xdr:spPr>
        <a:xfrm>
          <a:off x="11354444" y="1721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101798</xdr:rowOff>
    </xdr:from>
    <xdr:ext cx="405111" cy="259045"/>
    <xdr:sp macro="" textlink="">
      <xdr:nvSpPr>
        <xdr:cNvPr id="902" name="n_1mainValue【庁舎】&#10;有形固定資産減価償却率">
          <a:extLst>
            <a:ext uri="{FF2B5EF4-FFF2-40B4-BE49-F238E27FC236}">
              <a16:creationId xmlns:a16="http://schemas.microsoft.com/office/drawing/2014/main" id="{BBB11AE7-8EC3-4C11-BFB2-EE72B5212487}"/>
            </a:ext>
          </a:extLst>
        </xdr:cNvPr>
        <xdr:cNvSpPr txBox="1"/>
      </xdr:nvSpPr>
      <xdr:spPr>
        <a:xfrm>
          <a:off x="13745219" y="1726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903" name="n_2mainValue【庁舎】&#10;有形固定資産減価償却率">
          <a:extLst>
            <a:ext uri="{FF2B5EF4-FFF2-40B4-BE49-F238E27FC236}">
              <a16:creationId xmlns:a16="http://schemas.microsoft.com/office/drawing/2014/main" id="{21FE9D84-367E-40DB-BD35-E4B92456A099}"/>
            </a:ext>
          </a:extLst>
        </xdr:cNvPr>
        <xdr:cNvSpPr txBox="1"/>
      </xdr:nvSpPr>
      <xdr:spPr>
        <a:xfrm>
          <a:off x="12964169" y="16905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904" name="n_3mainValue【庁舎】&#10;有形固定資産減価償却率">
          <a:extLst>
            <a:ext uri="{FF2B5EF4-FFF2-40B4-BE49-F238E27FC236}">
              <a16:creationId xmlns:a16="http://schemas.microsoft.com/office/drawing/2014/main" id="{F16BB0E5-21EE-41DE-9B4D-E941B4EE6294}"/>
            </a:ext>
          </a:extLst>
        </xdr:cNvPr>
        <xdr:cNvSpPr txBox="1"/>
      </xdr:nvSpPr>
      <xdr:spPr>
        <a:xfrm>
          <a:off x="12164069" y="1684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905" name="n_4mainValue【庁舎】&#10;有形固定資産減価償却率">
          <a:extLst>
            <a:ext uri="{FF2B5EF4-FFF2-40B4-BE49-F238E27FC236}">
              <a16:creationId xmlns:a16="http://schemas.microsoft.com/office/drawing/2014/main" id="{C2B321BB-532E-42D6-AFB5-BEF261326998}"/>
            </a:ext>
          </a:extLst>
        </xdr:cNvPr>
        <xdr:cNvSpPr txBox="1"/>
      </xdr:nvSpPr>
      <xdr:spPr>
        <a:xfrm>
          <a:off x="11354444" y="1678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6" name="正方形/長方形 905">
          <a:extLst>
            <a:ext uri="{FF2B5EF4-FFF2-40B4-BE49-F238E27FC236}">
              <a16:creationId xmlns:a16="http://schemas.microsoft.com/office/drawing/2014/main" id="{FD227896-BB35-4335-A704-734A4CB53B0B}"/>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7" name="正方形/長方形 906">
          <a:extLst>
            <a:ext uri="{FF2B5EF4-FFF2-40B4-BE49-F238E27FC236}">
              <a16:creationId xmlns:a16="http://schemas.microsoft.com/office/drawing/2014/main" id="{D72A29C5-3818-412B-BB1E-DEA30AD7069A}"/>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8" name="正方形/長方形 907">
          <a:extLst>
            <a:ext uri="{FF2B5EF4-FFF2-40B4-BE49-F238E27FC236}">
              <a16:creationId xmlns:a16="http://schemas.microsoft.com/office/drawing/2014/main" id="{BAFE5786-CBCC-4937-B2BC-D54E0475E7CB}"/>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9" name="正方形/長方形 908">
          <a:extLst>
            <a:ext uri="{FF2B5EF4-FFF2-40B4-BE49-F238E27FC236}">
              <a16:creationId xmlns:a16="http://schemas.microsoft.com/office/drawing/2014/main" id="{EB39E1AB-6D6E-458A-AE72-CCF41218EDB8}"/>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0" name="正方形/長方形 909">
          <a:extLst>
            <a:ext uri="{FF2B5EF4-FFF2-40B4-BE49-F238E27FC236}">
              <a16:creationId xmlns:a16="http://schemas.microsoft.com/office/drawing/2014/main" id="{77F1C0F5-AB4F-47FF-8A8F-C406CC362899}"/>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1" name="正方形/長方形 910">
          <a:extLst>
            <a:ext uri="{FF2B5EF4-FFF2-40B4-BE49-F238E27FC236}">
              <a16:creationId xmlns:a16="http://schemas.microsoft.com/office/drawing/2014/main" id="{A0E9AFA6-EDF3-42CC-83D8-6958E9A2ED3A}"/>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2" name="正方形/長方形 911">
          <a:extLst>
            <a:ext uri="{FF2B5EF4-FFF2-40B4-BE49-F238E27FC236}">
              <a16:creationId xmlns:a16="http://schemas.microsoft.com/office/drawing/2014/main" id="{3C7F810F-4917-41B0-A830-BDA9C4E2CDC9}"/>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3" name="正方形/長方形 912">
          <a:extLst>
            <a:ext uri="{FF2B5EF4-FFF2-40B4-BE49-F238E27FC236}">
              <a16:creationId xmlns:a16="http://schemas.microsoft.com/office/drawing/2014/main" id="{98632020-C267-492F-BD89-4A679821D9EE}"/>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4" name="テキスト ボックス 913">
          <a:extLst>
            <a:ext uri="{FF2B5EF4-FFF2-40B4-BE49-F238E27FC236}">
              <a16:creationId xmlns:a16="http://schemas.microsoft.com/office/drawing/2014/main" id="{05B5B25C-A49E-4AEC-AA0F-C949C18E4792}"/>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5" name="直線コネクタ 914">
          <a:extLst>
            <a:ext uri="{FF2B5EF4-FFF2-40B4-BE49-F238E27FC236}">
              <a16:creationId xmlns:a16="http://schemas.microsoft.com/office/drawing/2014/main" id="{5F2DA490-E68C-4D3D-9640-2CB291D671CB}"/>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6" name="テキスト ボックス 915">
          <a:extLst>
            <a:ext uri="{FF2B5EF4-FFF2-40B4-BE49-F238E27FC236}">
              <a16:creationId xmlns:a16="http://schemas.microsoft.com/office/drawing/2014/main" id="{31661F78-2EE8-4875-A0DF-092CB800C75F}"/>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7" name="直線コネクタ 916">
          <a:extLst>
            <a:ext uri="{FF2B5EF4-FFF2-40B4-BE49-F238E27FC236}">
              <a16:creationId xmlns:a16="http://schemas.microsoft.com/office/drawing/2014/main" id="{DBD64B11-5F78-4185-97AA-A27EAF63A190}"/>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8" name="テキスト ボックス 917">
          <a:extLst>
            <a:ext uri="{FF2B5EF4-FFF2-40B4-BE49-F238E27FC236}">
              <a16:creationId xmlns:a16="http://schemas.microsoft.com/office/drawing/2014/main" id="{D878E11D-5487-42AC-AEDD-34F3C5A496D6}"/>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9" name="直線コネクタ 918">
          <a:extLst>
            <a:ext uri="{FF2B5EF4-FFF2-40B4-BE49-F238E27FC236}">
              <a16:creationId xmlns:a16="http://schemas.microsoft.com/office/drawing/2014/main" id="{22E4BB7C-A298-4B1A-A832-CBB6128C1047}"/>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20" name="テキスト ボックス 919">
          <a:extLst>
            <a:ext uri="{FF2B5EF4-FFF2-40B4-BE49-F238E27FC236}">
              <a16:creationId xmlns:a16="http://schemas.microsoft.com/office/drawing/2014/main" id="{5F9CEC84-CA28-4E8A-9EC3-73CC0672DC87}"/>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21" name="直線コネクタ 920">
          <a:extLst>
            <a:ext uri="{FF2B5EF4-FFF2-40B4-BE49-F238E27FC236}">
              <a16:creationId xmlns:a16="http://schemas.microsoft.com/office/drawing/2014/main" id="{BF23C9CD-9F74-4B31-BCEF-D63E7D51D1C5}"/>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2" name="テキスト ボックス 921">
          <a:extLst>
            <a:ext uri="{FF2B5EF4-FFF2-40B4-BE49-F238E27FC236}">
              <a16:creationId xmlns:a16="http://schemas.microsoft.com/office/drawing/2014/main" id="{76DAE6CF-5FD1-4D0C-B7A4-A67AC4218A73}"/>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29C82166-2EEA-4FFC-A798-F29ECB3EDF39}"/>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E6CD267F-6CBC-4BE9-9128-7995BC861053}"/>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A254DB0E-62C4-4EC3-8DBD-F083BD01F2F8}"/>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47625</xdr:rowOff>
    </xdr:from>
    <xdr:to>
      <xdr:col>116</xdr:col>
      <xdr:colOff>62864</xdr:colOff>
      <xdr:row>108</xdr:row>
      <xdr:rowOff>93345</xdr:rowOff>
    </xdr:to>
    <xdr:cxnSp macro="">
      <xdr:nvCxnSpPr>
        <xdr:cNvPr id="926" name="直線コネクタ 925">
          <a:extLst>
            <a:ext uri="{FF2B5EF4-FFF2-40B4-BE49-F238E27FC236}">
              <a16:creationId xmlns:a16="http://schemas.microsoft.com/office/drawing/2014/main" id="{A3CF6143-182D-4B0A-B1C4-68416464F823}"/>
            </a:ext>
          </a:extLst>
        </xdr:cNvPr>
        <xdr:cNvCxnSpPr/>
      </xdr:nvCxnSpPr>
      <xdr:spPr>
        <a:xfrm flipV="1">
          <a:off x="19954239" y="16236950"/>
          <a:ext cx="0" cy="1344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97172</xdr:rowOff>
    </xdr:from>
    <xdr:ext cx="469744" cy="259045"/>
    <xdr:sp macro="" textlink="">
      <xdr:nvSpPr>
        <xdr:cNvPr id="927" name="【庁舎】&#10;一人当たり面積最小値テキスト">
          <a:extLst>
            <a:ext uri="{FF2B5EF4-FFF2-40B4-BE49-F238E27FC236}">
              <a16:creationId xmlns:a16="http://schemas.microsoft.com/office/drawing/2014/main" id="{4625B68A-6CC5-4C58-BE0A-2F34B3B6331A}"/>
            </a:ext>
          </a:extLst>
        </xdr:cNvPr>
        <xdr:cNvSpPr txBox="1"/>
      </xdr:nvSpPr>
      <xdr:spPr>
        <a:xfrm>
          <a:off x="19992975" y="1758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93345</xdr:rowOff>
    </xdr:from>
    <xdr:to>
      <xdr:col>116</xdr:col>
      <xdr:colOff>152400</xdr:colOff>
      <xdr:row>108</xdr:row>
      <xdr:rowOff>93345</xdr:rowOff>
    </xdr:to>
    <xdr:cxnSp macro="">
      <xdr:nvCxnSpPr>
        <xdr:cNvPr id="928" name="直線コネクタ 927">
          <a:extLst>
            <a:ext uri="{FF2B5EF4-FFF2-40B4-BE49-F238E27FC236}">
              <a16:creationId xmlns:a16="http://schemas.microsoft.com/office/drawing/2014/main" id="{99BB24D2-221D-48CB-9835-D40F1E973039}"/>
            </a:ext>
          </a:extLst>
        </xdr:cNvPr>
        <xdr:cNvCxnSpPr/>
      </xdr:nvCxnSpPr>
      <xdr:spPr>
        <a:xfrm>
          <a:off x="19878675" y="17581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165752</xdr:rowOff>
    </xdr:from>
    <xdr:ext cx="469744" cy="259045"/>
    <xdr:sp macro="" textlink="">
      <xdr:nvSpPr>
        <xdr:cNvPr id="929" name="【庁舎】&#10;一人当たり面積最大値テキスト">
          <a:extLst>
            <a:ext uri="{FF2B5EF4-FFF2-40B4-BE49-F238E27FC236}">
              <a16:creationId xmlns:a16="http://schemas.microsoft.com/office/drawing/2014/main" id="{9CB3A3CD-9709-40CB-9AA8-A04C48A1E21D}"/>
            </a:ext>
          </a:extLst>
        </xdr:cNvPr>
        <xdr:cNvSpPr txBox="1"/>
      </xdr:nvSpPr>
      <xdr:spPr>
        <a:xfrm>
          <a:off x="19992975" y="1603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47625</xdr:rowOff>
    </xdr:from>
    <xdr:to>
      <xdr:col>116</xdr:col>
      <xdr:colOff>152400</xdr:colOff>
      <xdr:row>100</xdr:row>
      <xdr:rowOff>47625</xdr:rowOff>
    </xdr:to>
    <xdr:cxnSp macro="">
      <xdr:nvCxnSpPr>
        <xdr:cNvPr id="930" name="直線コネクタ 929">
          <a:extLst>
            <a:ext uri="{FF2B5EF4-FFF2-40B4-BE49-F238E27FC236}">
              <a16:creationId xmlns:a16="http://schemas.microsoft.com/office/drawing/2014/main" id="{AE1541FE-DCD7-4850-B12C-9026890A7112}"/>
            </a:ext>
          </a:extLst>
        </xdr:cNvPr>
        <xdr:cNvCxnSpPr/>
      </xdr:nvCxnSpPr>
      <xdr:spPr>
        <a:xfrm>
          <a:off x="19878675" y="16236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76852</xdr:rowOff>
    </xdr:from>
    <xdr:ext cx="469744" cy="259045"/>
    <xdr:sp macro="" textlink="">
      <xdr:nvSpPr>
        <xdr:cNvPr id="931" name="【庁舎】&#10;一人当たり面積平均値テキスト">
          <a:extLst>
            <a:ext uri="{FF2B5EF4-FFF2-40B4-BE49-F238E27FC236}">
              <a16:creationId xmlns:a16="http://schemas.microsoft.com/office/drawing/2014/main" id="{A8A83F67-623E-4063-8958-F50A2C6F94FC}"/>
            </a:ext>
          </a:extLst>
        </xdr:cNvPr>
        <xdr:cNvSpPr txBox="1"/>
      </xdr:nvSpPr>
      <xdr:spPr>
        <a:xfrm>
          <a:off x="19992975" y="1707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32" name="フローチャート: 判断 931">
          <a:extLst>
            <a:ext uri="{FF2B5EF4-FFF2-40B4-BE49-F238E27FC236}">
              <a16:creationId xmlns:a16="http://schemas.microsoft.com/office/drawing/2014/main" id="{F2DB1E8C-6073-4E0B-92CC-1C7D311EAB80}"/>
            </a:ext>
          </a:extLst>
        </xdr:cNvPr>
        <xdr:cNvSpPr/>
      </xdr:nvSpPr>
      <xdr:spPr>
        <a:xfrm>
          <a:off x="19897725" y="17218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33" name="フローチャート: 判断 932">
          <a:extLst>
            <a:ext uri="{FF2B5EF4-FFF2-40B4-BE49-F238E27FC236}">
              <a16:creationId xmlns:a16="http://schemas.microsoft.com/office/drawing/2014/main" id="{616B75D9-F641-4C07-958C-DF99A5265288}"/>
            </a:ext>
          </a:extLst>
        </xdr:cNvPr>
        <xdr:cNvSpPr/>
      </xdr:nvSpPr>
      <xdr:spPr>
        <a:xfrm>
          <a:off x="19154775" y="172580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4" name="フローチャート: 判断 933">
          <a:extLst>
            <a:ext uri="{FF2B5EF4-FFF2-40B4-BE49-F238E27FC236}">
              <a16:creationId xmlns:a16="http://schemas.microsoft.com/office/drawing/2014/main" id="{E270DBC0-E279-404C-94D3-38E75EDAFC41}"/>
            </a:ext>
          </a:extLst>
        </xdr:cNvPr>
        <xdr:cNvSpPr/>
      </xdr:nvSpPr>
      <xdr:spPr>
        <a:xfrm>
          <a:off x="18345150" y="172580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35" name="フローチャート: 判断 934">
          <a:extLst>
            <a:ext uri="{FF2B5EF4-FFF2-40B4-BE49-F238E27FC236}">
              <a16:creationId xmlns:a16="http://schemas.microsoft.com/office/drawing/2014/main" id="{16D8E04A-F261-450C-8343-9B1868C04EE5}"/>
            </a:ext>
          </a:extLst>
        </xdr:cNvPr>
        <xdr:cNvSpPr/>
      </xdr:nvSpPr>
      <xdr:spPr>
        <a:xfrm>
          <a:off x="17554575" y="1726692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133986</xdr:rowOff>
    </xdr:from>
    <xdr:to>
      <xdr:col>98</xdr:col>
      <xdr:colOff>38100</xdr:colOff>
      <xdr:row>107</xdr:row>
      <xdr:rowOff>64136</xdr:rowOff>
    </xdr:to>
    <xdr:sp macro="" textlink="">
      <xdr:nvSpPr>
        <xdr:cNvPr id="936" name="フローチャート: 判断 935">
          <a:extLst>
            <a:ext uri="{FF2B5EF4-FFF2-40B4-BE49-F238E27FC236}">
              <a16:creationId xmlns:a16="http://schemas.microsoft.com/office/drawing/2014/main" id="{80F17372-8C9D-4406-AE2D-1A31D5590933}"/>
            </a:ext>
          </a:extLst>
        </xdr:cNvPr>
        <xdr:cNvSpPr/>
      </xdr:nvSpPr>
      <xdr:spPr>
        <a:xfrm>
          <a:off x="16754475" y="172980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FC439A5F-547D-4F20-9093-815796CE84CF}"/>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E6F6063A-7820-48AF-BA9C-9EA1B706C056}"/>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ACD355DC-282B-4E87-9804-93B66C988565}"/>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377E6B20-681F-4C3D-B5E8-8DBD688D3139}"/>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3A576290-3C4F-4A0F-BEC2-7EAB2CF2E608}"/>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42" name="楕円 941">
          <a:extLst>
            <a:ext uri="{FF2B5EF4-FFF2-40B4-BE49-F238E27FC236}">
              <a16:creationId xmlns:a16="http://schemas.microsoft.com/office/drawing/2014/main" id="{CFB67507-48A8-4A5E-AF8A-06B697EB5F57}"/>
            </a:ext>
          </a:extLst>
        </xdr:cNvPr>
        <xdr:cNvSpPr/>
      </xdr:nvSpPr>
      <xdr:spPr>
        <a:xfrm>
          <a:off x="19897725" y="17218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32402</xdr:rowOff>
    </xdr:from>
    <xdr:ext cx="469744" cy="259045"/>
    <xdr:sp macro="" textlink="">
      <xdr:nvSpPr>
        <xdr:cNvPr id="943" name="【庁舎】&#10;一人当たり面積該当値テキスト">
          <a:extLst>
            <a:ext uri="{FF2B5EF4-FFF2-40B4-BE49-F238E27FC236}">
              <a16:creationId xmlns:a16="http://schemas.microsoft.com/office/drawing/2014/main" id="{BB359F4D-20D0-4F86-967D-6100C55B282A}"/>
            </a:ext>
          </a:extLst>
        </xdr:cNvPr>
        <xdr:cNvSpPr txBox="1"/>
      </xdr:nvSpPr>
      <xdr:spPr>
        <a:xfrm>
          <a:off x="19992975" y="171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59689</xdr:rowOff>
    </xdr:from>
    <xdr:to>
      <xdr:col>112</xdr:col>
      <xdr:colOff>38100</xdr:colOff>
      <xdr:row>106</xdr:row>
      <xdr:rowOff>161289</xdr:rowOff>
    </xdr:to>
    <xdr:sp macro="" textlink="">
      <xdr:nvSpPr>
        <xdr:cNvPr id="944" name="楕円 943">
          <a:extLst>
            <a:ext uri="{FF2B5EF4-FFF2-40B4-BE49-F238E27FC236}">
              <a16:creationId xmlns:a16="http://schemas.microsoft.com/office/drawing/2014/main" id="{12621166-5751-4371-B438-DBDF44E0CB98}"/>
            </a:ext>
          </a:extLst>
        </xdr:cNvPr>
        <xdr:cNvSpPr/>
      </xdr:nvSpPr>
      <xdr:spPr>
        <a:xfrm>
          <a:off x="19154775" y="172237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104775</xdr:rowOff>
    </xdr:from>
    <xdr:to>
      <xdr:col>116</xdr:col>
      <xdr:colOff>63500</xdr:colOff>
      <xdr:row>106</xdr:row>
      <xdr:rowOff>110489</xdr:rowOff>
    </xdr:to>
    <xdr:cxnSp macro="">
      <xdr:nvCxnSpPr>
        <xdr:cNvPr id="945" name="直線コネクタ 944">
          <a:extLst>
            <a:ext uri="{FF2B5EF4-FFF2-40B4-BE49-F238E27FC236}">
              <a16:creationId xmlns:a16="http://schemas.microsoft.com/office/drawing/2014/main" id="{FA8FA9F1-70AF-4A86-B8F4-B919CE85BCE3}"/>
            </a:ext>
          </a:extLst>
        </xdr:cNvPr>
        <xdr:cNvCxnSpPr/>
      </xdr:nvCxnSpPr>
      <xdr:spPr>
        <a:xfrm flipV="1">
          <a:off x="19202400" y="17265650"/>
          <a:ext cx="752475"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46" name="楕円 945">
          <a:extLst>
            <a:ext uri="{FF2B5EF4-FFF2-40B4-BE49-F238E27FC236}">
              <a16:creationId xmlns:a16="http://schemas.microsoft.com/office/drawing/2014/main" id="{19581A6B-5ABC-4C21-84A3-B9CD81D101F3}"/>
            </a:ext>
          </a:extLst>
        </xdr:cNvPr>
        <xdr:cNvSpPr/>
      </xdr:nvSpPr>
      <xdr:spPr>
        <a:xfrm>
          <a:off x="18345150" y="172237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110489</xdr:rowOff>
    </xdr:from>
    <xdr:to>
      <xdr:col>111</xdr:col>
      <xdr:colOff>177800</xdr:colOff>
      <xdr:row>106</xdr:row>
      <xdr:rowOff>110489</xdr:rowOff>
    </xdr:to>
    <xdr:cxnSp macro="">
      <xdr:nvCxnSpPr>
        <xdr:cNvPr id="947" name="直線コネクタ 946">
          <a:extLst>
            <a:ext uri="{FF2B5EF4-FFF2-40B4-BE49-F238E27FC236}">
              <a16:creationId xmlns:a16="http://schemas.microsoft.com/office/drawing/2014/main" id="{5E6A4C73-3658-40D8-A627-794852549E0C}"/>
            </a:ext>
          </a:extLst>
        </xdr:cNvPr>
        <xdr:cNvCxnSpPr/>
      </xdr:nvCxnSpPr>
      <xdr:spPr>
        <a:xfrm>
          <a:off x="18392775" y="1727136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71120</xdr:rowOff>
    </xdr:from>
    <xdr:to>
      <xdr:col>102</xdr:col>
      <xdr:colOff>165100</xdr:colOff>
      <xdr:row>107</xdr:row>
      <xdr:rowOff>1270</xdr:rowOff>
    </xdr:to>
    <xdr:sp macro="" textlink="">
      <xdr:nvSpPr>
        <xdr:cNvPr id="948" name="楕円 947">
          <a:extLst>
            <a:ext uri="{FF2B5EF4-FFF2-40B4-BE49-F238E27FC236}">
              <a16:creationId xmlns:a16="http://schemas.microsoft.com/office/drawing/2014/main" id="{004375B6-E89E-4493-B545-D45CC0CB3CCB}"/>
            </a:ext>
          </a:extLst>
        </xdr:cNvPr>
        <xdr:cNvSpPr/>
      </xdr:nvSpPr>
      <xdr:spPr>
        <a:xfrm>
          <a:off x="17554575" y="172319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110489</xdr:rowOff>
    </xdr:from>
    <xdr:to>
      <xdr:col>107</xdr:col>
      <xdr:colOff>50800</xdr:colOff>
      <xdr:row>106</xdr:row>
      <xdr:rowOff>121920</xdr:rowOff>
    </xdr:to>
    <xdr:cxnSp macro="">
      <xdr:nvCxnSpPr>
        <xdr:cNvPr id="949" name="直線コネクタ 948">
          <a:extLst>
            <a:ext uri="{FF2B5EF4-FFF2-40B4-BE49-F238E27FC236}">
              <a16:creationId xmlns:a16="http://schemas.microsoft.com/office/drawing/2014/main" id="{E64871B8-6BE1-4E1E-B454-47505A64BE6B}"/>
            </a:ext>
          </a:extLst>
        </xdr:cNvPr>
        <xdr:cNvCxnSpPr/>
      </xdr:nvCxnSpPr>
      <xdr:spPr>
        <a:xfrm flipV="1">
          <a:off x="17602200" y="17271364"/>
          <a:ext cx="790575"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71120</xdr:rowOff>
    </xdr:from>
    <xdr:to>
      <xdr:col>98</xdr:col>
      <xdr:colOff>38100</xdr:colOff>
      <xdr:row>107</xdr:row>
      <xdr:rowOff>1270</xdr:rowOff>
    </xdr:to>
    <xdr:sp macro="" textlink="">
      <xdr:nvSpPr>
        <xdr:cNvPr id="950" name="楕円 949">
          <a:extLst>
            <a:ext uri="{FF2B5EF4-FFF2-40B4-BE49-F238E27FC236}">
              <a16:creationId xmlns:a16="http://schemas.microsoft.com/office/drawing/2014/main" id="{AC748300-7031-4C0E-9CBD-CF241ABDAA33}"/>
            </a:ext>
          </a:extLst>
        </xdr:cNvPr>
        <xdr:cNvSpPr/>
      </xdr:nvSpPr>
      <xdr:spPr>
        <a:xfrm>
          <a:off x="16754475" y="172319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106</xdr:row>
      <xdr:rowOff>121920</xdr:rowOff>
    </xdr:to>
    <xdr:cxnSp macro="">
      <xdr:nvCxnSpPr>
        <xdr:cNvPr id="951" name="直線コネクタ 950">
          <a:extLst>
            <a:ext uri="{FF2B5EF4-FFF2-40B4-BE49-F238E27FC236}">
              <a16:creationId xmlns:a16="http://schemas.microsoft.com/office/drawing/2014/main" id="{0FEA5BD1-AE9D-4387-93BB-A39DE8225742}"/>
            </a:ext>
          </a:extLst>
        </xdr:cNvPr>
        <xdr:cNvCxnSpPr/>
      </xdr:nvCxnSpPr>
      <xdr:spPr>
        <a:xfrm>
          <a:off x="16802100" y="1728914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952" name="n_1aveValue【庁舎】&#10;一人当たり面積">
          <a:extLst>
            <a:ext uri="{FF2B5EF4-FFF2-40B4-BE49-F238E27FC236}">
              <a16:creationId xmlns:a16="http://schemas.microsoft.com/office/drawing/2014/main" id="{E5344049-5364-4E0C-B525-8CF80B0D3698}"/>
            </a:ext>
          </a:extLst>
        </xdr:cNvPr>
        <xdr:cNvSpPr txBox="1"/>
      </xdr:nvSpPr>
      <xdr:spPr>
        <a:xfrm>
          <a:off x="18983402"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953" name="n_2aveValue【庁舎】&#10;一人当たり面積">
          <a:extLst>
            <a:ext uri="{FF2B5EF4-FFF2-40B4-BE49-F238E27FC236}">
              <a16:creationId xmlns:a16="http://schemas.microsoft.com/office/drawing/2014/main" id="{F0676FFA-E131-47BB-9A64-61D8B89FAF20}"/>
            </a:ext>
          </a:extLst>
        </xdr:cNvPr>
        <xdr:cNvSpPr txBox="1"/>
      </xdr:nvSpPr>
      <xdr:spPr>
        <a:xfrm>
          <a:off x="18183302"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20972</xdr:rowOff>
    </xdr:from>
    <xdr:ext cx="469744" cy="259045"/>
    <xdr:sp macro="" textlink="">
      <xdr:nvSpPr>
        <xdr:cNvPr id="954" name="n_3aveValue【庁舎】&#10;一人当たり面積">
          <a:extLst>
            <a:ext uri="{FF2B5EF4-FFF2-40B4-BE49-F238E27FC236}">
              <a16:creationId xmlns:a16="http://schemas.microsoft.com/office/drawing/2014/main" id="{9FD6EB67-4CD8-497D-B1CC-1461AF856200}"/>
            </a:ext>
          </a:extLst>
        </xdr:cNvPr>
        <xdr:cNvSpPr txBox="1"/>
      </xdr:nvSpPr>
      <xdr:spPr>
        <a:xfrm>
          <a:off x="17383202" y="1734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55263</xdr:rowOff>
    </xdr:from>
    <xdr:ext cx="469744" cy="259045"/>
    <xdr:sp macro="" textlink="">
      <xdr:nvSpPr>
        <xdr:cNvPr id="955" name="n_4aveValue【庁舎】&#10;一人当たり面積">
          <a:extLst>
            <a:ext uri="{FF2B5EF4-FFF2-40B4-BE49-F238E27FC236}">
              <a16:creationId xmlns:a16="http://schemas.microsoft.com/office/drawing/2014/main" id="{38D64F99-EABD-4B6E-8314-5732D0A2D35D}"/>
            </a:ext>
          </a:extLst>
        </xdr:cNvPr>
        <xdr:cNvSpPr txBox="1"/>
      </xdr:nvSpPr>
      <xdr:spPr>
        <a:xfrm>
          <a:off x="16592627" y="1738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6366</xdr:rowOff>
    </xdr:from>
    <xdr:ext cx="469744" cy="259045"/>
    <xdr:sp macro="" textlink="">
      <xdr:nvSpPr>
        <xdr:cNvPr id="956" name="n_1mainValue【庁舎】&#10;一人当たり面積">
          <a:extLst>
            <a:ext uri="{FF2B5EF4-FFF2-40B4-BE49-F238E27FC236}">
              <a16:creationId xmlns:a16="http://schemas.microsoft.com/office/drawing/2014/main" id="{41FDB584-A3C2-4699-913A-1C2237952583}"/>
            </a:ext>
          </a:extLst>
        </xdr:cNvPr>
        <xdr:cNvSpPr txBox="1"/>
      </xdr:nvSpPr>
      <xdr:spPr>
        <a:xfrm>
          <a:off x="18983402"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957" name="n_2mainValue【庁舎】&#10;一人当たり面積">
          <a:extLst>
            <a:ext uri="{FF2B5EF4-FFF2-40B4-BE49-F238E27FC236}">
              <a16:creationId xmlns:a16="http://schemas.microsoft.com/office/drawing/2014/main" id="{C0B43E7D-7388-4983-8A06-3D85E9FCAB9E}"/>
            </a:ext>
          </a:extLst>
        </xdr:cNvPr>
        <xdr:cNvSpPr txBox="1"/>
      </xdr:nvSpPr>
      <xdr:spPr>
        <a:xfrm>
          <a:off x="18183302"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17797</xdr:rowOff>
    </xdr:from>
    <xdr:ext cx="469744" cy="259045"/>
    <xdr:sp macro="" textlink="">
      <xdr:nvSpPr>
        <xdr:cNvPr id="958" name="n_3mainValue【庁舎】&#10;一人当たり面積">
          <a:extLst>
            <a:ext uri="{FF2B5EF4-FFF2-40B4-BE49-F238E27FC236}">
              <a16:creationId xmlns:a16="http://schemas.microsoft.com/office/drawing/2014/main" id="{C38DA719-F1A4-46B5-9FB9-E680081E72B4}"/>
            </a:ext>
          </a:extLst>
        </xdr:cNvPr>
        <xdr:cNvSpPr txBox="1"/>
      </xdr:nvSpPr>
      <xdr:spPr>
        <a:xfrm>
          <a:off x="17383202" y="1701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17797</xdr:rowOff>
    </xdr:from>
    <xdr:ext cx="469744" cy="259045"/>
    <xdr:sp macro="" textlink="">
      <xdr:nvSpPr>
        <xdr:cNvPr id="959" name="n_4mainValue【庁舎】&#10;一人当たり面積">
          <a:extLst>
            <a:ext uri="{FF2B5EF4-FFF2-40B4-BE49-F238E27FC236}">
              <a16:creationId xmlns:a16="http://schemas.microsoft.com/office/drawing/2014/main" id="{7C73B379-9FC2-494D-B5EF-78752E17840A}"/>
            </a:ext>
          </a:extLst>
        </xdr:cNvPr>
        <xdr:cNvSpPr txBox="1"/>
      </xdr:nvSpPr>
      <xdr:spPr>
        <a:xfrm>
          <a:off x="16592627" y="1701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15980157-2B98-4D44-B679-68BF745D85FF}"/>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C0D41237-E229-4FFB-A3E0-38C25CC8E7C0}"/>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BFDDD923-0F0E-481E-A036-4578A9DCD33A}"/>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では、高度経済成長期を中心に多種多様な公共施設の整備を進め、膨大な量の施設を保有しているため、市設建築物については「資産流動化プロジェクトチーム」による総合的な有効活用、インフラ施設については長寿命化を基本とした効率的な維持管理を実施している。こうした取組もあり、有形固定資産減価償却率は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なお、一般廃棄物処理施設については、老朽化が進み、供用年数が耐用年数を超える施設が約</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割を占めており、有形固定資産減価償却率が高くなっているものと考えられるが、「ごみ焼却工場の整備・配置計画」（平成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月策定）に基づき老朽化したごみ焼却工場を順次更新していく。</a:t>
          </a:r>
        </a:p>
        <a:p>
          <a:r>
            <a:rPr kumimoji="1" lang="ja-JP" altLang="en-US" sz="1200">
              <a:latin typeface="ＭＳ Ｐゴシック" panose="020B0600070205080204" pitchFamily="50" charset="-128"/>
              <a:ea typeface="ＭＳ Ｐゴシック" panose="020B0600070205080204" pitchFamily="50" charset="-128"/>
            </a:rPr>
            <a:t>　今後も市設建築物およびインフラ施設については、「大阪市公共施設マネジメント基本方針」（当初策定：平成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月）に沿って、規模の最適化、予防保全による長寿命化、多様なコスト縮減手法の導入に取り組む。</a:t>
          </a:r>
        </a:p>
        <a:p>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一般廃棄物処理施設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一人当たり有形固定資産（償却資産）額について集計誤りが判明。（誤）</a:t>
          </a:r>
          <a:r>
            <a:rPr kumimoji="1" lang="en-US" altLang="ja-JP" sz="1200">
              <a:latin typeface="ＭＳ Ｐゴシック" panose="020B0600070205080204" pitchFamily="50" charset="-128"/>
              <a:ea typeface="ＭＳ Ｐゴシック" panose="020B0600070205080204" pitchFamily="50" charset="-128"/>
            </a:rPr>
            <a:t>76,031</a:t>
          </a:r>
          <a:r>
            <a:rPr kumimoji="1" lang="ja-JP" altLang="en-US" sz="1200">
              <a:latin typeface="ＭＳ Ｐゴシック" panose="020B0600070205080204" pitchFamily="50" charset="-128"/>
              <a:ea typeface="ＭＳ Ｐゴシック" panose="020B0600070205080204" pitchFamily="50" charset="-128"/>
            </a:rPr>
            <a:t>円→（正）</a:t>
          </a:r>
          <a:r>
            <a:rPr kumimoji="1" lang="en-US" altLang="ja-JP" sz="1200">
              <a:latin typeface="ＭＳ Ｐゴシック" panose="020B0600070205080204" pitchFamily="50" charset="-128"/>
              <a:ea typeface="ＭＳ Ｐゴシック" panose="020B0600070205080204" pitchFamily="50" charset="-128"/>
            </a:rPr>
            <a:t>61,540</a:t>
          </a:r>
          <a:r>
            <a:rPr kumimoji="1" lang="ja-JP" altLang="en-US" sz="1200">
              <a:latin typeface="ＭＳ Ｐゴシック" panose="020B0600070205080204" pitchFamily="50" charset="-128"/>
              <a:ea typeface="ＭＳ Ｐゴシック" panose="020B0600070205080204" pitchFamily="50" charset="-128"/>
            </a:rPr>
            <a:t>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2,739,963
2,595,840
225.32
2,042,685,098
2,014,653,275
13,041,029
864,930,635
1,734,634,612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本市の財政力指数は</a:t>
          </a:r>
          <a:r>
            <a:rPr kumimoji="1" lang="en-US" altLang="ja-JP" sz="1050">
              <a:latin typeface="ＭＳ Ｐゴシック" panose="020B0600070205080204" pitchFamily="50" charset="-128"/>
              <a:ea typeface="ＭＳ Ｐゴシック" panose="020B0600070205080204" pitchFamily="50" charset="-128"/>
            </a:rPr>
            <a:t>0.92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0.94</a:t>
          </a:r>
          <a:r>
            <a:rPr kumimoji="1" lang="ja-JP" altLang="en-US" sz="1050">
              <a:latin typeface="ＭＳ Ｐゴシック" panose="020B0600070205080204" pitchFamily="50" charset="-128"/>
              <a:ea typeface="ＭＳ Ｐゴシック" panose="020B0600070205080204" pitchFamily="50" charset="-128"/>
            </a:rPr>
            <a:t>と、他の政令市と比べ高い水準で推移しているが、地方交付税の交付団体であり、</a:t>
          </a:r>
          <a:r>
            <a:rPr kumimoji="1" lang="en-US" altLang="ja-JP" sz="1050">
              <a:latin typeface="ＭＳ Ｐゴシック" panose="020B0600070205080204" pitchFamily="50" charset="-128"/>
              <a:ea typeface="ＭＳ Ｐゴシック" panose="020B0600070205080204" pitchFamily="50" charset="-128"/>
            </a:rPr>
            <a:t>R2</a:t>
          </a:r>
          <a:r>
            <a:rPr kumimoji="1" lang="ja-JP" altLang="en-US" sz="1050">
              <a:latin typeface="ＭＳ Ｐゴシック" panose="020B0600070205080204" pitchFamily="50" charset="-128"/>
              <a:ea typeface="ＭＳ Ｐゴシック" panose="020B0600070205080204" pitchFamily="50" charset="-128"/>
            </a:rPr>
            <a:t>年度は臨時財政対策債（</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）において、</a:t>
          </a:r>
          <a:r>
            <a:rPr kumimoji="1" lang="en-US" altLang="ja-JP" sz="1050">
              <a:latin typeface="ＭＳ Ｐゴシック" panose="020B0600070205080204" pitchFamily="50" charset="-128"/>
              <a:ea typeface="ＭＳ Ｐゴシック" panose="020B0600070205080204" pitchFamily="50" charset="-128"/>
            </a:rPr>
            <a:t>391</a:t>
          </a:r>
          <a:r>
            <a:rPr kumimoji="1" lang="ja-JP" altLang="en-US" sz="1050">
              <a:latin typeface="ＭＳ Ｐゴシック" panose="020B0600070205080204" pitchFamily="50" charset="-128"/>
              <a:ea typeface="ＭＳ Ｐゴシック" panose="020B0600070205080204" pitchFamily="50" charset="-128"/>
            </a:rPr>
            <a:t>億円の補塡措置が講じられている。</a:t>
          </a:r>
        </a:p>
        <a:p>
          <a:r>
            <a:rPr kumimoji="1" lang="ja-JP" altLang="en-US" sz="1050">
              <a:latin typeface="ＭＳ Ｐゴシック" panose="020B0600070205080204" pitchFamily="50" charset="-128"/>
              <a:ea typeface="ＭＳ Ｐゴシック" panose="020B0600070205080204" pitchFamily="50" charset="-128"/>
            </a:rPr>
            <a:t>　また、直近の状況については、消費税率等引上げによる財源を活用した幼児教育・保育の無償化などによる基準財政需要額の増があるものの、税率引上げに伴う地方消費税交付金の増などによる基準財政収入額の増により、前年度に比し</a:t>
          </a:r>
          <a:r>
            <a:rPr kumimoji="1" lang="en-US" altLang="ja-JP" sz="1050">
              <a:latin typeface="ＭＳ Ｐゴシック" panose="020B0600070205080204" pitchFamily="50" charset="-128"/>
              <a:ea typeface="ＭＳ Ｐゴシック" panose="020B0600070205080204" pitchFamily="50" charset="-128"/>
            </a:rPr>
            <a:t>+0.02</a:t>
          </a:r>
          <a:r>
            <a:rPr kumimoji="1" lang="ja-JP" altLang="en-US" sz="1050">
              <a:latin typeface="ＭＳ Ｐゴシック" panose="020B0600070205080204" pitchFamily="50" charset="-128"/>
              <a:ea typeface="ＭＳ Ｐゴシック" panose="020B0600070205080204" pitchFamily="50" charset="-128"/>
            </a:rPr>
            <a:t>上昇している。</a:t>
          </a:r>
        </a:p>
        <a:p>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）地方全体の財源不足に対処するため、特例的に発行する地方債であり、</a:t>
          </a:r>
        </a:p>
        <a:p>
          <a:r>
            <a:rPr kumimoji="1" lang="ja-JP" altLang="en-US" sz="1050">
              <a:latin typeface="ＭＳ Ｐゴシック" panose="020B0600070205080204" pitchFamily="50" charset="-128"/>
              <a:ea typeface="ＭＳ Ｐゴシック" panose="020B0600070205080204" pitchFamily="50" charset="-128"/>
            </a:rPr>
            <a:t>　　　　償還に要する費用は後年度の地方交付税算定における基準財政需要額に</a:t>
          </a:r>
        </a:p>
        <a:p>
          <a:r>
            <a:rPr kumimoji="1" lang="ja-JP" altLang="en-US" sz="1050">
              <a:latin typeface="ＭＳ Ｐゴシック" panose="020B0600070205080204" pitchFamily="50" charset="-128"/>
              <a:ea typeface="ＭＳ Ｐゴシック" panose="020B0600070205080204" pitchFamily="50" charset="-128"/>
            </a:rPr>
            <a:t>　　　　全額算入される。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40</xdr:row>
      <xdr:rowOff>46567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241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公債費の減等により経常的経費が減となったものの、地方税など経常一般財源が減となったことなどにより、前年度決算と比較して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94.3</a:t>
          </a:r>
          <a:r>
            <a:rPr kumimoji="1" lang="ja-JP" altLang="en-US" sz="1300">
              <a:latin typeface="ＭＳ Ｐゴシック" panose="020B0600070205080204" pitchFamily="50" charset="-128"/>
              <a:ea typeface="ＭＳ Ｐゴシック" panose="020B0600070205080204" pitchFamily="50" charset="-128"/>
            </a:rPr>
            <a:t>％となったが、引き続き、類似団体内平均を下回っている。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159455</xdr:rowOff>
    </xdr:from>
    <xdr:to>
      <xdr:col>23</xdr:col>
      <xdr:colOff>133350</xdr:colOff>
      <xdr:row>61</xdr:row>
      <xdr:rowOff>108655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4645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89199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9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159455</xdr:rowOff>
    </xdr:from>
    <xdr:to>
      <xdr:col>19</xdr:col>
      <xdr:colOff>133350</xdr:colOff>
      <xdr:row>63</xdr:row>
      <xdr:rowOff>114300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46455"/>
          <a:ext cx="889000" cy="46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32049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0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130528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15650"/>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148466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130528</xdr:rowOff>
    </xdr:from>
    <xdr:to>
      <xdr:col>11</xdr:col>
      <xdr:colOff>31750</xdr:colOff>
      <xdr:row>66</xdr:row>
      <xdr:rowOff>28928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0332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97666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57855</xdr:rowOff>
    </xdr:from>
    <xdr:to>
      <xdr:col>23</xdr:col>
      <xdr:colOff>184150</xdr:colOff>
      <xdr:row>61</xdr:row>
      <xdr:rowOff>159455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74382</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108655</xdr:rowOff>
    </xdr:from>
    <xdr:to>
      <xdr:col>19</xdr:col>
      <xdr:colOff>184150</xdr:colOff>
      <xdr:row>61</xdr:row>
      <xdr:rowOff>38805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48982</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16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79728</xdr:rowOff>
    </xdr:from>
    <xdr:to>
      <xdr:col>11</xdr:col>
      <xdr:colOff>82550</xdr:colOff>
      <xdr:row>65</xdr:row>
      <xdr:rowOff>9878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166105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149578</xdr:rowOff>
    </xdr:from>
    <xdr:to>
      <xdr:col>7</xdr:col>
      <xdr:colOff>31750</xdr:colOff>
      <xdr:row>66</xdr:row>
      <xdr:rowOff>79728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64505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この間の市政改革の取組で、施策・事業の見直しに取り組んできており、一定の成果もあげていることなどから、昨年度に引き続き類似団体内平均と概ね同水準となっている。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115825</xdr:rowOff>
    </xdr:from>
    <xdr:to>
      <xdr:col>23</xdr:col>
      <xdr:colOff>133350</xdr:colOff>
      <xdr:row>86</xdr:row>
      <xdr:rowOff>93207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689075"/>
          <a:ext cx="838200" cy="14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3951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57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77493</xdr:rowOff>
    </xdr:from>
    <xdr:to>
      <xdr:col>19</xdr:col>
      <xdr:colOff>133350</xdr:colOff>
      <xdr:row>85</xdr:row>
      <xdr:rowOff>115825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650743"/>
          <a:ext cx="889000" cy="3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144037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46228</xdr:rowOff>
    </xdr:from>
    <xdr:to>
      <xdr:col>15</xdr:col>
      <xdr:colOff>82550</xdr:colOff>
      <xdr:row>85</xdr:row>
      <xdr:rowOff>77493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619478"/>
          <a:ext cx="889000" cy="3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104844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128536</xdr:rowOff>
    </xdr:from>
    <xdr:to>
      <xdr:col>11</xdr:col>
      <xdr:colOff>31750</xdr:colOff>
      <xdr:row>85</xdr:row>
      <xdr:rowOff>46228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15986"/>
          <a:ext cx="889000" cy="60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104154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3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134721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42407</xdr:rowOff>
    </xdr:from>
    <xdr:to>
      <xdr:col>23</xdr:col>
      <xdr:colOff>184150</xdr:colOff>
      <xdr:row>86</xdr:row>
      <xdr:rowOff>144007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78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14484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75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65025</xdr:rowOff>
    </xdr:from>
    <xdr:to>
      <xdr:col>19</xdr:col>
      <xdr:colOff>184150</xdr:colOff>
      <xdr:row>85</xdr:row>
      <xdr:rowOff>166625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63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151402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724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26693</xdr:rowOff>
    </xdr:from>
    <xdr:to>
      <xdr:col>15</xdr:col>
      <xdr:colOff>133350</xdr:colOff>
      <xdr:row>85</xdr:row>
      <xdr:rowOff>128293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113070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68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166878</xdr:rowOff>
    </xdr:from>
    <xdr:to>
      <xdr:col>11</xdr:col>
      <xdr:colOff>82550</xdr:colOff>
      <xdr:row>85</xdr:row>
      <xdr:rowOff>97028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5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81805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65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77736</xdr:rowOff>
    </xdr:from>
    <xdr:to>
      <xdr:col>7</xdr:col>
      <xdr:colOff>31750</xdr:colOff>
      <xdr:row>82</xdr:row>
      <xdr:rowOff>7886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164113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年度の本市人事委員会勧告のマイナス改定（行政職の改定率▲</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2.54%</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）の実施及び給与制度の総合的見直しによる改定（行政職の改定率▲</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0.89%</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）の実施以降、類似団体中最低水準で推移し、平成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年度に給料月額の減額措置にかかる対象職員を縮小したことにより指数が上昇したものの、それ以降も最低水準で推移している。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令和２年度については民間給与との較差（▲</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％）が小さく、給料表及び諸手当の適切な改定を行うことが困難であることから、月例給の改定を行わなかったため、給与水準に変化はなく引き続き、類似団体中最低水準となっている。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113241</xdr:rowOff>
    </xdr:from>
    <xdr:to>
      <xdr:col>81</xdr:col>
      <xdr:colOff>44450</xdr:colOff>
      <xdr:row>90</xdr:row>
      <xdr:rowOff>79375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343591"/>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51452</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8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79375</xdr:rowOff>
    </xdr:from>
    <xdr:to>
      <xdr:col>81</xdr:col>
      <xdr:colOff>133350</xdr:colOff>
      <xdr:row>90</xdr:row>
      <xdr:rowOff>79375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0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28168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408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113241</xdr:rowOff>
    </xdr:from>
    <xdr:to>
      <xdr:col>81</xdr:col>
      <xdr:colOff>133350</xdr:colOff>
      <xdr:row>83</xdr:row>
      <xdr:rowOff>113241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3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83</xdr:row>
      <xdr:rowOff>113241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3435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123418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681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73025</xdr:rowOff>
    </xdr:from>
    <xdr:to>
      <xdr:col>77</xdr:col>
      <xdr:colOff>44450</xdr:colOff>
      <xdr:row>83</xdr:row>
      <xdr:rowOff>113241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3033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20109</xdr:rowOff>
    </xdr:from>
    <xdr:to>
      <xdr:col>77</xdr:col>
      <xdr:colOff>95250</xdr:colOff>
      <xdr:row>87</xdr:row>
      <xdr:rowOff>121709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106486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502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73025</xdr:rowOff>
    </xdr:from>
    <xdr:to>
      <xdr:col>72</xdr:col>
      <xdr:colOff>203200</xdr:colOff>
      <xdr:row>83</xdr:row>
      <xdr:rowOff>153459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3033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124884</xdr:rowOff>
    </xdr:from>
    <xdr:to>
      <xdr:col>68</xdr:col>
      <xdr:colOff>152400</xdr:colOff>
      <xdr:row>83</xdr:row>
      <xdr:rowOff>153459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3840884"/>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100541</xdr:rowOff>
    </xdr:from>
    <xdr:to>
      <xdr:col>68</xdr:col>
      <xdr:colOff>203200</xdr:colOff>
      <xdr:row>88</xdr:row>
      <xdr:rowOff>30691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15468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62441</xdr:rowOff>
    </xdr:from>
    <xdr:to>
      <xdr:col>81</xdr:col>
      <xdr:colOff>95250</xdr:colOff>
      <xdr:row>83</xdr:row>
      <xdr:rowOff>164041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155168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21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62441</xdr:rowOff>
    </xdr:from>
    <xdr:to>
      <xdr:col>77</xdr:col>
      <xdr:colOff>95250</xdr:colOff>
      <xdr:row>83</xdr:row>
      <xdr:rowOff>164041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2768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06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22225</xdr:rowOff>
    </xdr:from>
    <xdr:to>
      <xdr:col>73</xdr:col>
      <xdr:colOff>44450</xdr:colOff>
      <xdr:row>83</xdr:row>
      <xdr:rowOff>123825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134002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102659</xdr:rowOff>
    </xdr:from>
    <xdr:to>
      <xdr:col>68</xdr:col>
      <xdr:colOff>203200</xdr:colOff>
      <xdr:row>84</xdr:row>
      <xdr:rowOff>32809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42986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74084</xdr:rowOff>
    </xdr:from>
    <xdr:to>
      <xdr:col>64</xdr:col>
      <xdr:colOff>152400</xdr:colOff>
      <xdr:row>81</xdr:row>
      <xdr:rowOff>4234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14411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日の職員数は</a:t>
          </a:r>
          <a:r>
            <a:rPr kumimoji="1" lang="en-US" altLang="ja-JP" sz="1050">
              <a:latin typeface="ＭＳ Ｐゴシック" panose="020B0600070205080204" pitchFamily="50" charset="-128"/>
              <a:ea typeface="ＭＳ Ｐゴシック" panose="020B0600070205080204" pitchFamily="50" charset="-128"/>
            </a:rPr>
            <a:t>33,923</a:t>
          </a:r>
          <a:r>
            <a:rPr kumimoji="1" lang="ja-JP" altLang="en-US" sz="1050">
              <a:latin typeface="ＭＳ Ｐゴシック" panose="020B0600070205080204" pitchFamily="50" charset="-128"/>
              <a:ea typeface="ＭＳ Ｐゴシック" panose="020B0600070205080204" pitchFamily="50" charset="-128"/>
            </a:rPr>
            <a:t>人（前年比＋</a:t>
          </a:r>
          <a:r>
            <a:rPr kumimoji="1" lang="en-US" altLang="ja-JP" sz="1050">
              <a:latin typeface="ＭＳ Ｐゴシック" panose="020B0600070205080204" pitchFamily="50" charset="-128"/>
              <a:ea typeface="ＭＳ Ｐゴシック" panose="020B0600070205080204" pitchFamily="50" charset="-128"/>
            </a:rPr>
            <a:t>1,304</a:t>
          </a:r>
          <a:r>
            <a:rPr kumimoji="1" lang="ja-JP" altLang="en-US" sz="1050">
              <a:latin typeface="ＭＳ Ｐゴシック" panose="020B0600070205080204" pitchFamily="50" charset="-128"/>
              <a:ea typeface="ＭＳ Ｐゴシック" panose="020B0600070205080204" pitchFamily="50" charset="-128"/>
            </a:rPr>
            <a:t>人）となっており、人口千人あたりの職員数は昨年度と比較して概ね横ばい（</a:t>
          </a:r>
          <a:r>
            <a:rPr kumimoji="1" lang="en-US" altLang="ja-JP" sz="1050">
              <a:latin typeface="ＭＳ Ｐゴシック" panose="020B0600070205080204" pitchFamily="50" charset="-128"/>
              <a:ea typeface="ＭＳ Ｐゴシック" panose="020B0600070205080204" pitchFamily="50" charset="-128"/>
            </a:rPr>
            <a:t>+0.43</a:t>
          </a:r>
          <a:r>
            <a:rPr kumimoji="1" lang="ja-JP" altLang="en-US" sz="1050">
              <a:latin typeface="ＭＳ Ｐゴシック" panose="020B0600070205080204" pitchFamily="50" charset="-128"/>
              <a:ea typeface="ＭＳ Ｐゴシック" panose="020B0600070205080204" pitchFamily="50" charset="-128"/>
            </a:rPr>
            <a:t>人）となっている。</a:t>
          </a:r>
        </a:p>
        <a:p>
          <a:r>
            <a:rPr kumimoji="1" lang="ja-JP" altLang="en-US" sz="1050">
              <a:latin typeface="ＭＳ Ｐゴシック" panose="020B0600070205080204" pitchFamily="50" charset="-128"/>
              <a:ea typeface="ＭＳ Ｐゴシック" panose="020B0600070205080204" pitchFamily="50" charset="-128"/>
            </a:rPr>
            <a:t>　なお、本市では平成</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年度から効果的・効率的な行財政運営をめざして市政改革を進めてきており、平成</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月に策定した「市政改革プラン」や、平成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月に策定した「市政改革プラン</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」に基づき人員見直しの取組を進めてきた。同プランに基づき、令和元年</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日までに、経営システムの見直し等や、万博、Ｇ２０等の期間を限定した臨時的増員を除き、</a:t>
          </a:r>
          <a:r>
            <a:rPr kumimoji="1" lang="en-US" altLang="ja-JP" sz="1050">
              <a:latin typeface="ＭＳ Ｐゴシック" panose="020B0600070205080204" pitchFamily="50" charset="-128"/>
              <a:ea typeface="ＭＳ Ｐゴシック" panose="020B0600070205080204" pitchFamily="50" charset="-128"/>
            </a:rPr>
            <a:t>835</a:t>
          </a:r>
          <a:r>
            <a:rPr kumimoji="1" lang="ja-JP" altLang="en-US" sz="1050">
              <a:latin typeface="ＭＳ Ｐゴシック" panose="020B0600070205080204" pitchFamily="50" charset="-128"/>
              <a:ea typeface="ＭＳ Ｐゴシック" panose="020B0600070205080204" pitchFamily="50" charset="-128"/>
            </a:rPr>
            <a:t>人の削減を行った。</a:t>
          </a:r>
        </a:p>
        <a:p>
          <a:r>
            <a:rPr kumimoji="1" lang="ja-JP" altLang="en-US" sz="1050">
              <a:latin typeface="ＭＳ Ｐゴシック" panose="020B0600070205080204" pitchFamily="50" charset="-128"/>
              <a:ea typeface="ＭＳ Ｐゴシック" panose="020B0600070205080204" pitchFamily="50" charset="-128"/>
            </a:rPr>
            <a:t>　今後は、令和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月に策定した「市政改革プラン</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」に基づき、「民でできることは民で」という考え方のもと、技能労務職員について、退職不補充を前提に令和</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日までに</a:t>
          </a:r>
          <a:r>
            <a:rPr kumimoji="1" lang="en-US" altLang="ja-JP" sz="1050">
              <a:latin typeface="ＭＳ Ｐゴシック" panose="020B0600070205080204" pitchFamily="50" charset="-128"/>
              <a:ea typeface="ＭＳ Ｐゴシック" panose="020B0600070205080204" pitchFamily="50" charset="-128"/>
            </a:rPr>
            <a:t>400</a:t>
          </a:r>
          <a:r>
            <a:rPr kumimoji="1" lang="ja-JP" altLang="en-US" sz="1050">
              <a:latin typeface="ＭＳ Ｐゴシック" panose="020B0600070205080204" pitchFamily="50" charset="-128"/>
              <a:ea typeface="ＭＳ Ｐゴシック" panose="020B0600070205080204" pitchFamily="50" charset="-128"/>
            </a:rPr>
            <a:t>人削減を目標とし、引き続き委託化、効率化を図っていく。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39370</xdr:rowOff>
    </xdr:from>
    <xdr:to>
      <xdr:col>81</xdr:col>
      <xdr:colOff>44450</xdr:colOff>
      <xdr:row>65</xdr:row>
      <xdr:rowOff>75438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12170"/>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24655</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8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128778</xdr:rowOff>
    </xdr:from>
    <xdr:to>
      <xdr:col>77</xdr:col>
      <xdr:colOff>44450</xdr:colOff>
      <xdr:row>64</xdr:row>
      <xdr:rowOff>39370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93012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103141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128778</xdr:rowOff>
    </xdr:from>
    <xdr:to>
      <xdr:col>72</xdr:col>
      <xdr:colOff>203200</xdr:colOff>
      <xdr:row>63</xdr:row>
      <xdr:rowOff>152908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93012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30751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152908</xdr:rowOff>
    </xdr:from>
    <xdr:to>
      <xdr:col>68</xdr:col>
      <xdr:colOff>152400</xdr:colOff>
      <xdr:row>65</xdr:row>
      <xdr:rowOff>46482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954258"/>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21099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24638</xdr:rowOff>
    </xdr:from>
    <xdr:to>
      <xdr:col>81</xdr:col>
      <xdr:colOff>95250</xdr:colOff>
      <xdr:row>65</xdr:row>
      <xdr:rowOff>126238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91965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6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160020</xdr:rowOff>
    </xdr:from>
    <xdr:to>
      <xdr:col>77</xdr:col>
      <xdr:colOff>95250</xdr:colOff>
      <xdr:row>64</xdr:row>
      <xdr:rowOff>90170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74947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77978</xdr:rowOff>
    </xdr:from>
    <xdr:to>
      <xdr:col>73</xdr:col>
      <xdr:colOff>44450</xdr:colOff>
      <xdr:row>64</xdr:row>
      <xdr:rowOff>8128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164355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102108</xdr:rowOff>
    </xdr:from>
    <xdr:to>
      <xdr:col>68</xdr:col>
      <xdr:colOff>203200</xdr:colOff>
      <xdr:row>64</xdr:row>
      <xdr:rowOff>32258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17035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167132</xdr:rowOff>
    </xdr:from>
    <xdr:to>
      <xdr:col>64</xdr:col>
      <xdr:colOff>152400</xdr:colOff>
      <xdr:row>65</xdr:row>
      <xdr:rowOff>97282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82059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の間の市政改革の取組で、地方債発行を抑制してきたことにより地方債残高が減少したことや、金利の低下に伴う利子の減などが主な要因で、毎年度着実に改善しており、引き続き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今後も引き続き地方債残高の縮減に努めるなど公債費の抑制を図る。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71664</xdr:rowOff>
    </xdr:from>
    <xdr:to>
      <xdr:col>81</xdr:col>
      <xdr:colOff>44450</xdr:colOff>
      <xdr:row>36</xdr:row>
      <xdr:rowOff>157843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24386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99984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157843</xdr:rowOff>
    </xdr:from>
    <xdr:to>
      <xdr:col>77</xdr:col>
      <xdr:colOff>44450</xdr:colOff>
      <xdr:row>37</xdr:row>
      <xdr:rowOff>158750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300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127907</xdr:rowOff>
    </xdr:from>
    <xdr:to>
      <xdr:col>77</xdr:col>
      <xdr:colOff>95250</xdr:colOff>
      <xdr:row>41</xdr:row>
      <xdr:rowOff>58057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42834</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39</xdr:row>
      <xdr:rowOff>74385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502400"/>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74385</xdr:rowOff>
    </xdr:from>
    <xdr:to>
      <xdr:col>68</xdr:col>
      <xdr:colOff>152400</xdr:colOff>
      <xdr:row>41</xdr:row>
      <xdr:rowOff>110672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60935"/>
          <a:ext cx="889000" cy="3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78015</xdr:rowOff>
    </xdr:from>
    <xdr:to>
      <xdr:col>68</xdr:col>
      <xdr:colOff>203200</xdr:colOff>
      <xdr:row>43</xdr:row>
      <xdr:rowOff>8165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45555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20864</xdr:rowOff>
    </xdr:from>
    <xdr:to>
      <xdr:col>81</xdr:col>
      <xdr:colOff>95250</xdr:colOff>
      <xdr:row>36</xdr:row>
      <xdr:rowOff>122464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113591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1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107043</xdr:rowOff>
    </xdr:from>
    <xdr:to>
      <xdr:col>77</xdr:col>
      <xdr:colOff>95250</xdr:colOff>
      <xdr:row>37</xdr:row>
      <xdr:rowOff>37193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47370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23585</xdr:rowOff>
    </xdr:from>
    <xdr:to>
      <xdr:col>68</xdr:col>
      <xdr:colOff>203200</xdr:colOff>
      <xdr:row>39</xdr:row>
      <xdr:rowOff>125185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135362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59872</xdr:rowOff>
    </xdr:from>
    <xdr:to>
      <xdr:col>64</xdr:col>
      <xdr:colOff>152400</xdr:colOff>
      <xdr:row>41</xdr:row>
      <xdr:rowOff>161472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199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この間の市政改革の取組で、地方債発行を抑制してきたことにより地方債残高が減少したことが主な要因で、毎年度着実に改善しており、昨年度に引き続き類似団体内平均を下回っている。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今後も引き続き地方債残高の縮減に努めるなど公債費の抑制を図る。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12996</xdr:rowOff>
    </xdr:from>
    <xdr:to>
      <xdr:col>81</xdr:col>
      <xdr:colOff>44450</xdr:colOff>
      <xdr:row>14</xdr:row>
      <xdr:rowOff>140885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13296"/>
          <a:ext cx="8382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69020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9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140885</xdr:rowOff>
    </xdr:from>
    <xdr:to>
      <xdr:col>77</xdr:col>
      <xdr:colOff>44450</xdr:colOff>
      <xdr:row>16</xdr:row>
      <xdr:rowOff>677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541185"/>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56913</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314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677</xdr:rowOff>
    </xdr:from>
    <xdr:to>
      <xdr:col>72</xdr:col>
      <xdr:colOff>203200</xdr:colOff>
      <xdr:row>16</xdr:row>
      <xdr:rowOff>151892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743877"/>
          <a:ext cx="889000" cy="1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18796</xdr:rowOff>
    </xdr:from>
    <xdr:to>
      <xdr:col>73</xdr:col>
      <xdr:colOff>44450</xdr:colOff>
      <xdr:row>18</xdr:row>
      <xdr:rowOff>120396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105173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151892</xdr:rowOff>
    </xdr:from>
    <xdr:to>
      <xdr:col>68</xdr:col>
      <xdr:colOff>152400</xdr:colOff>
      <xdr:row>18</xdr:row>
      <xdr:rowOff>50292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89509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86360</xdr:rowOff>
    </xdr:from>
    <xdr:to>
      <xdr:col>68</xdr:col>
      <xdr:colOff>203200</xdr:colOff>
      <xdr:row>19</xdr:row>
      <xdr:rowOff>16510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1287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79307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133646</xdr:rowOff>
    </xdr:from>
    <xdr:to>
      <xdr:col>81</xdr:col>
      <xdr:colOff>95250</xdr:colOff>
      <xdr:row>14</xdr:row>
      <xdr:rowOff>63796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3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54923</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2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90085</xdr:rowOff>
    </xdr:from>
    <xdr:to>
      <xdr:col>77</xdr:col>
      <xdr:colOff>95250</xdr:colOff>
      <xdr:row>15</xdr:row>
      <xdr:rowOff>20235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30412</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259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121327</xdr:rowOff>
    </xdr:from>
    <xdr:to>
      <xdr:col>73</xdr:col>
      <xdr:colOff>44450</xdr:colOff>
      <xdr:row>16</xdr:row>
      <xdr:rowOff>51477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61654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46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101092</xdr:rowOff>
    </xdr:from>
    <xdr:to>
      <xdr:col>68</xdr:col>
      <xdr:colOff>203200</xdr:colOff>
      <xdr:row>17</xdr:row>
      <xdr:rowOff>31242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41419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170942</xdr:rowOff>
    </xdr:from>
    <xdr:to>
      <xdr:col>64</xdr:col>
      <xdr:colOff>152400</xdr:colOff>
      <xdr:row>18</xdr:row>
      <xdr:rowOff>101092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0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111269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5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2,739,963
2,595,840
225.32
2,042,685,098
2,014,653,275
13,041,029
864,930,635
1,734,634,612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会計年度任用職員制度の導入などにより、昨年度と比較して</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ポイント悪化している。</a:t>
          </a:r>
        </a:p>
        <a:p>
          <a:r>
            <a:rPr kumimoji="1" lang="ja-JP" altLang="en-US" sz="1200">
              <a:latin typeface="ＭＳ Ｐゴシック" panose="020B0600070205080204" pitchFamily="50" charset="-128"/>
              <a:ea typeface="ＭＳ Ｐゴシック" panose="020B0600070205080204" pitchFamily="50" charset="-128"/>
            </a:rPr>
            <a:t>　なお、「定員管理の状況」と「給与水準（国との比較）」にもあるように、この間職員数の削減に取り組んできたことや、人事委員会勧告による給与改定の反映、給与制度の総合的な見直しに取り組んできたことなどにより、人件費にかかる経常収支比率は類似団体内平均を大きく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140607</xdr:rowOff>
    </xdr:from>
    <xdr:to>
      <xdr:col>24</xdr:col>
      <xdr:colOff>25400</xdr:colOff>
      <xdr:row>42</xdr:row>
      <xdr:rowOff>7257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6141357"/>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150784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xdr:rowOff>
    </xdr:from>
    <xdr:to>
      <xdr:col>24</xdr:col>
      <xdr:colOff>114300</xdr:colOff>
      <xdr:row>42</xdr:row>
      <xdr:rowOff>7257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55534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88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140607</xdr:rowOff>
    </xdr:from>
    <xdr:to>
      <xdr:col>24</xdr:col>
      <xdr:colOff>114300</xdr:colOff>
      <xdr:row>35</xdr:row>
      <xdr:rowOff>140607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614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154214</xdr:rowOff>
    </xdr:from>
    <xdr:to>
      <xdr:col>24</xdr:col>
      <xdr:colOff>25400</xdr:colOff>
      <xdr:row>37</xdr:row>
      <xdr:rowOff>91622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326414"/>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7455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694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35378</xdr:rowOff>
    </xdr:from>
    <xdr:to>
      <xdr:col>24</xdr:col>
      <xdr:colOff>76200</xdr:colOff>
      <xdr:row>39</xdr:row>
      <xdr:rowOff>136978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154214</xdr:rowOff>
    </xdr:from>
    <xdr:to>
      <xdr:col>19</xdr:col>
      <xdr:colOff>187325</xdr:colOff>
      <xdr:row>37</xdr:row>
      <xdr:rowOff>58964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3264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163285</xdr:rowOff>
    </xdr:from>
    <xdr:to>
      <xdr:col>20</xdr:col>
      <xdr:colOff>38100</xdr:colOff>
      <xdr:row>39</xdr:row>
      <xdr:rowOff>93435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78212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37193</xdr:rowOff>
    </xdr:from>
    <xdr:to>
      <xdr:col>15</xdr:col>
      <xdr:colOff>98425</xdr:colOff>
      <xdr:row>37</xdr:row>
      <xdr:rowOff>58964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80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163285</xdr:rowOff>
    </xdr:from>
    <xdr:to>
      <xdr:col>15</xdr:col>
      <xdr:colOff>149225</xdr:colOff>
      <xdr:row>39</xdr:row>
      <xdr:rowOff>93435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78212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15422</xdr:rowOff>
    </xdr:from>
    <xdr:to>
      <xdr:col>11</xdr:col>
      <xdr:colOff>9525</xdr:colOff>
      <xdr:row>37</xdr:row>
      <xdr:rowOff>37193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673272"/>
          <a:ext cx="889000" cy="7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13607</xdr:rowOff>
    </xdr:from>
    <xdr:to>
      <xdr:col>11</xdr:col>
      <xdr:colOff>60325</xdr:colOff>
      <xdr:row>39</xdr:row>
      <xdr:rowOff>115207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99984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40822</xdr:rowOff>
    </xdr:from>
    <xdr:to>
      <xdr:col>24</xdr:col>
      <xdr:colOff>76200</xdr:colOff>
      <xdr:row>37</xdr:row>
      <xdr:rowOff>142422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57349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103414</xdr:rowOff>
    </xdr:from>
    <xdr:to>
      <xdr:col>20</xdr:col>
      <xdr:colOff>38100</xdr:colOff>
      <xdr:row>37</xdr:row>
      <xdr:rowOff>33564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43741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8164</xdr:rowOff>
    </xdr:from>
    <xdr:to>
      <xdr:col>15</xdr:col>
      <xdr:colOff>149225</xdr:colOff>
      <xdr:row>37</xdr:row>
      <xdr:rowOff>109764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157843</xdr:rowOff>
    </xdr:from>
    <xdr:to>
      <xdr:col>11</xdr:col>
      <xdr:colOff>60325</xdr:colOff>
      <xdr:row>37</xdr:row>
      <xdr:rowOff>87993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98170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136072</xdr:rowOff>
    </xdr:from>
    <xdr:to>
      <xdr:col>6</xdr:col>
      <xdr:colOff>171450</xdr:colOff>
      <xdr:row>33</xdr:row>
      <xdr:rowOff>66222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76399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新型コロナウイルス感染症対策として学校給食費の無償化を実施したことなどにより、昨年度と比較し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この間の市政改革の取組で、施策・事業の見直しに取り組んできており、一定の成果をあげたことから、類似団体中最低水準となっている。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57150</xdr:rowOff>
    </xdr:from>
    <xdr:to>
      <xdr:col>82</xdr:col>
      <xdr:colOff>107950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628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143527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57150</xdr:rowOff>
    </xdr:from>
    <xdr:to>
      <xdr:col>82</xdr:col>
      <xdr:colOff>196850</xdr:colOff>
      <xdr:row>15</xdr:row>
      <xdr:rowOff>57150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6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76200</xdr:rowOff>
    </xdr:from>
    <xdr:to>
      <xdr:col>82</xdr:col>
      <xdr:colOff>107950</xdr:colOff>
      <xdr:row>15</xdr:row>
      <xdr:rowOff>57150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76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3827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1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4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76200</xdr:rowOff>
    </xdr:from>
    <xdr:to>
      <xdr:col>78</xdr:col>
      <xdr:colOff>69850</xdr:colOff>
      <xdr:row>14</xdr:row>
      <xdr:rowOff>76200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7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76200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5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165100</xdr:rowOff>
    </xdr:from>
    <xdr:to>
      <xdr:col>74</xdr:col>
      <xdr:colOff>31750</xdr:colOff>
      <xdr:row>17</xdr:row>
      <xdr:rowOff>95250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80027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139700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51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152400</xdr:rowOff>
    </xdr:from>
    <xdr:to>
      <xdr:col>69</xdr:col>
      <xdr:colOff>142875</xdr:colOff>
      <xdr:row>17</xdr:row>
      <xdr:rowOff>82550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86377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25400</xdr:rowOff>
    </xdr:from>
    <xdr:to>
      <xdr:col>78</xdr:col>
      <xdr:colOff>120650</xdr:colOff>
      <xdr:row>14</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137177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9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25400</xdr:rowOff>
    </xdr:from>
    <xdr:to>
      <xdr:col>74</xdr:col>
      <xdr:colOff>31750</xdr:colOff>
      <xdr:row>14</xdr:row>
      <xdr:rowOff>127000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137177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88900</xdr:rowOff>
    </xdr:from>
    <xdr:to>
      <xdr:col>65</xdr:col>
      <xdr:colOff>53975</xdr:colOff>
      <xdr:row>15</xdr:row>
      <xdr:rowOff>19050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29227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障がい者自立支援給付費が増となったものの、生活保護費が９年連続の減となったことなどにより、昨年度と比較して概ね横ばい（▲</a:t>
          </a:r>
          <a:r>
            <a:rPr kumimoji="1" lang="en-US" altLang="ja-JP" sz="1200" baseline="0">
              <a:latin typeface="ＭＳ Ｐゴシック" panose="020B0600070205080204" pitchFamily="50" charset="-128"/>
              <a:ea typeface="ＭＳ Ｐゴシック" panose="020B0600070205080204" pitchFamily="50" charset="-128"/>
            </a:rPr>
            <a:t>0.1</a:t>
          </a:r>
          <a:r>
            <a:rPr kumimoji="1" lang="ja-JP" altLang="en-US" sz="1200" baseline="0">
              <a:latin typeface="ＭＳ Ｐゴシック" panose="020B0600070205080204" pitchFamily="50" charset="-128"/>
              <a:ea typeface="ＭＳ Ｐゴシック" panose="020B0600070205080204" pitchFamily="50" charset="-128"/>
            </a:rPr>
            <a:t>ポイント）となっている。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引き続き、生活保護の適正実施などに取り組んでいるものの、依然として類似団体内平均より高い傾向が続いている。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110672</xdr:rowOff>
    </xdr:from>
    <xdr:to>
      <xdr:col>24</xdr:col>
      <xdr:colOff>25400</xdr:colOff>
      <xdr:row>60</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397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27412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94343</xdr:rowOff>
    </xdr:from>
    <xdr:to>
      <xdr:col>19</xdr:col>
      <xdr:colOff>187325</xdr:colOff>
      <xdr:row>60</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381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78015</xdr:rowOff>
    </xdr:from>
    <xdr:to>
      <xdr:col>15</xdr:col>
      <xdr:colOff>98425</xdr:colOff>
      <xdr:row>60</xdr:row>
      <xdr:rowOff>94343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365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78015</xdr:rowOff>
    </xdr:from>
    <xdr:to>
      <xdr:col>11</xdr:col>
      <xdr:colOff>9525</xdr:colOff>
      <xdr:row>62</xdr:row>
      <xdr:rowOff>29028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3650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24692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59872</xdr:rowOff>
    </xdr:from>
    <xdr:to>
      <xdr:col>24</xdr:col>
      <xdr:colOff>76200</xdr:colOff>
      <xdr:row>60</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139899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5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43543</xdr:rowOff>
    </xdr:from>
    <xdr:to>
      <xdr:col>15</xdr:col>
      <xdr:colOff>149225</xdr:colOff>
      <xdr:row>60</xdr:row>
      <xdr:rowOff>145143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129920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27215</xdr:rowOff>
    </xdr:from>
    <xdr:to>
      <xdr:col>11</xdr:col>
      <xdr:colOff>60325</xdr:colOff>
      <xdr:row>60</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113592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149678</xdr:rowOff>
    </xdr:from>
    <xdr:to>
      <xdr:col>6</xdr:col>
      <xdr:colOff>171450</xdr:colOff>
      <xdr:row>62</xdr:row>
      <xdr:rowOff>79828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64605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69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昨年度と比較して概ね横ばい（</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の進展に伴い、介護保険事業会計及び後期高齢者医療事業会計への繰出金が増加傾向にあるものの、この間効果的・効率的な行財政運営をめざして、市政改革を進めてきた結果、類似団体内平均を下回る傾向が続い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127000</xdr:rowOff>
    </xdr:from>
    <xdr:to>
      <xdr:col>82</xdr:col>
      <xdr:colOff>107950</xdr:colOff>
      <xdr:row>56</xdr:row>
      <xdr:rowOff>50800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567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50800</xdr:rowOff>
    </xdr:from>
    <xdr:to>
      <xdr:col>78</xdr:col>
      <xdr:colOff>69850</xdr:colOff>
      <xdr:row>55</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67327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50800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56</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76200</xdr:rowOff>
    </xdr:from>
    <xdr:to>
      <xdr:col>78</xdr:col>
      <xdr:colOff>120650</xdr:colOff>
      <xdr:row>56</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0</xdr:rowOff>
    </xdr:from>
    <xdr:to>
      <xdr:col>74</xdr:col>
      <xdr:colOff>31750</xdr:colOff>
      <xdr:row>55</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年度に策定した「補助金等のあり方に関するガイドライン」に基づき、引き続き不断の見直しによる補助金の適正化を進めるなど更なる削減に努めている。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41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168927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165100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413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146050</xdr:rowOff>
    </xdr:from>
    <xdr:to>
      <xdr:col>73</xdr:col>
      <xdr:colOff>180975</xdr:colOff>
      <xdr:row>37</xdr:row>
      <xdr:rowOff>165100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489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16527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146050</xdr:rowOff>
    </xdr:from>
    <xdr:to>
      <xdr:col>69</xdr:col>
      <xdr:colOff>92075</xdr:colOff>
      <xdr:row>39</xdr:row>
      <xdr:rowOff>12700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489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86377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114300</xdr:rowOff>
    </xdr:from>
    <xdr:to>
      <xdr:col>74</xdr:col>
      <xdr:colOff>31750</xdr:colOff>
      <xdr:row>38</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29227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133350</xdr:rowOff>
    </xdr:from>
    <xdr:to>
      <xdr:col>65</xdr:col>
      <xdr:colOff>53975</xdr:colOff>
      <xdr:row>39</xdr:row>
      <xdr:rowOff>63500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73677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元利償還額の減などにより昨年度と比較して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ポイント好転している。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なお、都市基盤と生活環境の整備のために、早くから積極的に市債を活用してきたことなどから、公債費にかかる経常収支比率は高水準で推移している。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近年においては、臨時財政対策債の多額の発行があるものの、その他の新規発行額を極力抑制してきたことから、令和２年度決算において、臨時財政対策債を除いた市債残高は、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年連続して減少して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おり、類似団体内平均と概ね同水準となってきている。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77</xdr:row>
      <xdr:rowOff>60706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12548"/>
          <a:ext cx="0" cy="74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32783</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23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77</xdr:row>
      <xdr:rowOff>60706</xdr:rowOff>
    </xdr:from>
    <xdr:to>
      <xdr:col>24</xdr:col>
      <xdr:colOff>114300</xdr:colOff>
      <xdr:row>77</xdr:row>
      <xdr:rowOff>60706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26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76</xdr:row>
      <xdr:rowOff>76708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95146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165879</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2681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149352</xdr:rowOff>
    </xdr:from>
    <xdr:to>
      <xdr:col>24</xdr:col>
      <xdr:colOff>76200</xdr:colOff>
      <xdr:row>75</xdr:row>
      <xdr:rowOff>79502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77</xdr:row>
      <xdr:rowOff>170435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106908"/>
          <a:ext cx="889000" cy="26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167640</xdr:rowOff>
    </xdr:from>
    <xdr:to>
      <xdr:col>20</xdr:col>
      <xdr:colOff>38100</xdr:colOff>
      <xdr:row>75</xdr:row>
      <xdr:rowOff>97790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79</xdr:row>
      <xdr:rowOff>19558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372085"/>
          <a:ext cx="889000" cy="1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5334</xdr:rowOff>
    </xdr:from>
    <xdr:to>
      <xdr:col>15</xdr:col>
      <xdr:colOff>149225</xdr:colOff>
      <xdr:row>75</xdr:row>
      <xdr:rowOff>106934</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117111</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19558</xdr:rowOff>
    </xdr:from>
    <xdr:to>
      <xdr:col>11</xdr:col>
      <xdr:colOff>9525</xdr:colOff>
      <xdr:row>81</xdr:row>
      <xdr:rowOff>33274</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564108"/>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51054</xdr:rowOff>
    </xdr:from>
    <xdr:to>
      <xdr:col>11</xdr:col>
      <xdr:colOff>60325</xdr:colOff>
      <xdr:row>75</xdr:row>
      <xdr:rowOff>152654</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162831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13987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112285</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140208</xdr:rowOff>
    </xdr:from>
    <xdr:to>
      <xdr:col>11</xdr:col>
      <xdr:colOff>60325</xdr:colOff>
      <xdr:row>79</xdr:row>
      <xdr:rowOff>70358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55135</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153924</xdr:rowOff>
    </xdr:from>
    <xdr:to>
      <xdr:col>6</xdr:col>
      <xdr:colOff>171450</xdr:colOff>
      <xdr:row>81</xdr:row>
      <xdr:rowOff>84074</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68851</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ポイント悪化しているものの、人件費や物件費にかかる経常収支比率が類似団体内平均との比較で低い水準にあることなどから、令和２年度決算においても引き続き、類似団体内平均を大きく下回っている。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9978</xdr:rowOff>
    </xdr:from>
    <xdr:to>
      <xdr:col>82</xdr:col>
      <xdr:colOff>107950</xdr:colOff>
      <xdr:row>82</xdr:row>
      <xdr:rowOff>7257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868728"/>
          <a:ext cx="0" cy="119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150784</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7257</xdr:rowOff>
    </xdr:from>
    <xdr:to>
      <xdr:col>82</xdr:col>
      <xdr:colOff>196850</xdr:colOff>
      <xdr:row>82</xdr:row>
      <xdr:rowOff>7257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96355</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61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9978</xdr:rowOff>
    </xdr:from>
    <xdr:to>
      <xdr:col>82</xdr:col>
      <xdr:colOff>196850</xdr:colOff>
      <xdr:row>75</xdr:row>
      <xdr:rowOff>9978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86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170543</xdr:rowOff>
    </xdr:from>
    <xdr:to>
      <xdr:col>82</xdr:col>
      <xdr:colOff>107950</xdr:colOff>
      <xdr:row>76</xdr:row>
      <xdr:rowOff>110671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2857843"/>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91820</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46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119743</xdr:rowOff>
    </xdr:from>
    <xdr:to>
      <xdr:col>82</xdr:col>
      <xdr:colOff>158750</xdr:colOff>
      <xdr:row>79</xdr:row>
      <xdr:rowOff>49893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170543</xdr:rowOff>
    </xdr:from>
    <xdr:to>
      <xdr:col>78</xdr:col>
      <xdr:colOff>69850</xdr:colOff>
      <xdr:row>75</xdr:row>
      <xdr:rowOff>64407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2857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97971</xdr:rowOff>
    </xdr:from>
    <xdr:to>
      <xdr:col>78</xdr:col>
      <xdr:colOff>120650</xdr:colOff>
      <xdr:row>79</xdr:row>
      <xdr:rowOff>28121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47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12898</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55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159657</xdr:rowOff>
    </xdr:from>
    <xdr:to>
      <xdr:col>73</xdr:col>
      <xdr:colOff>180975</xdr:colOff>
      <xdr:row>75</xdr:row>
      <xdr:rowOff>64407</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2846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21771</xdr:rowOff>
    </xdr:from>
    <xdr:to>
      <xdr:col>74</xdr:col>
      <xdr:colOff>31750</xdr:colOff>
      <xdr:row>78</xdr:row>
      <xdr:rowOff>123371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108148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102507</xdr:rowOff>
    </xdr:from>
    <xdr:to>
      <xdr:col>69</xdr:col>
      <xdr:colOff>92075</xdr:colOff>
      <xdr:row>74</xdr:row>
      <xdr:rowOff>159657</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6183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160564</xdr:rowOff>
    </xdr:from>
    <xdr:to>
      <xdr:col>69</xdr:col>
      <xdr:colOff>142875</xdr:colOff>
      <xdr:row>78</xdr:row>
      <xdr:rowOff>90714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75491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81643</xdr:rowOff>
    </xdr:from>
    <xdr:to>
      <xdr:col>65</xdr:col>
      <xdr:colOff>53975</xdr:colOff>
      <xdr:row>77</xdr:row>
      <xdr:rowOff>11793</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168020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59871</xdr:rowOff>
    </xdr:from>
    <xdr:to>
      <xdr:col>82</xdr:col>
      <xdr:colOff>158750</xdr:colOff>
      <xdr:row>76</xdr:row>
      <xdr:rowOff>161471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76399</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119743</xdr:rowOff>
    </xdr:from>
    <xdr:to>
      <xdr:col>78</xdr:col>
      <xdr:colOff>120650</xdr:colOff>
      <xdr:row>75</xdr:row>
      <xdr:rowOff>49893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8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60070</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57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13607</xdr:rowOff>
    </xdr:from>
    <xdr:to>
      <xdr:col>74</xdr:col>
      <xdr:colOff>31750</xdr:colOff>
      <xdr:row>75</xdr:row>
      <xdr:rowOff>115207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125384</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108857</xdr:rowOff>
    </xdr:from>
    <xdr:to>
      <xdr:col>69</xdr:col>
      <xdr:colOff>142875</xdr:colOff>
      <xdr:row>75</xdr:row>
      <xdr:rowOff>39007</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49184</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51707</xdr:rowOff>
    </xdr:from>
    <xdr:to>
      <xdr:col>65</xdr:col>
      <xdr:colOff>53975</xdr:colOff>
      <xdr:row>73</xdr:row>
      <xdr:rowOff>153307</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163484</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88831</xdr:rowOff>
    </xdr:from>
    <xdr:to>
      <xdr:col>29</xdr:col>
      <xdr:colOff>127000</xdr:colOff>
      <xdr:row>17</xdr:row>
      <xdr:rowOff>18994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93856"/>
          <a:ext cx="0" cy="787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162521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18994</xdr:rowOff>
    </xdr:from>
    <xdr:to>
      <xdr:col>30</xdr:col>
      <xdr:colOff>25400</xdr:colOff>
      <xdr:row>17</xdr:row>
      <xdr:rowOff>18994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12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3758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88831</xdr:rowOff>
    </xdr:from>
    <xdr:to>
      <xdr:col>30</xdr:col>
      <xdr:colOff>25400</xdr:colOff>
      <xdr:row>12</xdr:row>
      <xdr:rowOff>88831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93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90294</xdr:rowOff>
    </xdr:from>
    <xdr:to>
      <xdr:col>29</xdr:col>
      <xdr:colOff>127000</xdr:colOff>
      <xdr:row>13</xdr:row>
      <xdr:rowOff>104056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66769"/>
          <a:ext cx="647700" cy="13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158790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35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15263</xdr:rowOff>
    </xdr:from>
    <xdr:to>
      <xdr:col>29</xdr:col>
      <xdr:colOff>177800</xdr:colOff>
      <xdr:row>14</xdr:row>
      <xdr:rowOff>116863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6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95964</xdr:rowOff>
    </xdr:from>
    <xdr:to>
      <xdr:col>26</xdr:col>
      <xdr:colOff>50800</xdr:colOff>
      <xdr:row>13</xdr:row>
      <xdr:rowOff>104056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372439"/>
          <a:ext cx="698500" cy="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35151</xdr:rowOff>
    </xdr:from>
    <xdr:to>
      <xdr:col>26</xdr:col>
      <xdr:colOff>101600</xdr:colOff>
      <xdr:row>14</xdr:row>
      <xdr:rowOff>136751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121528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6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95964</xdr:rowOff>
    </xdr:from>
    <xdr:to>
      <xdr:col>22</xdr:col>
      <xdr:colOff>114300</xdr:colOff>
      <xdr:row>13</xdr:row>
      <xdr:rowOff>117361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372439"/>
          <a:ext cx="698500" cy="2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38992</xdr:rowOff>
    </xdr:from>
    <xdr:to>
      <xdr:col>22</xdr:col>
      <xdr:colOff>165100</xdr:colOff>
      <xdr:row>14</xdr:row>
      <xdr:rowOff>140592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125369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117361</xdr:rowOff>
    </xdr:from>
    <xdr:to>
      <xdr:col>18</xdr:col>
      <xdr:colOff>177800</xdr:colOff>
      <xdr:row>18</xdr:row>
      <xdr:rowOff>54884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93836"/>
          <a:ext cx="698500" cy="794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43769</xdr:rowOff>
    </xdr:from>
    <xdr:to>
      <xdr:col>19</xdr:col>
      <xdr:colOff>38100</xdr:colOff>
      <xdr:row>14</xdr:row>
      <xdr:rowOff>145369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42763</xdr:rowOff>
    </xdr:from>
    <xdr:to>
      <xdr:col>15</xdr:col>
      <xdr:colOff>101600</xdr:colOff>
      <xdr:row>19</xdr:row>
      <xdr:rowOff>144363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129140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39494</xdr:rowOff>
    </xdr:from>
    <xdr:to>
      <xdr:col>29</xdr:col>
      <xdr:colOff>177800</xdr:colOff>
      <xdr:row>13</xdr:row>
      <xdr:rowOff>141094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15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56021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6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53256</xdr:rowOff>
    </xdr:from>
    <xdr:to>
      <xdr:col>26</xdr:col>
      <xdr:colOff>101600</xdr:colOff>
      <xdr:row>13</xdr:row>
      <xdr:rowOff>154856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2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165033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98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45164</xdr:rowOff>
    </xdr:from>
    <xdr:to>
      <xdr:col>22</xdr:col>
      <xdr:colOff>165100</xdr:colOff>
      <xdr:row>13</xdr:row>
      <xdr:rowOff>146764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21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156941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9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66561</xdr:rowOff>
    </xdr:from>
    <xdr:to>
      <xdr:col>19</xdr:col>
      <xdr:colOff>38100</xdr:colOff>
      <xdr:row>13</xdr:row>
      <xdr:rowOff>168161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43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6888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11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4084</xdr:rowOff>
    </xdr:from>
    <xdr:to>
      <xdr:col>15</xdr:col>
      <xdr:colOff>101600</xdr:colOff>
      <xdr:row>18</xdr:row>
      <xdr:rowOff>105684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3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115861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0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136308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6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73325</xdr:rowOff>
    </xdr:from>
    <xdr:to>
      <xdr:col>29</xdr:col>
      <xdr:colOff>127000</xdr:colOff>
      <xdr:row>37</xdr:row>
      <xdr:rowOff>126131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198025"/>
          <a:ext cx="647700" cy="52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199712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339278</xdr:rowOff>
    </xdr:from>
    <xdr:to>
      <xdr:col>26</xdr:col>
      <xdr:colOff>50800</xdr:colOff>
      <xdr:row>37</xdr:row>
      <xdr:rowOff>73325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49628"/>
          <a:ext cx="698500" cy="248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141846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0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339278</xdr:rowOff>
    </xdr:from>
    <xdr:to>
      <xdr:col>22</xdr:col>
      <xdr:colOff>114300</xdr:colOff>
      <xdr:row>36</xdr:row>
      <xdr:rowOff>116073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49628"/>
          <a:ext cx="698500" cy="119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128495</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297764</xdr:rowOff>
    </xdr:from>
    <xdr:to>
      <xdr:col>18</xdr:col>
      <xdr:colOff>177800</xdr:colOff>
      <xdr:row>36</xdr:row>
      <xdr:rowOff>116073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08114"/>
          <a:ext cx="698500" cy="161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159859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75331</xdr:rowOff>
    </xdr:from>
    <xdr:to>
      <xdr:col>29</xdr:col>
      <xdr:colOff>177800</xdr:colOff>
      <xdr:row>37</xdr:row>
      <xdr:rowOff>176931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00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155358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0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22525</xdr:rowOff>
    </xdr:from>
    <xdr:to>
      <xdr:col>26</xdr:col>
      <xdr:colOff>101600</xdr:colOff>
      <xdr:row>37</xdr:row>
      <xdr:rowOff>124125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4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108902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33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288478</xdr:rowOff>
    </xdr:from>
    <xdr:to>
      <xdr:col>22</xdr:col>
      <xdr:colOff>165100</xdr:colOff>
      <xdr:row>36</xdr:row>
      <xdr:rowOff>47178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98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31955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8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65273</xdr:rowOff>
    </xdr:from>
    <xdr:to>
      <xdr:col>19</xdr:col>
      <xdr:colOff>38100</xdr:colOff>
      <xdr:row>36</xdr:row>
      <xdr:rowOff>166873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1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151650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10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246964</xdr:rowOff>
    </xdr:from>
    <xdr:to>
      <xdr:col>15</xdr:col>
      <xdr:colOff>101600</xdr:colOff>
      <xdr:row>36</xdr:row>
      <xdr:rowOff>5664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5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333341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4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2,739,963
2,595,840
225.32
2,042,685,098
2,014,653,275
13,041,029
864,930,635
1,734,634,612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106850</xdr:rowOff>
    </xdr:from>
    <xdr:to>
      <xdr:col>24</xdr:col>
      <xdr:colOff>62865</xdr:colOff>
      <xdr:row>35</xdr:row>
      <xdr:rowOff>83441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50350"/>
          <a:ext cx="1270" cy="83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87268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0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83441</xdr:rowOff>
    </xdr:from>
    <xdr:to>
      <xdr:col>24</xdr:col>
      <xdr:colOff>152400</xdr:colOff>
      <xdr:row>35</xdr:row>
      <xdr:rowOff>83441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0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53527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106850</xdr:rowOff>
    </xdr:from>
    <xdr:to>
      <xdr:col>24</xdr:col>
      <xdr:colOff>152400</xdr:colOff>
      <xdr:row>30</xdr:row>
      <xdr:rowOff>106850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5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160137</xdr:rowOff>
    </xdr:from>
    <xdr:to>
      <xdr:col>24</xdr:col>
      <xdr:colOff>63500</xdr:colOff>
      <xdr:row>31</xdr:row>
      <xdr:rowOff>162171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475087"/>
          <a:ext cx="8382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64172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5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85745</xdr:rowOff>
    </xdr:from>
    <xdr:to>
      <xdr:col>24</xdr:col>
      <xdr:colOff>114300</xdr:colOff>
      <xdr:row>33</xdr:row>
      <xdr:rowOff>15895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5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162171</xdr:rowOff>
    </xdr:from>
    <xdr:to>
      <xdr:col>19</xdr:col>
      <xdr:colOff>177800</xdr:colOff>
      <xdr:row>31</xdr:row>
      <xdr:rowOff>167567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477121"/>
          <a:ext cx="889000" cy="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128608</xdr:rowOff>
    </xdr:from>
    <xdr:to>
      <xdr:col>20</xdr:col>
      <xdr:colOff>38100</xdr:colOff>
      <xdr:row>33</xdr:row>
      <xdr:rowOff>58758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49885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0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166355</xdr:rowOff>
    </xdr:from>
    <xdr:to>
      <xdr:col>15</xdr:col>
      <xdr:colOff>50800</xdr:colOff>
      <xdr:row>31</xdr:row>
      <xdr:rowOff>167567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481305"/>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131808</xdr:rowOff>
    </xdr:from>
    <xdr:to>
      <xdr:col>15</xdr:col>
      <xdr:colOff>101600</xdr:colOff>
      <xdr:row>33</xdr:row>
      <xdr:rowOff>61958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53085</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166355</xdr:rowOff>
    </xdr:from>
    <xdr:to>
      <xdr:col>10</xdr:col>
      <xdr:colOff>114300</xdr:colOff>
      <xdr:row>37</xdr:row>
      <xdr:rowOff>13581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481305"/>
          <a:ext cx="889000" cy="87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129156</xdr:rowOff>
    </xdr:from>
    <xdr:to>
      <xdr:col>10</xdr:col>
      <xdr:colOff>165100</xdr:colOff>
      <xdr:row>33</xdr:row>
      <xdr:rowOff>59306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50433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32848</xdr:rowOff>
    </xdr:from>
    <xdr:to>
      <xdr:col>6</xdr:col>
      <xdr:colOff>38100</xdr:colOff>
      <xdr:row>38</xdr:row>
      <xdr:rowOff>134448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125575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109337</xdr:rowOff>
    </xdr:from>
    <xdr:to>
      <xdr:col>24</xdr:col>
      <xdr:colOff>114300</xdr:colOff>
      <xdr:row>32</xdr:row>
      <xdr:rowOff>39487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42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132214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27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111371</xdr:rowOff>
    </xdr:from>
    <xdr:to>
      <xdr:col>20</xdr:col>
      <xdr:colOff>38100</xdr:colOff>
      <xdr:row>32</xdr:row>
      <xdr:rowOff>41521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4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58048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20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116767</xdr:rowOff>
    </xdr:from>
    <xdr:to>
      <xdr:col>15</xdr:col>
      <xdr:colOff>101600</xdr:colOff>
      <xdr:row>32</xdr:row>
      <xdr:rowOff>46917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4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63444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20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115555</xdr:rowOff>
    </xdr:from>
    <xdr:to>
      <xdr:col>10</xdr:col>
      <xdr:colOff>165100</xdr:colOff>
      <xdr:row>32</xdr:row>
      <xdr:rowOff>45705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4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62232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20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134231</xdr:rowOff>
    </xdr:from>
    <xdr:to>
      <xdr:col>6</xdr:col>
      <xdr:colOff>38100</xdr:colOff>
      <xdr:row>37</xdr:row>
      <xdr:rowOff>64381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0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80908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08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9032</xdr:rowOff>
    </xdr:from>
    <xdr:to>
      <xdr:col>24</xdr:col>
      <xdr:colOff>63500</xdr:colOff>
      <xdr:row>57</xdr:row>
      <xdr:rowOff>157439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10232"/>
          <a:ext cx="838200" cy="31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161978</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248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157439</xdr:rowOff>
    </xdr:from>
    <xdr:to>
      <xdr:col>19</xdr:col>
      <xdr:colOff>177800</xdr:colOff>
      <xdr:row>58</xdr:row>
      <xdr:rowOff>71989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30089"/>
          <a:ext cx="889000" cy="8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123451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38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71989</xdr:rowOff>
    </xdr:from>
    <xdr:to>
      <xdr:col>15</xdr:col>
      <xdr:colOff>50800</xdr:colOff>
      <xdr:row>58</xdr:row>
      <xdr:rowOff>77567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016089"/>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52402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8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61793</xdr:rowOff>
    </xdr:from>
    <xdr:to>
      <xdr:col>10</xdr:col>
      <xdr:colOff>114300</xdr:colOff>
      <xdr:row>58</xdr:row>
      <xdr:rowOff>77567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10005893"/>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24787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37543</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129682</xdr:rowOff>
    </xdr:from>
    <xdr:to>
      <xdr:col>24</xdr:col>
      <xdr:colOff>114300</xdr:colOff>
      <xdr:row>56</xdr:row>
      <xdr:rowOff>59832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5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108109</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106639</xdr:rowOff>
    </xdr:from>
    <xdr:to>
      <xdr:col>20</xdr:col>
      <xdr:colOff>38100</xdr:colOff>
      <xdr:row>58</xdr:row>
      <xdr:rowOff>36789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27916</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97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21189</xdr:rowOff>
    </xdr:from>
    <xdr:to>
      <xdr:col>15</xdr:col>
      <xdr:colOff>101600</xdr:colOff>
      <xdr:row>58</xdr:row>
      <xdr:rowOff>122789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113916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100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26767</xdr:rowOff>
    </xdr:from>
    <xdr:to>
      <xdr:col>10</xdr:col>
      <xdr:colOff>165100</xdr:colOff>
      <xdr:row>58</xdr:row>
      <xdr:rowOff>128367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7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119494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06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10993</xdr:rowOff>
    </xdr:from>
    <xdr:to>
      <xdr:col>6</xdr:col>
      <xdr:colOff>38100</xdr:colOff>
      <xdr:row>58</xdr:row>
      <xdr:rowOff>112593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5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103720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04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117166</xdr:rowOff>
    </xdr:from>
    <xdr:to>
      <xdr:col>24</xdr:col>
      <xdr:colOff>63500</xdr:colOff>
      <xdr:row>76</xdr:row>
      <xdr:rowOff>152871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147366"/>
          <a:ext cx="838200" cy="3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62537</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9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152871</xdr:rowOff>
    </xdr:from>
    <xdr:to>
      <xdr:col>19</xdr:col>
      <xdr:colOff>177800</xdr:colOff>
      <xdr:row>77</xdr:row>
      <xdr:rowOff>42599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183071"/>
          <a:ext cx="889000" cy="6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51325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42599</xdr:rowOff>
    </xdr:from>
    <xdr:to>
      <xdr:col>15</xdr:col>
      <xdr:colOff>50800</xdr:colOff>
      <xdr:row>77</xdr:row>
      <xdr:rowOff>108348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244249"/>
          <a:ext cx="889000" cy="6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64533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108348</xdr:rowOff>
    </xdr:from>
    <xdr:to>
      <xdr:col>10</xdr:col>
      <xdr:colOff>114300</xdr:colOff>
      <xdr:row>77</xdr:row>
      <xdr:rowOff>147428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09998"/>
          <a:ext cx="889000" cy="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104919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134746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66366</xdr:rowOff>
    </xdr:from>
    <xdr:to>
      <xdr:col>24</xdr:col>
      <xdr:colOff>114300</xdr:colOff>
      <xdr:row>76</xdr:row>
      <xdr:rowOff>167966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89243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4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102071</xdr:rowOff>
    </xdr:from>
    <xdr:to>
      <xdr:col>20</xdr:col>
      <xdr:colOff>38100</xdr:colOff>
      <xdr:row>77</xdr:row>
      <xdr:rowOff>32221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48749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29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163249</xdr:rowOff>
    </xdr:from>
    <xdr:to>
      <xdr:col>15</xdr:col>
      <xdr:colOff>101600</xdr:colOff>
      <xdr:row>77</xdr:row>
      <xdr:rowOff>93399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84526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28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57548</xdr:rowOff>
    </xdr:from>
    <xdr:to>
      <xdr:col>10</xdr:col>
      <xdr:colOff>165100</xdr:colOff>
      <xdr:row>77</xdr:row>
      <xdr:rowOff>159148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5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150275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5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96628</xdr:rowOff>
    </xdr:from>
    <xdr:to>
      <xdr:col>6</xdr:col>
      <xdr:colOff>38100</xdr:colOff>
      <xdr:row>78</xdr:row>
      <xdr:rowOff>26778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17905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39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170193</xdr:rowOff>
    </xdr:from>
    <xdr:to>
      <xdr:col>24</xdr:col>
      <xdr:colOff>63500</xdr:colOff>
      <xdr:row>90</xdr:row>
      <xdr:rowOff>69710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429243"/>
          <a:ext cx="838200" cy="7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144315</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0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69710</xdr:rowOff>
    </xdr:from>
    <xdr:to>
      <xdr:col>19</xdr:col>
      <xdr:colOff>177800</xdr:colOff>
      <xdr:row>90</xdr:row>
      <xdr:rowOff>140715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500210"/>
          <a:ext cx="889000" cy="7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153433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44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133871</xdr:rowOff>
    </xdr:from>
    <xdr:to>
      <xdr:col>15</xdr:col>
      <xdr:colOff>50800</xdr:colOff>
      <xdr:row>90</xdr:row>
      <xdr:rowOff>140715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5564371"/>
          <a:ext cx="8890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55948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133871</xdr:rowOff>
    </xdr:from>
    <xdr:to>
      <xdr:col>10</xdr:col>
      <xdr:colOff>114300</xdr:colOff>
      <xdr:row>91</xdr:row>
      <xdr:rowOff>3011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564371"/>
          <a:ext cx="889000" cy="4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76255</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108538</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119393</xdr:rowOff>
    </xdr:from>
    <xdr:to>
      <xdr:col>24</xdr:col>
      <xdr:colOff>114300</xdr:colOff>
      <xdr:row>90</xdr:row>
      <xdr:rowOff>49543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3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72420</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33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18910</xdr:rowOff>
    </xdr:from>
    <xdr:to>
      <xdr:col>20</xdr:col>
      <xdr:colOff>38100</xdr:colOff>
      <xdr:row>90</xdr:row>
      <xdr:rowOff>120510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4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137037</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22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89915</xdr:rowOff>
    </xdr:from>
    <xdr:to>
      <xdr:col>15</xdr:col>
      <xdr:colOff>101600</xdr:colOff>
      <xdr:row>91</xdr:row>
      <xdr:rowOff>20065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5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36592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29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83071</xdr:rowOff>
    </xdr:from>
    <xdr:to>
      <xdr:col>10</xdr:col>
      <xdr:colOff>165100</xdr:colOff>
      <xdr:row>91</xdr:row>
      <xdr:rowOff>13221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51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29748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28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123661</xdr:rowOff>
    </xdr:from>
    <xdr:to>
      <xdr:col>6</xdr:col>
      <xdr:colOff>38100</xdr:colOff>
      <xdr:row>91</xdr:row>
      <xdr:rowOff>53811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55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70338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32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58014</xdr:rowOff>
    </xdr:from>
    <xdr:to>
      <xdr:col>55</xdr:col>
      <xdr:colOff>0</xdr:colOff>
      <xdr:row>38</xdr:row>
      <xdr:rowOff>120171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372964"/>
          <a:ext cx="838200" cy="12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6552</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49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101742</xdr:rowOff>
    </xdr:from>
    <xdr:to>
      <xdr:col>50</xdr:col>
      <xdr:colOff>114300</xdr:colOff>
      <xdr:row>38</xdr:row>
      <xdr:rowOff>120171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616842"/>
          <a:ext cx="889000" cy="1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77353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7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101742</xdr:rowOff>
    </xdr:from>
    <xdr:to>
      <xdr:col>45</xdr:col>
      <xdr:colOff>177800</xdr:colOff>
      <xdr:row>38</xdr:row>
      <xdr:rowOff>131721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616842"/>
          <a:ext cx="8890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82447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7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126822</xdr:rowOff>
    </xdr:from>
    <xdr:to>
      <xdr:col>41</xdr:col>
      <xdr:colOff>50800</xdr:colOff>
      <xdr:row>38</xdr:row>
      <xdr:rowOff>131721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64192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86692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77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83297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7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7214</xdr:rowOff>
    </xdr:from>
    <xdr:to>
      <xdr:col>55</xdr:col>
      <xdr:colOff>50800</xdr:colOff>
      <xdr:row>31</xdr:row>
      <xdr:rowOff>108814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3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131691</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2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69371</xdr:rowOff>
    </xdr:from>
    <xdr:to>
      <xdr:col>50</xdr:col>
      <xdr:colOff>165100</xdr:colOff>
      <xdr:row>38</xdr:row>
      <xdr:rowOff>170971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5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16048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35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50942</xdr:rowOff>
    </xdr:from>
    <xdr:to>
      <xdr:col>46</xdr:col>
      <xdr:colOff>38100</xdr:colOff>
      <xdr:row>38</xdr:row>
      <xdr:rowOff>152542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169068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34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80921</xdr:rowOff>
    </xdr:from>
    <xdr:to>
      <xdr:col>41</xdr:col>
      <xdr:colOff>101600</xdr:colOff>
      <xdr:row>39</xdr:row>
      <xdr:rowOff>11071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27598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3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76022</xdr:rowOff>
    </xdr:from>
    <xdr:to>
      <xdr:col>36</xdr:col>
      <xdr:colOff>165100</xdr:colOff>
      <xdr:row>39</xdr:row>
      <xdr:rowOff>6172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9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22699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3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163311</xdr:rowOff>
    </xdr:from>
    <xdr:to>
      <xdr:col>55</xdr:col>
      <xdr:colOff>0</xdr:colOff>
      <xdr:row>54</xdr:row>
      <xdr:rowOff>65895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078711"/>
          <a:ext cx="838200" cy="24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115790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2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65895</xdr:rowOff>
    </xdr:from>
    <xdr:to>
      <xdr:col>50</xdr:col>
      <xdr:colOff>114300</xdr:colOff>
      <xdr:row>56</xdr:row>
      <xdr:rowOff>130654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324195"/>
          <a:ext cx="889000" cy="40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112002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7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130654</xdr:rowOff>
    </xdr:from>
    <xdr:to>
      <xdr:col>45</xdr:col>
      <xdr:colOff>177800</xdr:colOff>
      <xdr:row>57</xdr:row>
      <xdr:rowOff>22657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731854"/>
          <a:ext cx="889000" cy="6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37373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1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22657</xdr:rowOff>
    </xdr:from>
    <xdr:to>
      <xdr:col>41</xdr:col>
      <xdr:colOff>50800</xdr:colOff>
      <xdr:row>58</xdr:row>
      <xdr:rowOff>35295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795307"/>
          <a:ext cx="889000" cy="18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104255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19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143868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2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112511</xdr:rowOff>
    </xdr:from>
    <xdr:to>
      <xdr:col>55</xdr:col>
      <xdr:colOff>50800</xdr:colOff>
      <xdr:row>53</xdr:row>
      <xdr:rowOff>42661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02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135388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8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15095</xdr:rowOff>
    </xdr:from>
    <xdr:to>
      <xdr:col>50</xdr:col>
      <xdr:colOff>165100</xdr:colOff>
      <xdr:row>54</xdr:row>
      <xdr:rowOff>116695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133222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04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79854</xdr:rowOff>
    </xdr:from>
    <xdr:to>
      <xdr:col>46</xdr:col>
      <xdr:colOff>38100</xdr:colOff>
      <xdr:row>57</xdr:row>
      <xdr:rowOff>10004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8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77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143307</xdr:rowOff>
    </xdr:from>
    <xdr:to>
      <xdr:col>41</xdr:col>
      <xdr:colOff>101600</xdr:colOff>
      <xdr:row>57</xdr:row>
      <xdr:rowOff>73457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64584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3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155945</xdr:rowOff>
    </xdr:from>
    <xdr:to>
      <xdr:col>36</xdr:col>
      <xdr:colOff>165100</xdr:colOff>
      <xdr:row>58</xdr:row>
      <xdr:rowOff>86095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2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77222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2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125481</xdr:rowOff>
    </xdr:from>
    <xdr:to>
      <xdr:col>55</xdr:col>
      <xdr:colOff>0</xdr:colOff>
      <xdr:row>74</xdr:row>
      <xdr:rowOff>152959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641331"/>
          <a:ext cx="838200" cy="19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20464</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707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152959</xdr:rowOff>
    </xdr:from>
    <xdr:to>
      <xdr:col>50</xdr:col>
      <xdr:colOff>114300</xdr:colOff>
      <xdr:row>76</xdr:row>
      <xdr:rowOff>23937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840259"/>
          <a:ext cx="889000" cy="21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102694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9855</xdr:rowOff>
    </xdr:from>
    <xdr:to>
      <xdr:col>45</xdr:col>
      <xdr:colOff>177800</xdr:colOff>
      <xdr:row>76</xdr:row>
      <xdr:rowOff>23937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040055"/>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56425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9855</xdr:rowOff>
    </xdr:from>
    <xdr:to>
      <xdr:col>41</xdr:col>
      <xdr:colOff>50800</xdr:colOff>
      <xdr:row>76</xdr:row>
      <xdr:rowOff>135722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040055"/>
          <a:ext cx="889000" cy="12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113072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7871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74681</xdr:rowOff>
    </xdr:from>
    <xdr:to>
      <xdr:col>55</xdr:col>
      <xdr:colOff>50800</xdr:colOff>
      <xdr:row>74</xdr:row>
      <xdr:rowOff>4831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5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97558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4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102159</xdr:rowOff>
    </xdr:from>
    <xdr:to>
      <xdr:col>50</xdr:col>
      <xdr:colOff>165100</xdr:colOff>
      <xdr:row>75</xdr:row>
      <xdr:rowOff>32309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7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23436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8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144587</xdr:rowOff>
    </xdr:from>
    <xdr:to>
      <xdr:col>46</xdr:col>
      <xdr:colOff>38100</xdr:colOff>
      <xdr:row>76</xdr:row>
      <xdr:rowOff>74737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0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65864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0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130505</xdr:rowOff>
    </xdr:from>
    <xdr:to>
      <xdr:col>41</xdr:col>
      <xdr:colOff>101600</xdr:colOff>
      <xdr:row>76</xdr:row>
      <xdr:rowOff>60655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9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51782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08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84922</xdr:rowOff>
    </xdr:from>
    <xdr:to>
      <xdr:col>36</xdr:col>
      <xdr:colOff>165100</xdr:colOff>
      <xdr:row>77</xdr:row>
      <xdr:rowOff>15072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6199</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20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17171</xdr:rowOff>
    </xdr:from>
    <xdr:to>
      <xdr:col>55</xdr:col>
      <xdr:colOff>0</xdr:colOff>
      <xdr:row>94</xdr:row>
      <xdr:rowOff>38849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133471"/>
          <a:ext cx="8382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47629</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163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38849</xdr:rowOff>
    </xdr:from>
    <xdr:to>
      <xdr:col>50</xdr:col>
      <xdr:colOff>114300</xdr:colOff>
      <xdr:row>95</xdr:row>
      <xdr:rowOff>57328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155149"/>
          <a:ext cx="889000" cy="18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77691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57328</xdr:rowOff>
    </xdr:from>
    <xdr:to>
      <xdr:col>45</xdr:col>
      <xdr:colOff>177800</xdr:colOff>
      <xdr:row>96</xdr:row>
      <xdr:rowOff>14884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345078"/>
          <a:ext cx="889000" cy="1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20387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14884</xdr:rowOff>
    </xdr:from>
    <xdr:to>
      <xdr:col>41</xdr:col>
      <xdr:colOff>50800</xdr:colOff>
      <xdr:row>96</xdr:row>
      <xdr:rowOff>83883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474084"/>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87444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145800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137821</xdr:rowOff>
    </xdr:from>
    <xdr:to>
      <xdr:col>55</xdr:col>
      <xdr:colOff>50800</xdr:colOff>
      <xdr:row>94</xdr:row>
      <xdr:rowOff>67971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0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160698</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9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159499</xdr:rowOff>
    </xdr:from>
    <xdr:to>
      <xdr:col>50</xdr:col>
      <xdr:colOff>165100</xdr:colOff>
      <xdr:row>94</xdr:row>
      <xdr:rowOff>89649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10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106176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587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6528</xdr:rowOff>
    </xdr:from>
    <xdr:to>
      <xdr:col>46</xdr:col>
      <xdr:colOff>38100</xdr:colOff>
      <xdr:row>95</xdr:row>
      <xdr:rowOff>108128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2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124655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06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135534</xdr:rowOff>
    </xdr:from>
    <xdr:to>
      <xdr:col>41</xdr:col>
      <xdr:colOff>101600</xdr:colOff>
      <xdr:row>96</xdr:row>
      <xdr:rowOff>65684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2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82211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1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33083</xdr:rowOff>
    </xdr:from>
    <xdr:to>
      <xdr:col>36</xdr:col>
      <xdr:colOff>165100</xdr:colOff>
      <xdr:row>96</xdr:row>
      <xdr:rowOff>134683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4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125810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5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148654</xdr:rowOff>
    </xdr:from>
    <xdr:to>
      <xdr:col>85</xdr:col>
      <xdr:colOff>127000</xdr:colOff>
      <xdr:row>39</xdr:row>
      <xdr:rowOff>24067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63754"/>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103967</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27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165798</xdr:rowOff>
    </xdr:from>
    <xdr:to>
      <xdr:col>81</xdr:col>
      <xdr:colOff>50800</xdr:colOff>
      <xdr:row>38</xdr:row>
      <xdr:rowOff>148654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509448"/>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136732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1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165798</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509448"/>
          <a:ext cx="889000" cy="2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7383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17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144717</xdr:rowOff>
    </xdr:from>
    <xdr:to>
      <xdr:col>85</xdr:col>
      <xdr:colOff>177800</xdr:colOff>
      <xdr:row>39</xdr:row>
      <xdr:rowOff>74867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59644</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74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97854</xdr:rowOff>
    </xdr:from>
    <xdr:to>
      <xdr:col>81</xdr:col>
      <xdr:colOff>101600</xdr:colOff>
      <xdr:row>39</xdr:row>
      <xdr:rowOff>28004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19131</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705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114998</xdr:rowOff>
    </xdr:from>
    <xdr:to>
      <xdr:col>76</xdr:col>
      <xdr:colOff>165100</xdr:colOff>
      <xdr:row>38</xdr:row>
      <xdr:rowOff>45148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4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36275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55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58051</xdr:rowOff>
    </xdr:from>
    <xdr:to>
      <xdr:col>85</xdr:col>
      <xdr:colOff>126364</xdr:colOff>
      <xdr:row>79</xdr:row>
      <xdr:rowOff>95619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916801"/>
          <a:ext cx="1269" cy="723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99446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64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95619</xdr:rowOff>
    </xdr:from>
    <xdr:to>
      <xdr:col>86</xdr:col>
      <xdr:colOff>25400</xdr:colOff>
      <xdr:row>79</xdr:row>
      <xdr:rowOff>95619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64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4728</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6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75</xdr:row>
      <xdr:rowOff>58051</xdr:rowOff>
    </xdr:from>
    <xdr:to>
      <xdr:col>86</xdr:col>
      <xdr:colOff>25400</xdr:colOff>
      <xdr:row>75</xdr:row>
      <xdr:rowOff>58051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91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92875</xdr:rowOff>
    </xdr:from>
    <xdr:to>
      <xdr:col>85</xdr:col>
      <xdr:colOff>127000</xdr:colOff>
      <xdr:row>75</xdr:row>
      <xdr:rowOff>132994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780175"/>
          <a:ext cx="838200" cy="2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19550</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22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41123</xdr:rowOff>
    </xdr:from>
    <xdr:to>
      <xdr:col>85</xdr:col>
      <xdr:colOff>177800</xdr:colOff>
      <xdr:row>77</xdr:row>
      <xdr:rowOff>142723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2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126918</xdr:rowOff>
    </xdr:from>
    <xdr:to>
      <xdr:col>81</xdr:col>
      <xdr:colOff>50800</xdr:colOff>
      <xdr:row>74</xdr:row>
      <xdr:rowOff>92875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2299868"/>
          <a:ext cx="889000" cy="48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10891</xdr:rowOff>
    </xdr:from>
    <xdr:to>
      <xdr:col>81</xdr:col>
      <xdr:colOff>101600</xdr:colOff>
      <xdr:row>77</xdr:row>
      <xdr:rowOff>112491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21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103618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3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126918</xdr:rowOff>
    </xdr:from>
    <xdr:to>
      <xdr:col>76</xdr:col>
      <xdr:colOff>114300</xdr:colOff>
      <xdr:row>72</xdr:row>
      <xdr:rowOff>152806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299868"/>
          <a:ext cx="889000" cy="19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154356</xdr:rowOff>
    </xdr:from>
    <xdr:to>
      <xdr:col>76</xdr:col>
      <xdr:colOff>165100</xdr:colOff>
      <xdr:row>77</xdr:row>
      <xdr:rowOff>84506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75633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27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124117</xdr:rowOff>
    </xdr:from>
    <xdr:to>
      <xdr:col>71</xdr:col>
      <xdr:colOff>177800</xdr:colOff>
      <xdr:row>72</xdr:row>
      <xdr:rowOff>152806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468517"/>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165328</xdr:rowOff>
    </xdr:from>
    <xdr:to>
      <xdr:col>72</xdr:col>
      <xdr:colOff>38100</xdr:colOff>
      <xdr:row>77</xdr:row>
      <xdr:rowOff>95478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86605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2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153079</xdr:rowOff>
    </xdr:from>
    <xdr:to>
      <xdr:col>67</xdr:col>
      <xdr:colOff>101600</xdr:colOff>
      <xdr:row>77</xdr:row>
      <xdr:rowOff>83229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74356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82194</xdr:rowOff>
    </xdr:from>
    <xdr:to>
      <xdr:col>85</xdr:col>
      <xdr:colOff>177800</xdr:colOff>
      <xdr:row>76</xdr:row>
      <xdr:rowOff>12343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409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168571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42075</xdr:rowOff>
    </xdr:from>
    <xdr:to>
      <xdr:col>81</xdr:col>
      <xdr:colOff>101600</xdr:colOff>
      <xdr:row>74</xdr:row>
      <xdr:rowOff>143675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7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160202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5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76118</xdr:rowOff>
    </xdr:from>
    <xdr:to>
      <xdr:col>76</xdr:col>
      <xdr:colOff>165100</xdr:colOff>
      <xdr:row>72</xdr:row>
      <xdr:rowOff>6268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2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22795</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292795" y="1202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102006</xdr:rowOff>
    </xdr:from>
    <xdr:to>
      <xdr:col>72</xdr:col>
      <xdr:colOff>38100</xdr:colOff>
      <xdr:row>73</xdr:row>
      <xdr:rowOff>32156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4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48683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2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73317</xdr:rowOff>
    </xdr:from>
    <xdr:to>
      <xdr:col>67</xdr:col>
      <xdr:colOff>101600</xdr:colOff>
      <xdr:row>73</xdr:row>
      <xdr:rowOff>3467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19994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19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103429</xdr:rowOff>
    </xdr:from>
    <xdr:to>
      <xdr:col>85</xdr:col>
      <xdr:colOff>126364</xdr:colOff>
      <xdr:row>99</xdr:row>
      <xdr:rowOff>16484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6219729"/>
          <a:ext cx="1269" cy="77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20311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93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16484</xdr:rowOff>
    </xdr:from>
    <xdr:to>
      <xdr:col>86</xdr:col>
      <xdr:colOff>25400</xdr:colOff>
      <xdr:row>99</xdr:row>
      <xdr:rowOff>16484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9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50106</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99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103429</xdr:rowOff>
    </xdr:from>
    <xdr:to>
      <xdr:col>86</xdr:col>
      <xdr:colOff>25400</xdr:colOff>
      <xdr:row>94</xdr:row>
      <xdr:rowOff>103429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21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21667</xdr:rowOff>
    </xdr:from>
    <xdr:to>
      <xdr:col>85</xdr:col>
      <xdr:colOff>127000</xdr:colOff>
      <xdr:row>98</xdr:row>
      <xdr:rowOff>130251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23767"/>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57751</xdr:rowOff>
    </xdr:from>
    <xdr:ext cx="469744"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16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34874</xdr:rowOff>
    </xdr:from>
    <xdr:to>
      <xdr:col>85</xdr:col>
      <xdr:colOff>177800</xdr:colOff>
      <xdr:row>97</xdr:row>
      <xdr:rowOff>136474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6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31648</xdr:rowOff>
    </xdr:from>
    <xdr:to>
      <xdr:col>81</xdr:col>
      <xdr:colOff>50800</xdr:colOff>
      <xdr:row>98</xdr:row>
      <xdr:rowOff>130251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33748"/>
          <a:ext cx="8890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116484</xdr:rowOff>
    </xdr:from>
    <xdr:to>
      <xdr:col>81</xdr:col>
      <xdr:colOff>101600</xdr:colOff>
      <xdr:row>97</xdr:row>
      <xdr:rowOff>46634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7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63161</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63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126746</xdr:rowOff>
    </xdr:from>
    <xdr:to>
      <xdr:col>76</xdr:col>
      <xdr:colOff>114300</xdr:colOff>
      <xdr:row>98</xdr:row>
      <xdr:rowOff>31648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5728696"/>
          <a:ext cx="889000" cy="110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3784</xdr:rowOff>
    </xdr:from>
    <xdr:to>
      <xdr:col>76</xdr:col>
      <xdr:colOff>165100</xdr:colOff>
      <xdr:row>97</xdr:row>
      <xdr:rowOff>105384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3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121911</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4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126746</xdr:rowOff>
    </xdr:from>
    <xdr:to>
      <xdr:col>71</xdr:col>
      <xdr:colOff>177800</xdr:colOff>
      <xdr:row>98</xdr:row>
      <xdr:rowOff>31268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5728696"/>
          <a:ext cx="889000" cy="110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69317</xdr:rowOff>
    </xdr:from>
    <xdr:to>
      <xdr:col>72</xdr:col>
      <xdr:colOff>38100</xdr:colOff>
      <xdr:row>96</xdr:row>
      <xdr:rowOff>170917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162044</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62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35255</xdr:rowOff>
    </xdr:from>
    <xdr:to>
      <xdr:col>67</xdr:col>
      <xdr:colOff>101600</xdr:colOff>
      <xdr:row>97</xdr:row>
      <xdr:rowOff>136855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153382</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4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142317</xdr:rowOff>
    </xdr:from>
    <xdr:to>
      <xdr:col>85</xdr:col>
      <xdr:colOff>177800</xdr:colOff>
      <xdr:row>98</xdr:row>
      <xdr:rowOff>72467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120744</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79451</xdr:rowOff>
    </xdr:from>
    <xdr:to>
      <xdr:col>81</xdr:col>
      <xdr:colOff>101600</xdr:colOff>
      <xdr:row>99</xdr:row>
      <xdr:rowOff>9601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728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152298</xdr:rowOff>
    </xdr:from>
    <xdr:to>
      <xdr:col>76</xdr:col>
      <xdr:colOff>165100</xdr:colOff>
      <xdr:row>98</xdr:row>
      <xdr:rowOff>82448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73575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87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75946</xdr:rowOff>
    </xdr:from>
    <xdr:to>
      <xdr:col>72</xdr:col>
      <xdr:colOff>38100</xdr:colOff>
      <xdr:row>92</xdr:row>
      <xdr:rowOff>6096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56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22623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545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151918</xdr:rowOff>
    </xdr:from>
    <xdr:to>
      <xdr:col>67</xdr:col>
      <xdr:colOff>101600</xdr:colOff>
      <xdr:row>98</xdr:row>
      <xdr:rowOff>82068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73195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87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116078</xdr:rowOff>
    </xdr:from>
    <xdr:to>
      <xdr:col>116</xdr:col>
      <xdr:colOff>63500</xdr:colOff>
      <xdr:row>37</xdr:row>
      <xdr:rowOff>127889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459728"/>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170451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5828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158369</xdr:rowOff>
    </xdr:from>
    <xdr:to>
      <xdr:col>111</xdr:col>
      <xdr:colOff>177800</xdr:colOff>
      <xdr:row>37</xdr:row>
      <xdr:rowOff>127889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330569"/>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27576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158369</xdr:rowOff>
    </xdr:from>
    <xdr:to>
      <xdr:col>107</xdr:col>
      <xdr:colOff>50800</xdr:colOff>
      <xdr:row>37</xdr:row>
      <xdr:rowOff>10541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33056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27195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76073</xdr:rowOff>
    </xdr:from>
    <xdr:to>
      <xdr:col>102</xdr:col>
      <xdr:colOff>114300</xdr:colOff>
      <xdr:row>37</xdr:row>
      <xdr:rowOff>10541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248273"/>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119778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51579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65278</xdr:rowOff>
    </xdr:from>
    <xdr:to>
      <xdr:col>116</xdr:col>
      <xdr:colOff>114300</xdr:colOff>
      <xdr:row>37</xdr:row>
      <xdr:rowOff>166878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43705</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8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77089</xdr:rowOff>
    </xdr:from>
    <xdr:to>
      <xdr:col>112</xdr:col>
      <xdr:colOff>38100</xdr:colOff>
      <xdr:row>38</xdr:row>
      <xdr:rowOff>7239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169816</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107569</xdr:rowOff>
    </xdr:from>
    <xdr:to>
      <xdr:col>107</xdr:col>
      <xdr:colOff>101600</xdr:colOff>
      <xdr:row>37</xdr:row>
      <xdr:rowOff>37719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28846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3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131191</xdr:rowOff>
    </xdr:from>
    <xdr:to>
      <xdr:col>102</xdr:col>
      <xdr:colOff>165100</xdr:colOff>
      <xdr:row>37</xdr:row>
      <xdr:rowOff>61341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52468</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3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25273</xdr:rowOff>
    </xdr:from>
    <xdr:to>
      <xdr:col>98</xdr:col>
      <xdr:colOff>38100</xdr:colOff>
      <xdr:row>36</xdr:row>
      <xdr:rowOff>126873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1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118000</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2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151168</xdr:rowOff>
    </xdr:from>
    <xdr:to>
      <xdr:col>116</xdr:col>
      <xdr:colOff>63500</xdr:colOff>
      <xdr:row>59</xdr:row>
      <xdr:rowOff>19114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23818"/>
          <a:ext cx="838200" cy="2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151168</xdr:rowOff>
    </xdr:from>
    <xdr:to>
      <xdr:col>111</xdr:col>
      <xdr:colOff>177800</xdr:colOff>
      <xdr:row>57</xdr:row>
      <xdr:rowOff>154650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23818"/>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102600</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56111" y="100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141293</xdr:rowOff>
    </xdr:from>
    <xdr:to>
      <xdr:col>107</xdr:col>
      <xdr:colOff>50800</xdr:colOff>
      <xdr:row>57</xdr:row>
      <xdr:rowOff>154650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913943"/>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98615</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100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139601</xdr:rowOff>
    </xdr:from>
    <xdr:to>
      <xdr:col>102</xdr:col>
      <xdr:colOff>114300</xdr:colOff>
      <xdr:row>57</xdr:row>
      <xdr:rowOff>141293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12251"/>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81698</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278111" y="1002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71823</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100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139764</xdr:rowOff>
    </xdr:from>
    <xdr:to>
      <xdr:col>116</xdr:col>
      <xdr:colOff>114300</xdr:colOff>
      <xdr:row>59</xdr:row>
      <xdr:rowOff>69914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54691</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9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100368</xdr:rowOff>
    </xdr:from>
    <xdr:to>
      <xdr:col>112</xdr:col>
      <xdr:colOff>38100</xdr:colOff>
      <xdr:row>58</xdr:row>
      <xdr:rowOff>30518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47045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4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103850</xdr:rowOff>
    </xdr:from>
    <xdr:to>
      <xdr:col>107</xdr:col>
      <xdr:colOff>101600</xdr:colOff>
      <xdr:row>58</xdr:row>
      <xdr:rowOff>34000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50527</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5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90493</xdr:rowOff>
    </xdr:from>
    <xdr:to>
      <xdr:col>102</xdr:col>
      <xdr:colOff>165100</xdr:colOff>
      <xdr:row>58</xdr:row>
      <xdr:rowOff>20643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6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37170</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88801</xdr:rowOff>
    </xdr:from>
    <xdr:to>
      <xdr:col>98</xdr:col>
      <xdr:colOff>38100</xdr:colOff>
      <xdr:row>58</xdr:row>
      <xdr:rowOff>18951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35478</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3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2959</xdr:rowOff>
    </xdr:from>
    <xdr:to>
      <xdr:col>116</xdr:col>
      <xdr:colOff>62864</xdr:colOff>
      <xdr:row>78</xdr:row>
      <xdr:rowOff>19608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518809"/>
          <a:ext cx="1269" cy="87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23435</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3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19608</xdr:rowOff>
    </xdr:from>
    <xdr:to>
      <xdr:col>116</xdr:col>
      <xdr:colOff>152400</xdr:colOff>
      <xdr:row>78</xdr:row>
      <xdr:rowOff>19608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3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121086</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9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2959</xdr:rowOff>
    </xdr:from>
    <xdr:to>
      <xdr:col>116</xdr:col>
      <xdr:colOff>152400</xdr:colOff>
      <xdr:row>73</xdr:row>
      <xdr:rowOff>2959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51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77559</xdr:rowOff>
    </xdr:from>
    <xdr:to>
      <xdr:col>116</xdr:col>
      <xdr:colOff>63500</xdr:colOff>
      <xdr:row>73</xdr:row>
      <xdr:rowOff>2959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250509"/>
          <a:ext cx="838200" cy="2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47362</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6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68935</xdr:rowOff>
    </xdr:from>
    <xdr:to>
      <xdr:col>116</xdr:col>
      <xdr:colOff>114300</xdr:colOff>
      <xdr:row>75</xdr:row>
      <xdr:rowOff>170535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77559</xdr:rowOff>
    </xdr:from>
    <xdr:to>
      <xdr:col>111</xdr:col>
      <xdr:colOff>177800</xdr:colOff>
      <xdr:row>72</xdr:row>
      <xdr:rowOff>48526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250509"/>
          <a:ext cx="889000" cy="14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61735</xdr:rowOff>
    </xdr:from>
    <xdr:to>
      <xdr:col>112</xdr:col>
      <xdr:colOff>38100</xdr:colOff>
      <xdr:row>75</xdr:row>
      <xdr:rowOff>163336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154461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48526</xdr:rowOff>
    </xdr:from>
    <xdr:to>
      <xdr:col>107</xdr:col>
      <xdr:colOff>50800</xdr:colOff>
      <xdr:row>73</xdr:row>
      <xdr:rowOff>11303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392926"/>
          <a:ext cx="889000" cy="13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104940</xdr:rowOff>
    </xdr:from>
    <xdr:to>
      <xdr:col>107</xdr:col>
      <xdr:colOff>101600</xdr:colOff>
      <xdr:row>76</xdr:row>
      <xdr:rowOff>35089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26216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11303</xdr:rowOff>
    </xdr:from>
    <xdr:to>
      <xdr:col>102</xdr:col>
      <xdr:colOff>114300</xdr:colOff>
      <xdr:row>73</xdr:row>
      <xdr:rowOff>32906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527153"/>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117246</xdr:rowOff>
    </xdr:from>
    <xdr:to>
      <xdr:col>102</xdr:col>
      <xdr:colOff>165100</xdr:colOff>
      <xdr:row>76</xdr:row>
      <xdr:rowOff>47396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38524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127381</xdr:rowOff>
    </xdr:from>
    <xdr:to>
      <xdr:col>98</xdr:col>
      <xdr:colOff>38100</xdr:colOff>
      <xdr:row>76</xdr:row>
      <xdr:rowOff>57531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48658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123609</xdr:rowOff>
    </xdr:from>
    <xdr:to>
      <xdr:col>116</xdr:col>
      <xdr:colOff>114300</xdr:colOff>
      <xdr:row>73</xdr:row>
      <xdr:rowOff>53759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4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76636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42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26759</xdr:rowOff>
    </xdr:from>
    <xdr:to>
      <xdr:col>112</xdr:col>
      <xdr:colOff>38100</xdr:colOff>
      <xdr:row>71</xdr:row>
      <xdr:rowOff>128359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1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144886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19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169176</xdr:rowOff>
    </xdr:from>
    <xdr:to>
      <xdr:col>107</xdr:col>
      <xdr:colOff>101600</xdr:colOff>
      <xdr:row>72</xdr:row>
      <xdr:rowOff>99326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34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115853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11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131953</xdr:rowOff>
    </xdr:from>
    <xdr:to>
      <xdr:col>102</xdr:col>
      <xdr:colOff>165100</xdr:colOff>
      <xdr:row>73</xdr:row>
      <xdr:rowOff>62103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4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78630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2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153556</xdr:rowOff>
    </xdr:from>
    <xdr:to>
      <xdr:col>98</xdr:col>
      <xdr:colOff>38100</xdr:colOff>
      <xdr:row>73</xdr:row>
      <xdr:rowOff>83706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4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100233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27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本市における主な構成費目は、人件費・扶助費・公債費であり、中でも扶助費及び公債費は、依然として類似団体と比較して住民一人当たりコストが高い状況となっている。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生活保護費が減となったものの、新型コロナウイルス感染症対策として未就学児を養育する世帯への特別給付金の支給などを行ったほか、障がい者自立支援給付費が増となったことなど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また、公債費については、元金償還額が減となったことなどにより昨年度と比べ減少している。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そのほか、補助費等は、新型コロナウイルス感染症対策として特別定額給付金を支給したことなどにより増加しており、普通建設事業費は、淀川左岸線（２期）事業の増などにより増加している。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なお、貸付金は、平成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年９月のリーマンショック等を受け実施した緊急対策資金融資に係る預託の終了などにより減少している。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2,739,963
2,595,840
225.32
2,042,685,098
2,014,653,275
13,041,029
864,930,635
1,734,634,612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64588</xdr:rowOff>
    </xdr:from>
    <xdr:to>
      <xdr:col>24</xdr:col>
      <xdr:colOff>63500</xdr:colOff>
      <xdr:row>39</xdr:row>
      <xdr:rowOff>77651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75113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5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100512</xdr:rowOff>
    </xdr:from>
    <xdr:to>
      <xdr:col>19</xdr:col>
      <xdr:colOff>177800</xdr:colOff>
      <xdr:row>39</xdr:row>
      <xdr:rowOff>64588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615612"/>
          <a:ext cx="8890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109055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100512</xdr:rowOff>
    </xdr:from>
    <xdr:to>
      <xdr:col>15</xdr:col>
      <xdr:colOff>50800</xdr:colOff>
      <xdr:row>38</xdr:row>
      <xdr:rowOff>157662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61561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87828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151130</xdr:rowOff>
    </xdr:from>
    <xdr:to>
      <xdr:col>10</xdr:col>
      <xdr:colOff>114300</xdr:colOff>
      <xdr:row>38</xdr:row>
      <xdr:rowOff>157662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6662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74766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26851</xdr:rowOff>
    </xdr:from>
    <xdr:to>
      <xdr:col>24</xdr:col>
      <xdr:colOff>114300</xdr:colOff>
      <xdr:row>39</xdr:row>
      <xdr:rowOff>128451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7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113228</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28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13788</xdr:rowOff>
    </xdr:from>
    <xdr:to>
      <xdr:col>20</xdr:col>
      <xdr:colOff>38100</xdr:colOff>
      <xdr:row>39</xdr:row>
      <xdr:rowOff>115388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7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39</xdr:row>
      <xdr:rowOff>106515</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8017" y="679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49712</xdr:rowOff>
    </xdr:from>
    <xdr:to>
      <xdr:col>15</xdr:col>
      <xdr:colOff>101600</xdr:colOff>
      <xdr:row>38</xdr:row>
      <xdr:rowOff>151312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142439</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657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106862</xdr:rowOff>
    </xdr:from>
    <xdr:to>
      <xdr:col>10</xdr:col>
      <xdr:colOff>165100</xdr:colOff>
      <xdr:row>39</xdr:row>
      <xdr:rowOff>37012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28139</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71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100330</xdr:rowOff>
    </xdr:from>
    <xdr:to>
      <xdr:col>6</xdr:col>
      <xdr:colOff>38100</xdr:colOff>
      <xdr:row>39</xdr:row>
      <xdr:rowOff>30480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21607</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708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130201</xdr:rowOff>
    </xdr:from>
    <xdr:to>
      <xdr:col>24</xdr:col>
      <xdr:colOff>63500</xdr:colOff>
      <xdr:row>59</xdr:row>
      <xdr:rowOff>79197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874151"/>
          <a:ext cx="838200" cy="132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86339</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658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61938</xdr:rowOff>
    </xdr:from>
    <xdr:to>
      <xdr:col>19</xdr:col>
      <xdr:colOff>177800</xdr:colOff>
      <xdr:row>59</xdr:row>
      <xdr:rowOff>79197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177488"/>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56316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18707</xdr:rowOff>
    </xdr:from>
    <xdr:to>
      <xdr:col>15</xdr:col>
      <xdr:colOff>50800</xdr:colOff>
      <xdr:row>59</xdr:row>
      <xdr:rowOff>61938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34257"/>
          <a:ext cx="889000" cy="4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71518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18707</xdr:rowOff>
    </xdr:from>
    <xdr:to>
      <xdr:col>10</xdr:col>
      <xdr:colOff>114300</xdr:colOff>
      <xdr:row>59</xdr:row>
      <xdr:rowOff>58306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34257"/>
          <a:ext cx="889000" cy="3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70832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79401</xdr:rowOff>
    </xdr:from>
    <xdr:to>
      <xdr:col>24</xdr:col>
      <xdr:colOff>114300</xdr:colOff>
      <xdr:row>52</xdr:row>
      <xdr:rowOff>9551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8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41890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78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28397</xdr:rowOff>
    </xdr:from>
    <xdr:to>
      <xdr:col>20</xdr:col>
      <xdr:colOff>38100</xdr:colOff>
      <xdr:row>59</xdr:row>
      <xdr:rowOff>129997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4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121124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3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11138</xdr:rowOff>
    </xdr:from>
    <xdr:to>
      <xdr:col>15</xdr:col>
      <xdr:colOff>101600</xdr:colOff>
      <xdr:row>59</xdr:row>
      <xdr:rowOff>112738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103865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139357</xdr:rowOff>
    </xdr:from>
    <xdr:to>
      <xdr:col>10</xdr:col>
      <xdr:colOff>165100</xdr:colOff>
      <xdr:row>59</xdr:row>
      <xdr:rowOff>69507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8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86034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5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7506</xdr:rowOff>
    </xdr:from>
    <xdr:to>
      <xdr:col>6</xdr:col>
      <xdr:colOff>38100</xdr:colOff>
      <xdr:row>59</xdr:row>
      <xdr:rowOff>109106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100233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145948</xdr:rowOff>
    </xdr:from>
    <xdr:to>
      <xdr:col>24</xdr:col>
      <xdr:colOff>63500</xdr:colOff>
      <xdr:row>71</xdr:row>
      <xdr:rowOff>42793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147448"/>
          <a:ext cx="838200" cy="6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167235</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854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42793</xdr:rowOff>
    </xdr:from>
    <xdr:to>
      <xdr:col>19</xdr:col>
      <xdr:colOff>177800</xdr:colOff>
      <xdr:row>71</xdr:row>
      <xdr:rowOff>108353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2215743"/>
          <a:ext cx="889000" cy="6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2757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03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50061</xdr:rowOff>
    </xdr:from>
    <xdr:to>
      <xdr:col>15</xdr:col>
      <xdr:colOff>50800</xdr:colOff>
      <xdr:row>71</xdr:row>
      <xdr:rowOff>108353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2019300" y="12223011"/>
          <a:ext cx="8890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59574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8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50061</xdr:rowOff>
    </xdr:from>
    <xdr:to>
      <xdr:col>10</xdr:col>
      <xdr:colOff>114300</xdr:colOff>
      <xdr:row>71</xdr:row>
      <xdr:rowOff>95514</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2223011"/>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51001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8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10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95148</xdr:rowOff>
    </xdr:from>
    <xdr:to>
      <xdr:col>24</xdr:col>
      <xdr:colOff>114300</xdr:colOff>
      <xdr:row>71</xdr:row>
      <xdr:rowOff>25298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09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48175</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04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163443</xdr:rowOff>
    </xdr:from>
    <xdr:to>
      <xdr:col>20</xdr:col>
      <xdr:colOff>38100</xdr:colOff>
      <xdr:row>71</xdr:row>
      <xdr:rowOff>93593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110120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194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57553</xdr:rowOff>
    </xdr:from>
    <xdr:to>
      <xdr:col>15</xdr:col>
      <xdr:colOff>101600</xdr:colOff>
      <xdr:row>71</xdr:row>
      <xdr:rowOff>159153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22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4230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0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170711</xdr:rowOff>
    </xdr:from>
    <xdr:to>
      <xdr:col>10</xdr:col>
      <xdr:colOff>165100</xdr:colOff>
      <xdr:row>71</xdr:row>
      <xdr:rowOff>100861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21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117388</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1947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44714</xdr:rowOff>
    </xdr:from>
    <xdr:to>
      <xdr:col>6</xdr:col>
      <xdr:colOff>38100</xdr:colOff>
      <xdr:row>71</xdr:row>
      <xdr:rowOff>146314</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221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162841</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1992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116497</xdr:rowOff>
    </xdr:from>
    <xdr:to>
      <xdr:col>24</xdr:col>
      <xdr:colOff>63500</xdr:colOff>
      <xdr:row>98</xdr:row>
      <xdr:rowOff>32144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747147"/>
          <a:ext cx="8382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59199</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518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116497</xdr:rowOff>
    </xdr:from>
    <xdr:to>
      <xdr:col>19</xdr:col>
      <xdr:colOff>177800</xdr:colOff>
      <xdr:row>99</xdr:row>
      <xdr:rowOff>31914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747147"/>
          <a:ext cx="889000" cy="25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46181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8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31914</xdr:rowOff>
    </xdr:from>
    <xdr:to>
      <xdr:col>15</xdr:col>
      <xdr:colOff>50800</xdr:colOff>
      <xdr:row>99</xdr:row>
      <xdr:rowOff>52870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70054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107320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52870</xdr:rowOff>
    </xdr:from>
    <xdr:to>
      <xdr:col>10</xdr:col>
      <xdr:colOff>114300</xdr:colOff>
      <xdr:row>99</xdr:row>
      <xdr:rowOff>83846</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7026420"/>
          <a:ext cx="889000" cy="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145342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60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7687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152794</xdr:rowOff>
    </xdr:from>
    <xdr:to>
      <xdr:col>24</xdr:col>
      <xdr:colOff>114300</xdr:colOff>
      <xdr:row>98</xdr:row>
      <xdr:rowOff>82944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7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131221</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7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65697</xdr:rowOff>
    </xdr:from>
    <xdr:to>
      <xdr:col>20</xdr:col>
      <xdr:colOff>38100</xdr:colOff>
      <xdr:row>97</xdr:row>
      <xdr:rowOff>167297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6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12374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47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152564</xdr:rowOff>
    </xdr:from>
    <xdr:to>
      <xdr:col>15</xdr:col>
      <xdr:colOff>101600</xdr:colOff>
      <xdr:row>99</xdr:row>
      <xdr:rowOff>82714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73841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2070</xdr:rowOff>
    </xdr:from>
    <xdr:to>
      <xdr:col>10</xdr:col>
      <xdr:colOff>165100</xdr:colOff>
      <xdr:row>99</xdr:row>
      <xdr:rowOff>103670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94797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6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33046</xdr:rowOff>
    </xdr:from>
    <xdr:to>
      <xdr:col>6</xdr:col>
      <xdr:colOff>38100</xdr:colOff>
      <xdr:row>99</xdr:row>
      <xdr:rowOff>134646</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70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125773</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154940</xdr:rowOff>
    </xdr:from>
    <xdr:to>
      <xdr:col>55</xdr:col>
      <xdr:colOff>0</xdr:colOff>
      <xdr:row>38</xdr:row>
      <xdr:rowOff>159512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6700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146558</xdr:rowOff>
    </xdr:from>
    <xdr:to>
      <xdr:col>50</xdr:col>
      <xdr:colOff>114300</xdr:colOff>
      <xdr:row>38</xdr:row>
      <xdr:rowOff>154940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66165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146558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6548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9669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119126</xdr:rowOff>
    </xdr:from>
    <xdr:to>
      <xdr:col>41</xdr:col>
      <xdr:colOff>50800</xdr:colOff>
      <xdr:row>38</xdr:row>
      <xdr:rowOff>139700</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6342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150639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161307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108712</xdr:rowOff>
    </xdr:from>
    <xdr:to>
      <xdr:col>55</xdr:col>
      <xdr:colOff>50800</xdr:colOff>
      <xdr:row>39</xdr:row>
      <xdr:rowOff>38862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23639</xdr:rowOff>
    </xdr:from>
    <xdr:ext cx="313932"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38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104140</xdr:rowOff>
    </xdr:from>
    <xdr:to>
      <xdr:col>50</xdr:col>
      <xdr:colOff>165100</xdr:colOff>
      <xdr:row>39</xdr:row>
      <xdr:rowOff>34290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25417</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82333" y="6711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95758</xdr:rowOff>
    </xdr:from>
    <xdr:to>
      <xdr:col>46</xdr:col>
      <xdr:colOff>38100</xdr:colOff>
      <xdr:row>39</xdr:row>
      <xdr:rowOff>25908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17035</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93333" y="67035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10177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68326</xdr:rowOff>
    </xdr:from>
    <xdr:to>
      <xdr:col>36</xdr:col>
      <xdr:colOff>165100</xdr:colOff>
      <xdr:row>38</xdr:row>
      <xdr:rowOff>169926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161053</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92673</xdr:rowOff>
    </xdr:from>
    <xdr:to>
      <xdr:col>55</xdr:col>
      <xdr:colOff>0</xdr:colOff>
      <xdr:row>59</xdr:row>
      <xdr:rowOff>93001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10208223"/>
          <a:ext cx="8382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56423</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57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92673</xdr:rowOff>
    </xdr:from>
    <xdr:to>
      <xdr:col>50</xdr:col>
      <xdr:colOff>114300</xdr:colOff>
      <xdr:row>59</xdr:row>
      <xdr:rowOff>92837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10208223"/>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151673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58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92837</xdr:rowOff>
    </xdr:from>
    <xdr:to>
      <xdr:col>45</xdr:col>
      <xdr:colOff>177800</xdr:colOff>
      <xdr:row>59</xdr:row>
      <xdr:rowOff>93327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1020838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168491</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5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93327</xdr:rowOff>
    </xdr:from>
    <xdr:to>
      <xdr:col>41</xdr:col>
      <xdr:colOff>50800</xdr:colOff>
      <xdr:row>59</xdr:row>
      <xdr:rowOff>93490</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6972300" y="1020887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140243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136488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42201</xdr:rowOff>
    </xdr:from>
    <xdr:to>
      <xdr:col>55</xdr:col>
      <xdr:colOff>50800</xdr:colOff>
      <xdr:row>59</xdr:row>
      <xdr:rowOff>143801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101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128578</xdr:rowOff>
    </xdr:from>
    <xdr:ext cx="313932"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10072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41873</xdr:rowOff>
    </xdr:from>
    <xdr:to>
      <xdr:col>50</xdr:col>
      <xdr:colOff>165100</xdr:colOff>
      <xdr:row>59</xdr:row>
      <xdr:rowOff>143473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101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134600</xdr:rowOff>
    </xdr:from>
    <xdr:ext cx="313932"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82333" y="10250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42037</xdr:rowOff>
    </xdr:from>
    <xdr:to>
      <xdr:col>46</xdr:col>
      <xdr:colOff>38100</xdr:colOff>
      <xdr:row>59</xdr:row>
      <xdr:rowOff>143637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101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134764</xdr:rowOff>
    </xdr:from>
    <xdr:ext cx="313932"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93333" y="10250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42527</xdr:rowOff>
    </xdr:from>
    <xdr:to>
      <xdr:col>41</xdr:col>
      <xdr:colOff>101600</xdr:colOff>
      <xdr:row>59</xdr:row>
      <xdr:rowOff>144127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101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135254</xdr:rowOff>
    </xdr:from>
    <xdr:ext cx="313932"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704333" y="10250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42690</xdr:rowOff>
    </xdr:from>
    <xdr:to>
      <xdr:col>36</xdr:col>
      <xdr:colOff>165100</xdr:colOff>
      <xdr:row>59</xdr:row>
      <xdr:rowOff>144290</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1015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135417</xdr:rowOff>
    </xdr:from>
    <xdr:ext cx="313932"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815333" y="10250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143053</xdr:rowOff>
    </xdr:from>
    <xdr:to>
      <xdr:col>55</xdr:col>
      <xdr:colOff>0</xdr:colOff>
      <xdr:row>78</xdr:row>
      <xdr:rowOff>53053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9639300" y="13344703"/>
          <a:ext cx="838200" cy="8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169217</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2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143053</xdr:rowOff>
    </xdr:from>
    <xdr:to>
      <xdr:col>50</xdr:col>
      <xdr:colOff>114300</xdr:colOff>
      <xdr:row>77</xdr:row>
      <xdr:rowOff>143221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344703"/>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77187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4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138579</xdr:rowOff>
    </xdr:from>
    <xdr:to>
      <xdr:col>45</xdr:col>
      <xdr:colOff>177800</xdr:colOff>
      <xdr:row>77</xdr:row>
      <xdr:rowOff>143221</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340229"/>
          <a:ext cx="8890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84639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127530</xdr:rowOff>
    </xdr:from>
    <xdr:to>
      <xdr:col>41</xdr:col>
      <xdr:colOff>50800</xdr:colOff>
      <xdr:row>77</xdr:row>
      <xdr:rowOff>138579</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329180"/>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77728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66115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4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2253</xdr:rowOff>
    </xdr:from>
    <xdr:to>
      <xdr:col>55</xdr:col>
      <xdr:colOff>50800</xdr:colOff>
      <xdr:row>78</xdr:row>
      <xdr:rowOff>103853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37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88630</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2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92253</xdr:rowOff>
    </xdr:from>
    <xdr:to>
      <xdr:col>50</xdr:col>
      <xdr:colOff>165100</xdr:colOff>
      <xdr:row>78</xdr:row>
      <xdr:rowOff>22403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2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38930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06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92421</xdr:rowOff>
    </xdr:from>
    <xdr:to>
      <xdr:col>46</xdr:col>
      <xdr:colOff>38100</xdr:colOff>
      <xdr:row>78</xdr:row>
      <xdr:rowOff>22571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2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39098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06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87779</xdr:rowOff>
    </xdr:from>
    <xdr:to>
      <xdr:col>41</xdr:col>
      <xdr:colOff>101600</xdr:colOff>
      <xdr:row>78</xdr:row>
      <xdr:rowOff>17929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2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34456</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0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76730</xdr:rowOff>
    </xdr:from>
    <xdr:to>
      <xdr:col>36</xdr:col>
      <xdr:colOff>165100</xdr:colOff>
      <xdr:row>78</xdr:row>
      <xdr:rowOff>6880</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23407</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05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32372</xdr:rowOff>
    </xdr:from>
    <xdr:to>
      <xdr:col>55</xdr:col>
      <xdr:colOff>0</xdr:colOff>
      <xdr:row>93</xdr:row>
      <xdr:rowOff>41135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5977222"/>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169360</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6114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32372</xdr:rowOff>
    </xdr:from>
    <xdr:to>
      <xdr:col>50</xdr:col>
      <xdr:colOff>114300</xdr:colOff>
      <xdr:row>93</xdr:row>
      <xdr:rowOff>92799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5977222"/>
          <a:ext cx="889000" cy="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92799</xdr:rowOff>
    </xdr:from>
    <xdr:to>
      <xdr:col>45</xdr:col>
      <xdr:colOff>177800</xdr:colOff>
      <xdr:row>93</xdr:row>
      <xdr:rowOff>106896</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603764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123962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106896</xdr:rowOff>
    </xdr:from>
    <xdr:to>
      <xdr:col>41</xdr:col>
      <xdr:colOff>50800</xdr:colOff>
      <xdr:row>94</xdr:row>
      <xdr:rowOff>136671</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051746"/>
          <a:ext cx="889000" cy="20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121124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156145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161785</xdr:rowOff>
    </xdr:from>
    <xdr:to>
      <xdr:col>55</xdr:col>
      <xdr:colOff>50800</xdr:colOff>
      <xdr:row>93</xdr:row>
      <xdr:rowOff>91935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59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13212</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7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153022</xdr:rowOff>
    </xdr:from>
    <xdr:to>
      <xdr:col>50</xdr:col>
      <xdr:colOff>165100</xdr:colOff>
      <xdr:row>93</xdr:row>
      <xdr:rowOff>83172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59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99699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70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41999</xdr:rowOff>
    </xdr:from>
    <xdr:to>
      <xdr:col>46</xdr:col>
      <xdr:colOff>38100</xdr:colOff>
      <xdr:row>93</xdr:row>
      <xdr:rowOff>143599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598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160126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57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56096</xdr:rowOff>
    </xdr:from>
    <xdr:to>
      <xdr:col>41</xdr:col>
      <xdr:colOff>101600</xdr:colOff>
      <xdr:row>93</xdr:row>
      <xdr:rowOff>157696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0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2773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577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85871</xdr:rowOff>
    </xdr:from>
    <xdr:to>
      <xdr:col>36</xdr:col>
      <xdr:colOff>165100</xdr:colOff>
      <xdr:row>95</xdr:row>
      <xdr:rowOff>16021</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2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7148</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29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a:extLst>
            <a:ext uri="{FF2B5EF4-FFF2-40B4-BE49-F238E27FC236}">
              <a16:creationId xmlns:a16="http://schemas.microsoft.com/office/drawing/2014/main" id="{00000000-0008-0000-0700-00001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0" name="消防費最小値テキスト">
          <a:extLst>
            <a:ext uri="{FF2B5EF4-FFF2-40B4-BE49-F238E27FC236}">
              <a16:creationId xmlns:a16="http://schemas.microsoft.com/office/drawing/2014/main" id="{00000000-0008-0000-0700-000012020000}"/>
            </a:ext>
          </a:extLst>
        </xdr:cNvPr>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2" name="消防費最大値テキスト">
          <a:extLst>
            <a:ext uri="{FF2B5EF4-FFF2-40B4-BE49-F238E27FC236}">
              <a16:creationId xmlns:a16="http://schemas.microsoft.com/office/drawing/2014/main" id="{00000000-0008-0000-0700-000014020000}"/>
            </a:ext>
          </a:extLst>
        </xdr:cNvPr>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165560</xdr:rowOff>
    </xdr:from>
    <xdr:to>
      <xdr:col>85</xdr:col>
      <xdr:colOff>127000</xdr:colOff>
      <xdr:row>35</xdr:row>
      <xdr:rowOff>15113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5481300" y="5994860"/>
          <a:ext cx="838200" cy="2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136479</xdr:rowOff>
    </xdr:from>
    <xdr:ext cx="534377" cy="259045"/>
    <xdr:sp macro="" textlink="">
      <xdr:nvSpPr>
        <xdr:cNvPr id="535" name="消防費平均値テキスト">
          <a:extLst>
            <a:ext uri="{FF2B5EF4-FFF2-40B4-BE49-F238E27FC236}">
              <a16:creationId xmlns:a16="http://schemas.microsoft.com/office/drawing/2014/main" id="{00000000-0008-0000-0700-000017020000}"/>
            </a:ext>
          </a:extLst>
        </xdr:cNvPr>
        <xdr:cNvSpPr txBox="1"/>
      </xdr:nvSpPr>
      <xdr:spPr>
        <a:xfrm>
          <a:off x="16370300" y="6137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14399</xdr:rowOff>
    </xdr:from>
    <xdr:to>
      <xdr:col>81</xdr:col>
      <xdr:colOff>50800</xdr:colOff>
      <xdr:row>35</xdr:row>
      <xdr:rowOff>15113</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4592300" y="6015149"/>
          <a:ext cx="8890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167625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16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162703</xdr:rowOff>
    </xdr:from>
    <xdr:to>
      <xdr:col>76</xdr:col>
      <xdr:colOff>114300</xdr:colOff>
      <xdr:row>35</xdr:row>
      <xdr:rowOff>14399</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3703300" y="5992003"/>
          <a:ext cx="8890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96616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2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116840</xdr:rowOff>
    </xdr:from>
    <xdr:to>
      <xdr:col>71</xdr:col>
      <xdr:colOff>177800</xdr:colOff>
      <xdr:row>34</xdr:row>
      <xdr:rowOff>162703</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814300" y="5946140"/>
          <a:ext cx="889000" cy="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83329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6" name="フローチャート: 判断 545">
          <a:extLst>
            <a:ext uri="{FF2B5EF4-FFF2-40B4-BE49-F238E27FC236}">
              <a16:creationId xmlns:a16="http://schemas.microsoft.com/office/drawing/2014/main" id="{00000000-0008-0000-0700-000022020000}"/>
            </a:ext>
          </a:extLst>
        </xdr:cNvPr>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125620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9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114760</xdr:rowOff>
    </xdr:from>
    <xdr:to>
      <xdr:col>85</xdr:col>
      <xdr:colOff>177800</xdr:colOff>
      <xdr:row>35</xdr:row>
      <xdr:rowOff>44910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6268700" y="59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137637</xdr:rowOff>
    </xdr:from>
    <xdr:ext cx="534377" cy="259045"/>
    <xdr:sp macro="" textlink="">
      <xdr:nvSpPr>
        <xdr:cNvPr id="554" name="消防費該当値テキスト">
          <a:extLst>
            <a:ext uri="{FF2B5EF4-FFF2-40B4-BE49-F238E27FC236}">
              <a16:creationId xmlns:a16="http://schemas.microsoft.com/office/drawing/2014/main" id="{00000000-0008-0000-0700-00002A020000}"/>
            </a:ext>
          </a:extLst>
        </xdr:cNvPr>
        <xdr:cNvSpPr txBox="1"/>
      </xdr:nvSpPr>
      <xdr:spPr>
        <a:xfrm>
          <a:off x="16370300" y="579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135763</xdr:rowOff>
    </xdr:from>
    <xdr:to>
      <xdr:col>81</xdr:col>
      <xdr:colOff>101600</xdr:colOff>
      <xdr:row>35</xdr:row>
      <xdr:rowOff>65913</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5430500" y="59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82440</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5214111" y="574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135049</xdr:rowOff>
    </xdr:from>
    <xdr:to>
      <xdr:col>76</xdr:col>
      <xdr:colOff>165100</xdr:colOff>
      <xdr:row>35</xdr:row>
      <xdr:rowOff>65199</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4541500" y="596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81726</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4325111" y="573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111903</xdr:rowOff>
    </xdr:from>
    <xdr:to>
      <xdr:col>72</xdr:col>
      <xdr:colOff>38100</xdr:colOff>
      <xdr:row>35</xdr:row>
      <xdr:rowOff>42053</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3652500" y="59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58580</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3436111" y="57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66040</xdr:rowOff>
    </xdr:from>
    <xdr:to>
      <xdr:col>67</xdr:col>
      <xdr:colOff>101600</xdr:colOff>
      <xdr:row>34</xdr:row>
      <xdr:rowOff>167640</xdr:rowOff>
    </xdr:to>
    <xdr:sp macro="" textlink="">
      <xdr:nvSpPr>
        <xdr:cNvPr id="561" name="楕円 560">
          <a:extLst>
            <a:ext uri="{FF2B5EF4-FFF2-40B4-BE49-F238E27FC236}">
              <a16:creationId xmlns:a16="http://schemas.microsoft.com/office/drawing/2014/main" id="{00000000-0008-0000-0700-000031020000}"/>
            </a:ext>
          </a:extLst>
        </xdr:cNvPr>
        <xdr:cNvSpPr/>
      </xdr:nvSpPr>
      <xdr:spPr>
        <a:xfrm>
          <a:off x="12763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12717</xdr:rowOff>
    </xdr:from>
    <xdr:ext cx="534377"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547111" y="567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38133</xdr:rowOff>
    </xdr:from>
    <xdr:to>
      <xdr:col>85</xdr:col>
      <xdr:colOff>127000</xdr:colOff>
      <xdr:row>51</xdr:row>
      <xdr:rowOff>10587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5481300" y="8610633"/>
          <a:ext cx="838200" cy="1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89638</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8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10587</xdr:rowOff>
    </xdr:from>
    <xdr:to>
      <xdr:col>81</xdr:col>
      <xdr:colOff>50800</xdr:colOff>
      <xdr:row>52</xdr:row>
      <xdr:rowOff>8506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8754537"/>
          <a:ext cx="889000" cy="16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161190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07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164229</xdr:rowOff>
    </xdr:from>
    <xdr:to>
      <xdr:col>76</xdr:col>
      <xdr:colOff>114300</xdr:colOff>
      <xdr:row>52</xdr:row>
      <xdr:rowOff>8506</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3703300" y="8908179"/>
          <a:ext cx="8890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56171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164229</xdr:rowOff>
    </xdr:from>
    <xdr:to>
      <xdr:col>71</xdr:col>
      <xdr:colOff>177800</xdr:colOff>
      <xdr:row>57</xdr:row>
      <xdr:rowOff>136545</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flipV="1">
          <a:off x="12814300" y="8908179"/>
          <a:ext cx="889000" cy="100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50182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151932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158783</xdr:rowOff>
    </xdr:from>
    <xdr:to>
      <xdr:col>85</xdr:col>
      <xdr:colOff>177800</xdr:colOff>
      <xdr:row>50</xdr:row>
      <xdr:rowOff>88933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855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111810</xdr:rowOff>
    </xdr:from>
    <xdr:ext cx="599010"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851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131237</xdr:rowOff>
    </xdr:from>
    <xdr:to>
      <xdr:col>81</xdr:col>
      <xdr:colOff>101600</xdr:colOff>
      <xdr:row>51</xdr:row>
      <xdr:rowOff>61387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87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77914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847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129156</xdr:rowOff>
    </xdr:from>
    <xdr:to>
      <xdr:col>76</xdr:col>
      <xdr:colOff>165100</xdr:colOff>
      <xdr:row>52</xdr:row>
      <xdr:rowOff>59306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887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75833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864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113429</xdr:rowOff>
    </xdr:from>
    <xdr:to>
      <xdr:col>72</xdr:col>
      <xdr:colOff>38100</xdr:colOff>
      <xdr:row>52</xdr:row>
      <xdr:rowOff>43579</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88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60106</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86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85745</xdr:rowOff>
    </xdr:from>
    <xdr:to>
      <xdr:col>67</xdr:col>
      <xdr:colOff>101600</xdr:colOff>
      <xdr:row>58</xdr:row>
      <xdr:rowOff>15895</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85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32422</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148653</xdr:rowOff>
    </xdr:from>
    <xdr:to>
      <xdr:col>85</xdr:col>
      <xdr:colOff>127000</xdr:colOff>
      <xdr:row>79</xdr:row>
      <xdr:rowOff>24067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521753"/>
          <a:ext cx="8382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103967</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1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165799</xdr:rowOff>
    </xdr:from>
    <xdr:to>
      <xdr:col>81</xdr:col>
      <xdr:colOff>50800</xdr:colOff>
      <xdr:row>78</xdr:row>
      <xdr:rowOff>148653</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367449"/>
          <a:ext cx="889000" cy="15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136732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299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165799</xdr:rowOff>
    </xdr:from>
    <xdr:to>
      <xdr:col>76</xdr:col>
      <xdr:colOff>114300</xdr:colOff>
      <xdr:row>79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367449"/>
          <a:ext cx="889000" cy="22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7383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0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144717</xdr:rowOff>
    </xdr:from>
    <xdr:to>
      <xdr:col>85</xdr:col>
      <xdr:colOff>177800</xdr:colOff>
      <xdr:row>79</xdr:row>
      <xdr:rowOff>74867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59644</xdr:rowOff>
    </xdr:from>
    <xdr:ext cx="378565"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432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97853</xdr:rowOff>
    </xdr:from>
    <xdr:to>
      <xdr:col>81</xdr:col>
      <xdr:colOff>101600</xdr:colOff>
      <xdr:row>79</xdr:row>
      <xdr:rowOff>28003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47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19130</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92017" y="13563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114999</xdr:rowOff>
    </xdr:from>
    <xdr:to>
      <xdr:col>76</xdr:col>
      <xdr:colOff>165100</xdr:colOff>
      <xdr:row>78</xdr:row>
      <xdr:rowOff>45149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31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36276</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57428" y="1340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49936</xdr:rowOff>
    </xdr:from>
    <xdr:to>
      <xdr:col>85</xdr:col>
      <xdr:colOff>126364</xdr:colOff>
      <xdr:row>99</xdr:row>
      <xdr:rowOff>93884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6337686"/>
          <a:ext cx="1269" cy="72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97711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707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93884</xdr:rowOff>
    </xdr:from>
    <xdr:to>
      <xdr:col>86</xdr:col>
      <xdr:colOff>25400</xdr:colOff>
      <xdr:row>99</xdr:row>
      <xdr:rowOff>93884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706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168063</xdr:rowOff>
    </xdr:from>
    <xdr:ext cx="534377"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611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95</xdr:row>
      <xdr:rowOff>49936</xdr:rowOff>
    </xdr:from>
    <xdr:to>
      <xdr:col>86</xdr:col>
      <xdr:colOff>25400</xdr:colOff>
      <xdr:row>95</xdr:row>
      <xdr:rowOff>49936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633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87503</xdr:rowOff>
    </xdr:from>
    <xdr:to>
      <xdr:col>85</xdr:col>
      <xdr:colOff>127000</xdr:colOff>
      <xdr:row>95</xdr:row>
      <xdr:rowOff>128823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203803"/>
          <a:ext cx="838200" cy="21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15530</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6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37103</xdr:rowOff>
    </xdr:from>
    <xdr:to>
      <xdr:col>85</xdr:col>
      <xdr:colOff>177800</xdr:colOff>
      <xdr:row>97</xdr:row>
      <xdr:rowOff>138703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66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121355</xdr:rowOff>
    </xdr:from>
    <xdr:to>
      <xdr:col>81</xdr:col>
      <xdr:colOff>50800</xdr:colOff>
      <xdr:row>94</xdr:row>
      <xdr:rowOff>87503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5723305"/>
          <a:ext cx="889000" cy="48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6756</xdr:rowOff>
    </xdr:from>
    <xdr:to>
      <xdr:col>81</xdr:col>
      <xdr:colOff>101600</xdr:colOff>
      <xdr:row>97</xdr:row>
      <xdr:rowOff>108356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63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99483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3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121355</xdr:rowOff>
    </xdr:from>
    <xdr:to>
      <xdr:col>76</xdr:col>
      <xdr:colOff>114300</xdr:colOff>
      <xdr:row>92</xdr:row>
      <xdr:rowOff>147377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5723305"/>
          <a:ext cx="889000" cy="19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150240</xdr:rowOff>
    </xdr:from>
    <xdr:to>
      <xdr:col>76</xdr:col>
      <xdr:colOff>165100</xdr:colOff>
      <xdr:row>97</xdr:row>
      <xdr:rowOff>80390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71517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0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119011</xdr:rowOff>
    </xdr:from>
    <xdr:to>
      <xdr:col>71</xdr:col>
      <xdr:colOff>177800</xdr:colOff>
      <xdr:row>92</xdr:row>
      <xdr:rowOff>147377</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5892411"/>
          <a:ext cx="889000" cy="2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161310</xdr:rowOff>
    </xdr:from>
    <xdr:to>
      <xdr:col>72</xdr:col>
      <xdr:colOff>38100</xdr:colOff>
      <xdr:row>97</xdr:row>
      <xdr:rowOff>91460</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82587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7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149289</xdr:rowOff>
    </xdr:from>
    <xdr:to>
      <xdr:col>67</xdr:col>
      <xdr:colOff>101600</xdr:colOff>
      <xdr:row>97</xdr:row>
      <xdr:rowOff>79439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70566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0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78023</xdr:rowOff>
    </xdr:from>
    <xdr:to>
      <xdr:col>85</xdr:col>
      <xdr:colOff>177800</xdr:colOff>
      <xdr:row>96</xdr:row>
      <xdr:rowOff>8173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3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164400</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2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36703</xdr:rowOff>
    </xdr:from>
    <xdr:to>
      <xdr:col>81</xdr:col>
      <xdr:colOff>101600</xdr:colOff>
      <xdr:row>94</xdr:row>
      <xdr:rowOff>138303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15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154830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592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70555</xdr:rowOff>
    </xdr:from>
    <xdr:to>
      <xdr:col>76</xdr:col>
      <xdr:colOff>165100</xdr:colOff>
      <xdr:row>92</xdr:row>
      <xdr:rowOff>705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56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17232</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292795" y="1544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96577</xdr:rowOff>
    </xdr:from>
    <xdr:to>
      <xdr:col>72</xdr:col>
      <xdr:colOff>38100</xdr:colOff>
      <xdr:row>93</xdr:row>
      <xdr:rowOff>26727</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586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43254</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564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68211</xdr:rowOff>
    </xdr:from>
    <xdr:to>
      <xdr:col>67</xdr:col>
      <xdr:colOff>101600</xdr:colOff>
      <xdr:row>92</xdr:row>
      <xdr:rowOff>169811</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584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14888</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561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92583</xdr:rowOff>
    </xdr:from>
    <xdr:to>
      <xdr:col>116</xdr:col>
      <xdr:colOff>63500</xdr:colOff>
      <xdr:row>38</xdr:row>
      <xdr:rowOff>30353</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436233"/>
          <a:ext cx="8382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125493</xdr:rowOff>
    </xdr:from>
    <xdr:ext cx="469744"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126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110363</xdr:rowOff>
    </xdr:from>
    <xdr:to>
      <xdr:col>111</xdr:col>
      <xdr:colOff>177800</xdr:colOff>
      <xdr:row>37</xdr:row>
      <xdr:rowOff>92583</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282563"/>
          <a:ext cx="88900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43451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110363</xdr:rowOff>
    </xdr:from>
    <xdr:to>
      <xdr:col>107</xdr:col>
      <xdr:colOff>50800</xdr:colOff>
      <xdr:row>37</xdr:row>
      <xdr:rowOff>169926</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flipV="1">
          <a:off x="19545300" y="6282563"/>
          <a:ext cx="889000" cy="2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5351</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199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169926</xdr:rowOff>
    </xdr:from>
    <xdr:to>
      <xdr:col>102</xdr:col>
      <xdr:colOff>114300</xdr:colOff>
      <xdr:row>37</xdr:row>
      <xdr:rowOff>170942</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flipV="1">
          <a:off x="18656300" y="6513576"/>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148099</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10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120921</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21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4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129430</xdr:rowOff>
    </xdr:from>
    <xdr:ext cx="469744"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41783</xdr:rowOff>
    </xdr:from>
    <xdr:to>
      <xdr:col>112</xdr:col>
      <xdr:colOff>38100</xdr:colOff>
      <xdr:row>37</xdr:row>
      <xdr:rowOff>143383</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3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134510</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088428" y="647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59563</xdr:rowOff>
    </xdr:from>
    <xdr:to>
      <xdr:col>107</xdr:col>
      <xdr:colOff>101600</xdr:colOff>
      <xdr:row>36</xdr:row>
      <xdr:rowOff>161163</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152290</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199428" y="63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119126</xdr:rowOff>
    </xdr:from>
    <xdr:to>
      <xdr:col>102</xdr:col>
      <xdr:colOff>165100</xdr:colOff>
      <xdr:row>38</xdr:row>
      <xdr:rowOff>49276</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40403</xdr:rowOff>
    </xdr:from>
    <xdr:ext cx="469744"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310428" y="65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120142</xdr:rowOff>
    </xdr:from>
    <xdr:to>
      <xdr:col>98</xdr:col>
      <xdr:colOff>38100</xdr:colOff>
      <xdr:row>38</xdr:row>
      <xdr:rowOff>50292</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4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41419</xdr:rowOff>
    </xdr:from>
    <xdr:ext cx="469744"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421428" y="65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a:extLst>
            <a:ext uri="{FF2B5EF4-FFF2-40B4-BE49-F238E27FC236}">
              <a16:creationId xmlns:a16="http://schemas.microsoft.com/office/drawing/2014/main" id="{00000000-0008-0000-07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a:extLst>
            <a:ext uri="{FF2B5EF4-FFF2-40B4-BE49-F238E27FC236}">
              <a16:creationId xmlns:a16="http://schemas.microsoft.com/office/drawing/2014/main" id="{00000000-0008-0000-0700-00002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a:extLst>
            <a:ext uri="{FF2B5EF4-FFF2-40B4-BE49-F238E27FC236}">
              <a16:creationId xmlns:a16="http://schemas.microsoft.com/office/drawing/2014/main" id="{00000000-0008-0000-0700-00002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a:extLst>
            <a:ext uri="{FF2B5EF4-FFF2-40B4-BE49-F238E27FC236}">
              <a16:creationId xmlns:a16="http://schemas.microsoft.com/office/drawing/2014/main" id="{00000000-0008-0000-0700-00002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a:extLst>
            <a:ext uri="{FF2B5EF4-FFF2-40B4-BE49-F238E27FC236}">
              <a16:creationId xmlns:a16="http://schemas.microsoft.com/office/drawing/2014/main" id="{00000000-0008-0000-0700-00003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民生費、教育費及び公債費において、類似団体と比較して住民一人当たりコストが依然として高い状況となっている。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生活保護費が減となったものの、新型コロナウイルス感染症対策として未就学児を養育する世帯への特別給付金の支給などを行ったほか、障がい者自立支援給付費が増となったことなど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教育費については、学校教育ＩＣＴ活用事業の増などにより増加している。</a:t>
          </a:r>
        </a:p>
        <a:p>
          <a:r>
            <a:rPr kumimoji="1" lang="ja-JP" altLang="en-US" sz="1300">
              <a:latin typeface="ＭＳ Ｐゴシック" panose="020B0600070205080204" pitchFamily="50" charset="-128"/>
              <a:ea typeface="ＭＳ Ｐゴシック" panose="020B0600070205080204" pitchFamily="50" charset="-128"/>
            </a:rPr>
            <a:t>公債費については、元金償還額が減となったことなどにより昨年度と比べ減少している。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そのほか、総務費は、新型コロナウイルス感染症対策として特別定額給付金を支給したことなどにより増加している。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収支額は引き続き黒字基調を維持しており、令和２年度決算については、公債費が減となったものの、新型コロナウイルス感染症対策関連経費の増などにより歳出が増加した一方で、税制改正の影響などによる地方税の減があったものの、新型コロナウイルス感染症対策関連経費に係る国庫支出金が増となったことなどにより歳入も増加し、実質収支額は前年度から</a:t>
          </a:r>
          <a:r>
            <a:rPr kumimoji="1" lang="en-US" altLang="ja-JP" sz="1000">
              <a:latin typeface="ＭＳ ゴシック" pitchFamily="49" charset="-128"/>
              <a:ea typeface="ＭＳ ゴシック" pitchFamily="49" charset="-128"/>
            </a:rPr>
            <a:t>104</a:t>
          </a:r>
          <a:r>
            <a:rPr kumimoji="1" lang="ja-JP" altLang="en-US" sz="1000">
              <a:latin typeface="ＭＳ ゴシック" pitchFamily="49" charset="-128"/>
              <a:ea typeface="ＭＳ ゴシック" pitchFamily="49" charset="-128"/>
            </a:rPr>
            <a:t>億円増加の</a:t>
          </a:r>
          <a:r>
            <a:rPr kumimoji="1" lang="en-US" altLang="ja-JP" sz="1000">
              <a:latin typeface="ＭＳ ゴシック" pitchFamily="49" charset="-128"/>
              <a:ea typeface="ＭＳ ゴシック" pitchFamily="49" charset="-128"/>
            </a:rPr>
            <a:t>130</a:t>
          </a:r>
          <a:r>
            <a:rPr kumimoji="1" lang="ja-JP" altLang="en-US" sz="1000">
              <a:latin typeface="ＭＳ ゴシック" pitchFamily="49" charset="-128"/>
              <a:ea typeface="ＭＳ ゴシック" pitchFamily="49" charset="-128"/>
            </a:rPr>
            <a:t>億円となり、標準財政規模に占める割合は</a:t>
          </a:r>
          <a:r>
            <a:rPr kumimoji="1" lang="en-US" altLang="ja-JP" sz="1000">
              <a:latin typeface="ＭＳ ゴシック" pitchFamily="49" charset="-128"/>
              <a:ea typeface="ＭＳ ゴシック" pitchFamily="49" charset="-128"/>
            </a:rPr>
            <a:t>1.2</a:t>
          </a:r>
          <a:r>
            <a:rPr kumimoji="1" lang="ja-JP" altLang="en-US" sz="1000">
              <a:latin typeface="ＭＳ ゴシック" pitchFamily="49" charset="-128"/>
              <a:ea typeface="ＭＳ ゴシック" pitchFamily="49" charset="-128"/>
            </a:rPr>
            <a:t>ポイント増加している。</a:t>
          </a:r>
        </a:p>
        <a:p>
          <a:r>
            <a:rPr kumimoji="1" lang="ja-JP" altLang="en-US" sz="1000">
              <a:latin typeface="ＭＳ ゴシック" pitchFamily="49" charset="-128"/>
              <a:ea typeface="ＭＳ ゴシック" pitchFamily="49" charset="-128"/>
            </a:rPr>
            <a:t>　財政調整基金残高は、前年度決算剰余金の積立等に伴い増加し、標準財政規模に占める割合は</a:t>
          </a:r>
          <a:r>
            <a:rPr kumimoji="1" lang="en-US" altLang="ja-JP" sz="1000">
              <a:latin typeface="ＭＳ ゴシック" pitchFamily="49" charset="-128"/>
              <a:ea typeface="ＭＳ ゴシック" pitchFamily="49" charset="-128"/>
            </a:rPr>
            <a:t>19.24</a:t>
          </a:r>
          <a:r>
            <a:rPr kumimoji="1" lang="ja-JP" altLang="en-US" sz="1000">
              <a:latin typeface="ＭＳ ゴシック" pitchFamily="49" charset="-128"/>
              <a:ea typeface="ＭＳ ゴシック" pitchFamily="49" charset="-128"/>
            </a:rPr>
            <a:t>％となっている。なお、令和元年度決算に引き続き、弁天町駅前開発土地信託事業に係る和解金分への財政調整基金の取崩しを、収支改善に伴い中止していることから、実質単年度収支は令和２年度決算においても黒字化している。</a:t>
          </a:r>
        </a:p>
        <a:p>
          <a:endParaRPr kumimoji="1" lang="en-US" altLang="ja-JP"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令和２年度決算では、全ての会計において、昨年度に引き続き黒字（資金剰余）となったため、連結実質赤字比率は生じていない。</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まで発生していた国民健康保険事業会計の赤字については、国からの交付金が多く確保できたことなどにより黒字となり、資金不足が生じていた自動車運送事業会計（その他会計）については、交通事業の民営化に伴い、会計廃止され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35519;&#26619;&#32113;&#35336;&#20418;/&#12356;&#12429;&#12356;&#12429;/&#9632;&#36001;&#25919;&#29366;&#27841;&#20844;&#34920;&#36039;&#26009;/02_&#36001;&#25919;&#29366;&#27841;&#36039;&#26009;&#38598;/R02&#27770;&#31639;_&#36001;&#25919;&#29366;&#27841;&#36039;&#26009;&#38598;/07%20&#22238;&#31572;&#12539;&#20462;&#27491;&#65288;3&#26376;&#26411;&#20844;&#34920;&#20998;&#65289;/01%20&#22243;&#20307;&#22238;&#31572;&#65286;&#30906;&#35469;&#20316;&#26989;/04%20&#20225;&#30011;&#20418;&#30906;&#35469;&#20998;&#65288;&#22522;&#37329;&#27531;&#39640;&#12398;&#32076;&#24180;&#20998;&#26512;&#65289;/&#25351;&#23450;&#37117;&#24066;/13&#22823;&#38442;&#24066;ok/&#12304;&#36001;&#25919;&#29366;&#27841;&#36039;&#26009;&#38598;&#12305;_271004_&#22823;&#38442;&#24066;_2020_R04.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H30</v>
          </cell>
          <cell r="C71" t="str">
            <v>R01</v>
          </cell>
          <cell r="D71" t="str">
            <v>R02</v>
          </cell>
        </row>
        <row r="72">
          <cell r="A72" t="str">
            <v>財政調整基金</v>
          </cell>
          <cell r="B72">
            <v>160431</v>
          </cell>
          <cell r="C72">
            <v>161606</v>
          </cell>
          <cell r="D72">
            <v>166382</v>
          </cell>
        </row>
        <row r="73">
          <cell r="A73" t="str">
            <v>減債基金</v>
          </cell>
          <cell r="B73" t="str">
            <v>-</v>
          </cell>
          <cell r="C73" t="str">
            <v>-</v>
          </cell>
          <cell r="D73" t="str">
            <v>-</v>
          </cell>
        </row>
        <row r="74">
          <cell r="A74" t="str">
            <v>その他特定目的基金</v>
          </cell>
          <cell r="B74">
            <v>65645</v>
          </cell>
          <cell r="C74">
            <v>64677</v>
          </cell>
          <cell r="D74">
            <v>64905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2042685098</v>
      </c>
      <c r="BO4" s="426"/>
      <c r="BP4" s="426"/>
      <c r="BQ4" s="426"/>
      <c r="BR4" s="426"/>
      <c r="BS4" s="426"/>
      <c r="BT4" s="426"/>
      <c r="BU4" s="427"/>
      <c r="BV4" s="425">
        <v>1764214485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1.5</v>
      </c>
      <c r="CU4" s="610"/>
      <c r="CV4" s="610"/>
      <c r="CW4" s="610"/>
      <c r="CX4" s="610"/>
      <c r="CY4" s="610"/>
      <c r="CZ4" s="610"/>
      <c r="DA4" s="611"/>
      <c r="DB4" s="609">
        <v>0.3</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2014653275</v>
      </c>
      <c r="BO5" s="431"/>
      <c r="BP5" s="431"/>
      <c r="BQ5" s="431"/>
      <c r="BR5" s="431"/>
      <c r="BS5" s="431"/>
      <c r="BT5" s="431"/>
      <c r="BU5" s="432"/>
      <c r="BV5" s="430">
        <v>1756789204</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94.3</v>
      </c>
      <c r="CU5" s="401"/>
      <c r="CV5" s="401"/>
      <c r="CW5" s="401"/>
      <c r="CX5" s="401"/>
      <c r="CY5" s="401"/>
      <c r="CZ5" s="401"/>
      <c r="DA5" s="402"/>
      <c r="DB5" s="400">
        <v>93.4</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28031823</v>
      </c>
      <c r="BO6" s="431"/>
      <c r="BP6" s="431"/>
      <c r="BQ6" s="431"/>
      <c r="BR6" s="431"/>
      <c r="BS6" s="431"/>
      <c r="BT6" s="431"/>
      <c r="BU6" s="432"/>
      <c r="BV6" s="430">
        <v>7425281</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98.7</v>
      </c>
      <c r="CU6" s="584"/>
      <c r="CV6" s="584"/>
      <c r="CW6" s="584"/>
      <c r="CX6" s="584"/>
      <c r="CY6" s="584"/>
      <c r="CZ6" s="584"/>
      <c r="DA6" s="585"/>
      <c r="DB6" s="583">
        <v>99</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14990794</v>
      </c>
      <c r="BO7" s="431"/>
      <c r="BP7" s="431"/>
      <c r="BQ7" s="431"/>
      <c r="BR7" s="431"/>
      <c r="BS7" s="431"/>
      <c r="BT7" s="431"/>
      <c r="BU7" s="432"/>
      <c r="BV7" s="430">
        <v>4753186</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864930635</v>
      </c>
      <c r="CU7" s="431"/>
      <c r="CV7" s="431"/>
      <c r="CW7" s="431"/>
      <c r="CX7" s="431"/>
      <c r="CY7" s="431"/>
      <c r="CZ7" s="431"/>
      <c r="DA7" s="432"/>
      <c r="DB7" s="430">
        <v>851840443</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102</v>
      </c>
      <c r="AV8" s="488"/>
      <c r="AW8" s="488"/>
      <c r="AX8" s="488"/>
      <c r="AY8" s="410" t="s">
        <v>110</v>
      </c>
      <c r="AZ8" s="411"/>
      <c r="BA8" s="411"/>
      <c r="BB8" s="411"/>
      <c r="BC8" s="411"/>
      <c r="BD8" s="411"/>
      <c r="BE8" s="411"/>
      <c r="BF8" s="411"/>
      <c r="BG8" s="411"/>
      <c r="BH8" s="411"/>
      <c r="BI8" s="411"/>
      <c r="BJ8" s="411"/>
      <c r="BK8" s="411"/>
      <c r="BL8" s="411"/>
      <c r="BM8" s="412"/>
      <c r="BN8" s="430">
        <v>13041029</v>
      </c>
      <c r="BO8" s="431"/>
      <c r="BP8" s="431"/>
      <c r="BQ8" s="431"/>
      <c r="BR8" s="431"/>
      <c r="BS8" s="431"/>
      <c r="BT8" s="431"/>
      <c r="BU8" s="432"/>
      <c r="BV8" s="430">
        <v>2672095</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0.94</v>
      </c>
      <c r="CU8" s="544"/>
      <c r="CV8" s="544"/>
      <c r="CW8" s="544"/>
      <c r="CX8" s="544"/>
      <c r="CY8" s="544"/>
      <c r="CZ8" s="544"/>
      <c r="DA8" s="545"/>
      <c r="DB8" s="543">
        <v>0.92</v>
      </c>
      <c r="DC8" s="544"/>
      <c r="DD8" s="544"/>
      <c r="DE8" s="544"/>
      <c r="DF8" s="544"/>
      <c r="DG8" s="544"/>
      <c r="DH8" s="544"/>
      <c r="DI8" s="545"/>
      <c r="DJ8" s="186"/>
      <c r="DK8" s="186"/>
      <c r="DL8" s="186"/>
      <c r="DM8" s="186"/>
      <c r="DN8" s="186"/>
      <c r="DO8" s="186"/>
    </row>
    <row r="9" spans="1:119" ht="18.75" customHeight="1" thickBot="1" x14ac:dyDescent="0.25">
      <c r="A9" s="187"/>
      <c r="B9" s="572" t="s">
        <v>112</v>
      </c>
      <c r="C9" s="573"/>
      <c r="D9" s="573"/>
      <c r="E9" s="573"/>
      <c r="F9" s="573"/>
      <c r="G9" s="573"/>
      <c r="H9" s="573"/>
      <c r="I9" s="573"/>
      <c r="J9" s="573"/>
      <c r="K9" s="493"/>
      <c r="L9" s="574" t="s">
        <v>113</v>
      </c>
      <c r="M9" s="575"/>
      <c r="N9" s="575"/>
      <c r="O9" s="575"/>
      <c r="P9" s="575"/>
      <c r="Q9" s="576"/>
      <c r="R9" s="577">
        <v>2752412</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10368934</v>
      </c>
      <c r="BO9" s="431"/>
      <c r="BP9" s="431"/>
      <c r="BQ9" s="431"/>
      <c r="BR9" s="431"/>
      <c r="BS9" s="431"/>
      <c r="BT9" s="431"/>
      <c r="BU9" s="432"/>
      <c r="BV9" s="430">
        <v>2242642</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16.600000000000001</v>
      </c>
      <c r="CU9" s="401"/>
      <c r="CV9" s="401"/>
      <c r="CW9" s="401"/>
      <c r="CX9" s="401"/>
      <c r="CY9" s="401"/>
      <c r="CZ9" s="401"/>
      <c r="DA9" s="402"/>
      <c r="DB9" s="400">
        <v>18.899999999999999</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119</v>
      </c>
      <c r="M10" s="404"/>
      <c r="N10" s="404"/>
      <c r="O10" s="404"/>
      <c r="P10" s="404"/>
      <c r="Q10" s="405"/>
      <c r="R10" s="406">
        <v>2691185</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102</v>
      </c>
      <c r="AV10" s="488"/>
      <c r="AW10" s="488"/>
      <c r="AX10" s="488"/>
      <c r="AY10" s="410" t="s">
        <v>121</v>
      </c>
      <c r="AZ10" s="411"/>
      <c r="BA10" s="411"/>
      <c r="BB10" s="411"/>
      <c r="BC10" s="411"/>
      <c r="BD10" s="411"/>
      <c r="BE10" s="411"/>
      <c r="BF10" s="411"/>
      <c r="BG10" s="411"/>
      <c r="BH10" s="411"/>
      <c r="BI10" s="411"/>
      <c r="BJ10" s="411"/>
      <c r="BK10" s="411"/>
      <c r="BL10" s="411"/>
      <c r="BM10" s="412"/>
      <c r="BN10" s="430">
        <v>4779071</v>
      </c>
      <c r="BO10" s="431"/>
      <c r="BP10" s="431"/>
      <c r="BQ10" s="431"/>
      <c r="BR10" s="431"/>
      <c r="BS10" s="431"/>
      <c r="BT10" s="431"/>
      <c r="BU10" s="432"/>
      <c r="BV10" s="430">
        <v>1560892</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102</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2">
      <c r="A12" s="187"/>
      <c r="B12" s="546" t="s">
        <v>130</v>
      </c>
      <c r="C12" s="547"/>
      <c r="D12" s="547"/>
      <c r="E12" s="547"/>
      <c r="F12" s="547"/>
      <c r="G12" s="547"/>
      <c r="H12" s="547"/>
      <c r="I12" s="547"/>
      <c r="J12" s="547"/>
      <c r="K12" s="548"/>
      <c r="L12" s="555" t="s">
        <v>131</v>
      </c>
      <c r="M12" s="556"/>
      <c r="N12" s="556"/>
      <c r="O12" s="556"/>
      <c r="P12" s="556"/>
      <c r="Q12" s="557"/>
      <c r="R12" s="558">
        <v>2739963</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94</v>
      </c>
      <c r="AV12" s="488"/>
      <c r="AW12" s="488"/>
      <c r="AX12" s="488"/>
      <c r="AY12" s="410" t="s">
        <v>135</v>
      </c>
      <c r="AZ12" s="411"/>
      <c r="BA12" s="411"/>
      <c r="BB12" s="411"/>
      <c r="BC12" s="411"/>
      <c r="BD12" s="411"/>
      <c r="BE12" s="411"/>
      <c r="BF12" s="411"/>
      <c r="BG12" s="411"/>
      <c r="BH12" s="411"/>
      <c r="BI12" s="411"/>
      <c r="BJ12" s="411"/>
      <c r="BK12" s="411"/>
      <c r="BL12" s="411"/>
      <c r="BM12" s="412"/>
      <c r="BN12" s="430">
        <v>2564</v>
      </c>
      <c r="BO12" s="431"/>
      <c r="BP12" s="431"/>
      <c r="BQ12" s="431"/>
      <c r="BR12" s="431"/>
      <c r="BS12" s="431"/>
      <c r="BT12" s="431"/>
      <c r="BU12" s="432"/>
      <c r="BV12" s="430">
        <v>386243</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137</v>
      </c>
      <c r="N13" s="531"/>
      <c r="O13" s="531"/>
      <c r="P13" s="531"/>
      <c r="Q13" s="532"/>
      <c r="R13" s="533">
        <v>2595840</v>
      </c>
      <c r="S13" s="534"/>
      <c r="T13" s="534"/>
      <c r="U13" s="534"/>
      <c r="V13" s="535"/>
      <c r="W13" s="521" t="s">
        <v>138</v>
      </c>
      <c r="X13" s="443"/>
      <c r="Y13" s="443"/>
      <c r="Z13" s="443"/>
      <c r="AA13" s="443"/>
      <c r="AB13" s="444"/>
      <c r="AC13" s="406">
        <v>1122</v>
      </c>
      <c r="AD13" s="407"/>
      <c r="AE13" s="407"/>
      <c r="AF13" s="407"/>
      <c r="AG13" s="408"/>
      <c r="AH13" s="406">
        <v>995</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15145441</v>
      </c>
      <c r="BO13" s="431"/>
      <c r="BP13" s="431"/>
      <c r="BQ13" s="431"/>
      <c r="BR13" s="431"/>
      <c r="BS13" s="431"/>
      <c r="BT13" s="431"/>
      <c r="BU13" s="432"/>
      <c r="BV13" s="430">
        <v>3417291</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2.7</v>
      </c>
      <c r="CU13" s="401"/>
      <c r="CV13" s="401"/>
      <c r="CW13" s="401"/>
      <c r="CX13" s="401"/>
      <c r="CY13" s="401"/>
      <c r="CZ13" s="401"/>
      <c r="DA13" s="402"/>
      <c r="DB13" s="400">
        <v>3.2</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143</v>
      </c>
      <c r="M14" s="567"/>
      <c r="N14" s="567"/>
      <c r="O14" s="567"/>
      <c r="P14" s="567"/>
      <c r="Q14" s="568"/>
      <c r="R14" s="533">
        <v>2730420</v>
      </c>
      <c r="S14" s="534"/>
      <c r="T14" s="534"/>
      <c r="U14" s="534"/>
      <c r="V14" s="535"/>
      <c r="W14" s="536"/>
      <c r="X14" s="446"/>
      <c r="Y14" s="446"/>
      <c r="Z14" s="446"/>
      <c r="AA14" s="446"/>
      <c r="AB14" s="447"/>
      <c r="AC14" s="526">
        <v>0.1</v>
      </c>
      <c r="AD14" s="527"/>
      <c r="AE14" s="527"/>
      <c r="AF14" s="527"/>
      <c r="AG14" s="528"/>
      <c r="AH14" s="526">
        <v>0.1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5.3</v>
      </c>
      <c r="CU14" s="538"/>
      <c r="CV14" s="538"/>
      <c r="CW14" s="538"/>
      <c r="CX14" s="538"/>
      <c r="CY14" s="538"/>
      <c r="CZ14" s="538"/>
      <c r="DA14" s="539"/>
      <c r="DB14" s="537">
        <v>23.5</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137</v>
      </c>
      <c r="N15" s="531"/>
      <c r="O15" s="531"/>
      <c r="P15" s="531"/>
      <c r="Q15" s="532"/>
      <c r="R15" s="533">
        <v>2584563</v>
      </c>
      <c r="S15" s="534"/>
      <c r="T15" s="534"/>
      <c r="U15" s="534"/>
      <c r="V15" s="535"/>
      <c r="W15" s="521" t="s">
        <v>145</v>
      </c>
      <c r="X15" s="443"/>
      <c r="Y15" s="443"/>
      <c r="Z15" s="443"/>
      <c r="AA15" s="443"/>
      <c r="AB15" s="444"/>
      <c r="AC15" s="406">
        <v>220980</v>
      </c>
      <c r="AD15" s="407"/>
      <c r="AE15" s="407"/>
      <c r="AF15" s="407"/>
      <c r="AG15" s="408"/>
      <c r="AH15" s="406">
        <v>235506</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621727850</v>
      </c>
      <c r="BO15" s="426"/>
      <c r="BP15" s="426"/>
      <c r="BQ15" s="426"/>
      <c r="BR15" s="426"/>
      <c r="BS15" s="426"/>
      <c r="BT15" s="426"/>
      <c r="BU15" s="427"/>
      <c r="BV15" s="425">
        <v>590216086</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22.7</v>
      </c>
      <c r="AD16" s="527"/>
      <c r="AE16" s="527"/>
      <c r="AF16" s="527"/>
      <c r="AG16" s="528"/>
      <c r="AH16" s="526">
        <v>23</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654898101</v>
      </c>
      <c r="BO16" s="431"/>
      <c r="BP16" s="431"/>
      <c r="BQ16" s="431"/>
      <c r="BR16" s="431"/>
      <c r="BS16" s="431"/>
      <c r="BT16" s="431"/>
      <c r="BU16" s="432"/>
      <c r="BV16" s="430">
        <v>634409429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752032</v>
      </c>
      <c r="AD17" s="407"/>
      <c r="AE17" s="407"/>
      <c r="AF17" s="407"/>
      <c r="AG17" s="408"/>
      <c r="AH17" s="406">
        <v>786671</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792950088</v>
      </c>
      <c r="BO17" s="431"/>
      <c r="BP17" s="431"/>
      <c r="BQ17" s="431"/>
      <c r="BR17" s="431"/>
      <c r="BS17" s="431"/>
      <c r="BT17" s="431"/>
      <c r="BU17" s="432"/>
      <c r="BV17" s="430">
        <v>755556656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155</v>
      </c>
      <c r="C18" s="493"/>
      <c r="D18" s="493"/>
      <c r="E18" s="494"/>
      <c r="F18" s="494"/>
      <c r="G18" s="494"/>
      <c r="H18" s="494"/>
      <c r="I18" s="494"/>
      <c r="J18" s="494"/>
      <c r="K18" s="494"/>
      <c r="L18" s="495">
        <v>225.32</v>
      </c>
      <c r="M18" s="495"/>
      <c r="N18" s="495"/>
      <c r="O18" s="495"/>
      <c r="P18" s="495"/>
      <c r="Q18" s="495"/>
      <c r="R18" s="496"/>
      <c r="S18" s="496"/>
      <c r="T18" s="496"/>
      <c r="U18" s="496"/>
      <c r="V18" s="497"/>
      <c r="W18" s="511"/>
      <c r="X18" s="512"/>
      <c r="Y18" s="512"/>
      <c r="Z18" s="512"/>
      <c r="AA18" s="512"/>
      <c r="AB18" s="522"/>
      <c r="AC18" s="394">
        <v>77.2</v>
      </c>
      <c r="AD18" s="395"/>
      <c r="AE18" s="395"/>
      <c r="AF18" s="395"/>
      <c r="AG18" s="498"/>
      <c r="AH18" s="394">
        <v>76.900000000000006</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837725925</v>
      </c>
      <c r="BO18" s="431"/>
      <c r="BP18" s="431"/>
      <c r="BQ18" s="431"/>
      <c r="BR18" s="431"/>
      <c r="BS18" s="431"/>
      <c r="BT18" s="431"/>
      <c r="BU18" s="432"/>
      <c r="BV18" s="430">
        <v>865497288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157</v>
      </c>
      <c r="C19" s="493"/>
      <c r="D19" s="493"/>
      <c r="E19" s="494"/>
      <c r="F19" s="494"/>
      <c r="G19" s="494"/>
      <c r="H19" s="494"/>
      <c r="I19" s="494"/>
      <c r="J19" s="494"/>
      <c r="K19" s="494"/>
      <c r="L19" s="500">
        <v>12216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1016203199</v>
      </c>
      <c r="BO19" s="431"/>
      <c r="BP19" s="431"/>
      <c r="BQ19" s="431"/>
      <c r="BR19" s="431"/>
      <c r="BS19" s="431"/>
      <c r="BT19" s="431"/>
      <c r="BU19" s="432"/>
      <c r="BV19" s="430">
        <v>1016667171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159</v>
      </c>
      <c r="C20" s="493"/>
      <c r="D20" s="493"/>
      <c r="E20" s="494"/>
      <c r="F20" s="494"/>
      <c r="G20" s="494"/>
      <c r="H20" s="494"/>
      <c r="I20" s="494"/>
      <c r="J20" s="494"/>
      <c r="K20" s="494"/>
      <c r="L20" s="500">
        <v>1469718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1734634612</v>
      </c>
      <c r="BO23" s="431"/>
      <c r="BP23" s="431"/>
      <c r="BQ23" s="431"/>
      <c r="BR23" s="431"/>
      <c r="BS23" s="431"/>
      <c r="BT23" s="431"/>
      <c r="BU23" s="432"/>
      <c r="BV23" s="430">
        <v>1802863409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168</v>
      </c>
      <c r="F24" s="404"/>
      <c r="G24" s="404"/>
      <c r="H24" s="404"/>
      <c r="I24" s="404"/>
      <c r="J24" s="404"/>
      <c r="K24" s="405"/>
      <c r="L24" s="406">
        <v>1</v>
      </c>
      <c r="M24" s="407"/>
      <c r="N24" s="407"/>
      <c r="O24" s="407"/>
      <c r="P24" s="408"/>
      <c r="Q24" s="406">
        <v>10014</v>
      </c>
      <c r="R24" s="407"/>
      <c r="S24" s="407"/>
      <c r="T24" s="407"/>
      <c r="U24" s="407"/>
      <c r="V24" s="408"/>
      <c r="W24" s="472"/>
      <c r="X24" s="463"/>
      <c r="Y24" s="464"/>
      <c r="Z24" s="403" t="s">
        <v>169</v>
      </c>
      <c r="AA24" s="404"/>
      <c r="AB24" s="404"/>
      <c r="AC24" s="404"/>
      <c r="AD24" s="404"/>
      <c r="AE24" s="404"/>
      <c r="AF24" s="404"/>
      <c r="AG24" s="405"/>
      <c r="AH24" s="406">
        <v>20662</v>
      </c>
      <c r="AI24" s="407"/>
      <c r="AJ24" s="407"/>
      <c r="AK24" s="407"/>
      <c r="AL24" s="408"/>
      <c r="AM24" s="406">
        <v>62192620</v>
      </c>
      <c r="AN24" s="407"/>
      <c r="AO24" s="407"/>
      <c r="AP24" s="407"/>
      <c r="AQ24" s="407"/>
      <c r="AR24" s="408"/>
      <c r="AS24" s="406">
        <v>3010</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240913723</v>
      </c>
      <c r="BO24" s="431"/>
      <c r="BP24" s="431"/>
      <c r="BQ24" s="431"/>
      <c r="BR24" s="431"/>
      <c r="BS24" s="431"/>
      <c r="BT24" s="431"/>
      <c r="BU24" s="432"/>
      <c r="BV24" s="430">
        <v>271591939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171</v>
      </c>
      <c r="F25" s="404"/>
      <c r="G25" s="404"/>
      <c r="H25" s="404"/>
      <c r="I25" s="404"/>
      <c r="J25" s="404"/>
      <c r="K25" s="405"/>
      <c r="L25" s="406">
        <v>3</v>
      </c>
      <c r="M25" s="407"/>
      <c r="N25" s="407"/>
      <c r="O25" s="407"/>
      <c r="P25" s="408"/>
      <c r="Q25" s="406">
        <v>9426</v>
      </c>
      <c r="R25" s="407"/>
      <c r="S25" s="407"/>
      <c r="T25" s="407"/>
      <c r="U25" s="407"/>
      <c r="V25" s="408"/>
      <c r="W25" s="472"/>
      <c r="X25" s="463"/>
      <c r="Y25" s="464"/>
      <c r="Z25" s="403" t="s">
        <v>172</v>
      </c>
      <c r="AA25" s="404"/>
      <c r="AB25" s="404"/>
      <c r="AC25" s="404"/>
      <c r="AD25" s="404"/>
      <c r="AE25" s="404"/>
      <c r="AF25" s="404"/>
      <c r="AG25" s="405"/>
      <c r="AH25" s="406">
        <v>3543</v>
      </c>
      <c r="AI25" s="407"/>
      <c r="AJ25" s="407"/>
      <c r="AK25" s="407"/>
      <c r="AL25" s="408"/>
      <c r="AM25" s="406">
        <v>10334931</v>
      </c>
      <c r="AN25" s="407"/>
      <c r="AO25" s="407"/>
      <c r="AP25" s="407"/>
      <c r="AQ25" s="407"/>
      <c r="AR25" s="408"/>
      <c r="AS25" s="406">
        <v>2917</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268314879</v>
      </c>
      <c r="BO25" s="426"/>
      <c r="BP25" s="426"/>
      <c r="BQ25" s="426"/>
      <c r="BR25" s="426"/>
      <c r="BS25" s="426"/>
      <c r="BT25" s="426"/>
      <c r="BU25" s="427"/>
      <c r="BV25" s="425">
        <v>216965953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174</v>
      </c>
      <c r="F26" s="404"/>
      <c r="G26" s="404"/>
      <c r="H26" s="404"/>
      <c r="I26" s="404"/>
      <c r="J26" s="404"/>
      <c r="K26" s="405"/>
      <c r="L26" s="406">
        <v>1</v>
      </c>
      <c r="M26" s="407"/>
      <c r="N26" s="407"/>
      <c r="O26" s="407"/>
      <c r="P26" s="408"/>
      <c r="Q26" s="406">
        <v>8163</v>
      </c>
      <c r="R26" s="407"/>
      <c r="S26" s="407"/>
      <c r="T26" s="407"/>
      <c r="U26" s="407"/>
      <c r="V26" s="408"/>
      <c r="W26" s="472"/>
      <c r="X26" s="463"/>
      <c r="Y26" s="464"/>
      <c r="Z26" s="403" t="s">
        <v>175</v>
      </c>
      <c r="AA26" s="485"/>
      <c r="AB26" s="485"/>
      <c r="AC26" s="485"/>
      <c r="AD26" s="485"/>
      <c r="AE26" s="485"/>
      <c r="AF26" s="485"/>
      <c r="AG26" s="486"/>
      <c r="AH26" s="406">
        <v>4233</v>
      </c>
      <c r="AI26" s="407"/>
      <c r="AJ26" s="407"/>
      <c r="AK26" s="407"/>
      <c r="AL26" s="408"/>
      <c r="AM26" s="406">
        <v>11915895</v>
      </c>
      <c r="AN26" s="407"/>
      <c r="AO26" s="407"/>
      <c r="AP26" s="407"/>
      <c r="AQ26" s="407"/>
      <c r="AR26" s="408"/>
      <c r="AS26" s="406">
        <v>2815</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v>8536235</v>
      </c>
      <c r="BO26" s="431"/>
      <c r="BP26" s="431"/>
      <c r="BQ26" s="431"/>
      <c r="BR26" s="431"/>
      <c r="BS26" s="431"/>
      <c r="BT26" s="431"/>
      <c r="BU26" s="432"/>
      <c r="BV26" s="430">
        <v>9496305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177</v>
      </c>
      <c r="F27" s="404"/>
      <c r="G27" s="404"/>
      <c r="H27" s="404"/>
      <c r="I27" s="404"/>
      <c r="J27" s="404"/>
      <c r="K27" s="405"/>
      <c r="L27" s="406">
        <v>1</v>
      </c>
      <c r="M27" s="407"/>
      <c r="N27" s="407"/>
      <c r="O27" s="407"/>
      <c r="P27" s="408"/>
      <c r="Q27" s="406">
        <v>9500</v>
      </c>
      <c r="R27" s="407"/>
      <c r="S27" s="407"/>
      <c r="T27" s="407"/>
      <c r="U27" s="407"/>
      <c r="V27" s="408"/>
      <c r="W27" s="472"/>
      <c r="X27" s="463"/>
      <c r="Y27" s="464"/>
      <c r="Z27" s="403" t="s">
        <v>178</v>
      </c>
      <c r="AA27" s="404"/>
      <c r="AB27" s="404"/>
      <c r="AC27" s="404"/>
      <c r="AD27" s="404"/>
      <c r="AE27" s="404"/>
      <c r="AF27" s="404"/>
      <c r="AG27" s="405"/>
      <c r="AH27" s="406">
        <v>12485</v>
      </c>
      <c r="AI27" s="407"/>
      <c r="AJ27" s="407"/>
      <c r="AK27" s="407"/>
      <c r="AL27" s="408"/>
      <c r="AM27" s="406">
        <v>41320322</v>
      </c>
      <c r="AN27" s="407"/>
      <c r="AO27" s="407"/>
      <c r="AP27" s="407"/>
      <c r="AQ27" s="407"/>
      <c r="AR27" s="408"/>
      <c r="AS27" s="406">
        <v>3310</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20642806</v>
      </c>
      <c r="BO27" s="434"/>
      <c r="BP27" s="434"/>
      <c r="BQ27" s="434"/>
      <c r="BR27" s="434"/>
      <c r="BS27" s="434"/>
      <c r="BT27" s="434"/>
      <c r="BU27" s="435"/>
      <c r="BV27" s="433">
        <v>20642806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180</v>
      </c>
      <c r="F28" s="404"/>
      <c r="G28" s="404"/>
      <c r="H28" s="404"/>
      <c r="I28" s="404"/>
      <c r="J28" s="404"/>
      <c r="K28" s="405"/>
      <c r="L28" s="406">
        <v>1</v>
      </c>
      <c r="M28" s="407"/>
      <c r="N28" s="407"/>
      <c r="O28" s="407"/>
      <c r="P28" s="408"/>
      <c r="Q28" s="406">
        <v>8440</v>
      </c>
      <c r="R28" s="407"/>
      <c r="S28" s="407"/>
      <c r="T28" s="407"/>
      <c r="U28" s="407"/>
      <c r="V28" s="408"/>
      <c r="W28" s="472"/>
      <c r="X28" s="463"/>
      <c r="Y28" s="464"/>
      <c r="Z28" s="403" t="s">
        <v>181</v>
      </c>
      <c r="AA28" s="404"/>
      <c r="AB28" s="404"/>
      <c r="AC28" s="404"/>
      <c r="AD28" s="404"/>
      <c r="AE28" s="404"/>
      <c r="AF28" s="404"/>
      <c r="AG28" s="405"/>
      <c r="AH28" s="406">
        <v>776</v>
      </c>
      <c r="AI28" s="407"/>
      <c r="AJ28" s="407"/>
      <c r="AK28" s="407"/>
      <c r="AL28" s="408"/>
      <c r="AM28" s="406">
        <v>1998200</v>
      </c>
      <c r="AN28" s="407"/>
      <c r="AO28" s="407"/>
      <c r="AP28" s="407"/>
      <c r="AQ28" s="407"/>
      <c r="AR28" s="408"/>
      <c r="AS28" s="406">
        <v>2575</v>
      </c>
      <c r="AT28" s="407"/>
      <c r="AU28" s="407"/>
      <c r="AV28" s="407"/>
      <c r="AW28" s="407"/>
      <c r="AX28" s="409"/>
      <c r="AY28" s="413" t="s">
        <v>182</v>
      </c>
      <c r="AZ28" s="414"/>
      <c r="BA28" s="414"/>
      <c r="BB28" s="415"/>
      <c r="BC28" s="422" t="s">
        <v>48</v>
      </c>
      <c r="BD28" s="423"/>
      <c r="BE28" s="423"/>
      <c r="BF28" s="423"/>
      <c r="BG28" s="423"/>
      <c r="BH28" s="423"/>
      <c r="BI28" s="423"/>
      <c r="BJ28" s="423"/>
      <c r="BK28" s="423"/>
      <c r="BL28" s="423"/>
      <c r="BM28" s="424"/>
      <c r="BN28" s="425">
        <v>166382102</v>
      </c>
      <c r="BO28" s="426"/>
      <c r="BP28" s="426"/>
      <c r="BQ28" s="426"/>
      <c r="BR28" s="426"/>
      <c r="BS28" s="426"/>
      <c r="BT28" s="426"/>
      <c r="BU28" s="427"/>
      <c r="BV28" s="425">
        <v>161605595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183</v>
      </c>
      <c r="F29" s="404"/>
      <c r="G29" s="404"/>
      <c r="H29" s="404"/>
      <c r="I29" s="404"/>
      <c r="J29" s="404"/>
      <c r="K29" s="405"/>
      <c r="L29" s="406">
        <v>81</v>
      </c>
      <c r="M29" s="407"/>
      <c r="N29" s="407"/>
      <c r="O29" s="407"/>
      <c r="P29" s="408"/>
      <c r="Q29" s="406">
        <v>7740</v>
      </c>
      <c r="R29" s="407"/>
      <c r="S29" s="407"/>
      <c r="T29" s="407"/>
      <c r="U29" s="407"/>
      <c r="V29" s="408"/>
      <c r="W29" s="473"/>
      <c r="X29" s="474"/>
      <c r="Y29" s="475"/>
      <c r="Z29" s="403" t="s">
        <v>184</v>
      </c>
      <c r="AA29" s="404"/>
      <c r="AB29" s="404"/>
      <c r="AC29" s="404"/>
      <c r="AD29" s="404"/>
      <c r="AE29" s="404"/>
      <c r="AF29" s="404"/>
      <c r="AG29" s="405"/>
      <c r="AH29" s="406">
        <v>33923</v>
      </c>
      <c r="AI29" s="407"/>
      <c r="AJ29" s="407"/>
      <c r="AK29" s="407"/>
      <c r="AL29" s="408"/>
      <c r="AM29" s="406">
        <v>105511142</v>
      </c>
      <c r="AN29" s="407"/>
      <c r="AO29" s="407"/>
      <c r="AP29" s="407"/>
      <c r="AQ29" s="407"/>
      <c r="AR29" s="408"/>
      <c r="AS29" s="406">
        <v>3110</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t="s">
        <v>186</v>
      </c>
      <c r="BO29" s="431"/>
      <c r="BP29" s="431"/>
      <c r="BQ29" s="431"/>
      <c r="BR29" s="431"/>
      <c r="BS29" s="431"/>
      <c r="BT29" s="431"/>
      <c r="BU29" s="432"/>
      <c r="BV29" s="430" t="s">
        <v>128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96.7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64904726</v>
      </c>
      <c r="BO30" s="434"/>
      <c r="BP30" s="434"/>
      <c r="BQ30" s="434"/>
      <c r="BR30" s="434"/>
      <c r="BS30" s="434"/>
      <c r="BT30" s="434"/>
      <c r="BU30" s="435"/>
      <c r="BV30" s="433">
        <v>64676718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196</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200</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5</v>
      </c>
      <c r="V34" s="389"/>
      <c r="W34" s="388" t="str">
        <f>IF('各会計、関係団体の財政状況及び健全化判断比率'!B28="","",'各会計、関係団体の財政状況及び健全化判断比率'!B28)</f>
        <v>駐車場事業会計</v>
      </c>
      <c r="X34" s="388"/>
      <c r="Y34" s="388"/>
      <c r="Z34" s="388"/>
      <c r="AA34" s="388"/>
      <c r="AB34" s="388"/>
      <c r="AC34" s="388"/>
      <c r="AD34" s="388"/>
      <c r="AE34" s="388"/>
      <c r="AF34" s="388"/>
      <c r="AG34" s="388"/>
      <c r="AH34" s="388"/>
      <c r="AI34" s="388"/>
      <c r="AJ34" s="388"/>
      <c r="AK34" s="388"/>
      <c r="AL34" s="214"/>
      <c r="AM34" s="389">
        <f>IF(AO34="","",MAX(C34:D43,U34:V43)+1)</f>
        <v>9</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14</v>
      </c>
      <c r="BF34" s="389"/>
      <c r="BG34" s="388" t="str">
        <f>IF('各会計、関係団体の財政状況及び健全化判断比率'!B37="","",'各会計、関係団体の財政状況及び健全化判断比率'!B37)</f>
        <v>食肉市場事業会計</v>
      </c>
      <c r="BH34" s="388"/>
      <c r="BI34" s="388"/>
      <c r="BJ34" s="388"/>
      <c r="BK34" s="388"/>
      <c r="BL34" s="388"/>
      <c r="BM34" s="388"/>
      <c r="BN34" s="388"/>
      <c r="BO34" s="388"/>
      <c r="BP34" s="388"/>
      <c r="BQ34" s="388"/>
      <c r="BR34" s="388"/>
      <c r="BS34" s="388"/>
      <c r="BT34" s="388"/>
      <c r="BU34" s="388"/>
      <c r="BV34" s="214"/>
      <c r="BW34" s="389">
        <f>IF(BY34="","",MAX(C34:D43,U34:V43,AM34:AN43,BE34:BF43)+1)</f>
        <v>15</v>
      </c>
      <c r="BX34" s="389"/>
      <c r="BY34" s="388" t="str">
        <f>IF('各会計、関係団体の財政状況及び健全化判断比率'!B68="","",'各会計、関係団体の財政状況及び健全化判断比率'!B68)</f>
        <v>関西広域連合</v>
      </c>
      <c r="BZ34" s="388"/>
      <c r="CA34" s="388"/>
      <c r="CB34" s="388"/>
      <c r="CC34" s="388"/>
      <c r="CD34" s="388"/>
      <c r="CE34" s="388"/>
      <c r="CF34" s="388"/>
      <c r="CG34" s="388"/>
      <c r="CH34" s="388"/>
      <c r="CI34" s="388"/>
      <c r="CJ34" s="388"/>
      <c r="CK34" s="388"/>
      <c r="CL34" s="388"/>
      <c r="CM34" s="388"/>
      <c r="CN34" s="214"/>
      <c r="CO34" s="389">
        <f>IF(CQ34="","",MAX(C34:D43,U34:V43,AM34:AN43,BE34:BF43,BW34:BX43)+1)</f>
        <v>22</v>
      </c>
      <c r="CP34" s="389"/>
      <c r="CQ34" s="388" t="str">
        <f>IF('各会計、関係団体の財政状況及び健全化判断比率'!BS7="","",'各会計、関係団体の財政状況及び健全化判断比率'!BS7)</f>
        <v>大阪市高速電気軌道（株）</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母子父子寡婦福祉貸付資金会計</v>
      </c>
      <c r="F35" s="388"/>
      <c r="G35" s="388"/>
      <c r="H35" s="388"/>
      <c r="I35" s="388"/>
      <c r="J35" s="388"/>
      <c r="K35" s="388"/>
      <c r="L35" s="388"/>
      <c r="M35" s="388"/>
      <c r="N35" s="388"/>
      <c r="O35" s="388"/>
      <c r="P35" s="388"/>
      <c r="Q35" s="388"/>
      <c r="R35" s="388"/>
      <c r="S35" s="388"/>
      <c r="T35" s="214"/>
      <c r="U35" s="389">
        <f>IF(W35="","",U34+1)</f>
        <v>6</v>
      </c>
      <c r="V35" s="389"/>
      <c r="W35" s="388" t="str">
        <f>IF('各会計、関係団体の財政状況及び健全化判断比率'!B29="","",'各会計、関係団体の財政状況及び健全化判断比率'!B29)</f>
        <v>国民健康保険事業会計</v>
      </c>
      <c r="X35" s="388"/>
      <c r="Y35" s="388"/>
      <c r="Z35" s="388"/>
      <c r="AA35" s="388"/>
      <c r="AB35" s="388"/>
      <c r="AC35" s="388"/>
      <c r="AD35" s="388"/>
      <c r="AE35" s="388"/>
      <c r="AF35" s="388"/>
      <c r="AG35" s="388"/>
      <c r="AH35" s="388"/>
      <c r="AI35" s="388"/>
      <c r="AJ35" s="388"/>
      <c r="AK35" s="388"/>
      <c r="AL35" s="214"/>
      <c r="AM35" s="389">
        <f t="shared" ref="AM35:AM43" si="0">IF(AO35="","",AM34+1)</f>
        <v>10</v>
      </c>
      <c r="AN35" s="389"/>
      <c r="AO35" s="388" t="str">
        <f>IF('各会計、関係団体の財政状況及び健全化判断比率'!B33="","",'各会計、関係団体の財政状況及び健全化判断比率'!B33)</f>
        <v>工業用水道事業会計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16</v>
      </c>
      <c r="BX35" s="389"/>
      <c r="BY35" s="388" t="str">
        <f>IF('各会計、関係団体の財政状況及び健全化判断比率'!B69="","",'各会計、関係団体の財政状況及び健全化判断比率'!B69)</f>
        <v>大阪府後期高齢者医療広域連合（一般会計）</v>
      </c>
      <c r="BZ35" s="388"/>
      <c r="CA35" s="388"/>
      <c r="CB35" s="388"/>
      <c r="CC35" s="388"/>
      <c r="CD35" s="388"/>
      <c r="CE35" s="388"/>
      <c r="CF35" s="388"/>
      <c r="CG35" s="388"/>
      <c r="CH35" s="388"/>
      <c r="CI35" s="388"/>
      <c r="CJ35" s="388"/>
      <c r="CK35" s="388"/>
      <c r="CL35" s="388"/>
      <c r="CM35" s="388"/>
      <c r="CN35" s="214"/>
      <c r="CO35" s="389">
        <f t="shared" ref="CO35:CO43" si="3">IF(CQ35="","",CO34+1)</f>
        <v>23</v>
      </c>
      <c r="CP35" s="389"/>
      <c r="CQ35" s="388" t="str">
        <f>IF('各会計、関係団体の財政状況及び健全化判断比率'!BS8="","",'各会計、関係団体の財政状況及び健全化判断比率'!BS8)</f>
        <v>（株）大阪メトロサービス</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f>IF(E36="","",C35+1)</f>
        <v>3</v>
      </c>
      <c r="D36" s="389"/>
      <c r="E36" s="388" t="str">
        <f>IF('各会計、関係団体の財政状況及び健全化判断比率'!B9="","",'各会計、関係団体の財政状況及び健全化判断比率'!B9)</f>
        <v>心身障害者扶養共済事業会計</v>
      </c>
      <c r="F36" s="388"/>
      <c r="G36" s="388"/>
      <c r="H36" s="388"/>
      <c r="I36" s="388"/>
      <c r="J36" s="388"/>
      <c r="K36" s="388"/>
      <c r="L36" s="388"/>
      <c r="M36" s="388"/>
      <c r="N36" s="388"/>
      <c r="O36" s="388"/>
      <c r="P36" s="388"/>
      <c r="Q36" s="388"/>
      <c r="R36" s="388"/>
      <c r="S36" s="388"/>
      <c r="T36" s="214"/>
      <c r="U36" s="389">
        <f t="shared" ref="U36:U43" si="4">IF(W36="","",U35+1)</f>
        <v>7</v>
      </c>
      <c r="V36" s="389"/>
      <c r="W36" s="388" t="str">
        <f>IF('各会計、関係団体の財政状況及び健全化判断比率'!B30="","",'各会計、関係団体の財政状況及び健全化判断比率'!B30)</f>
        <v>介護保険事業会計</v>
      </c>
      <c r="X36" s="388"/>
      <c r="Y36" s="388"/>
      <c r="Z36" s="388"/>
      <c r="AA36" s="388"/>
      <c r="AB36" s="388"/>
      <c r="AC36" s="388"/>
      <c r="AD36" s="388"/>
      <c r="AE36" s="388"/>
      <c r="AF36" s="388"/>
      <c r="AG36" s="388"/>
      <c r="AH36" s="388"/>
      <c r="AI36" s="388"/>
      <c r="AJ36" s="388"/>
      <c r="AK36" s="388"/>
      <c r="AL36" s="214"/>
      <c r="AM36" s="389">
        <f t="shared" si="0"/>
        <v>11</v>
      </c>
      <c r="AN36" s="389"/>
      <c r="AO36" s="388" t="str">
        <f>IF('各会計、関係団体の財政状況及び健全化判断比率'!B34="","",'各会計、関係団体の財政状況及び健全化判断比率'!B34)</f>
        <v>中央卸売市場事業会計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17</v>
      </c>
      <c r="BX36" s="389"/>
      <c r="BY36" s="388" t="str">
        <f>IF('各会計、関係団体の財政状況及び健全化判断比率'!B70="","",'各会計、関係団体の財政状況及び健全化判断比率'!B70)</f>
        <v>大阪府後期高齢者医療広域連合（後期高齢者医療特別会計）</v>
      </c>
      <c r="BZ36" s="388"/>
      <c r="CA36" s="388"/>
      <c r="CB36" s="388"/>
      <c r="CC36" s="388"/>
      <c r="CD36" s="388"/>
      <c r="CE36" s="388"/>
      <c r="CF36" s="388"/>
      <c r="CG36" s="388"/>
      <c r="CH36" s="388"/>
      <c r="CI36" s="388"/>
      <c r="CJ36" s="388"/>
      <c r="CK36" s="388"/>
      <c r="CL36" s="388"/>
      <c r="CM36" s="388"/>
      <c r="CN36" s="214"/>
      <c r="CO36" s="389">
        <f t="shared" si="3"/>
        <v>24</v>
      </c>
      <c r="CP36" s="389"/>
      <c r="CQ36" s="388" t="str">
        <f>IF('各会計、関係団体の財政状況及び健全化判断比率'!BS9="","",'各会計、関係団体の財政状況及び健全化判断比率'!BS9)</f>
        <v>大阪地下街（株）</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f>IF(E37="","",C36+1)</f>
        <v>4</v>
      </c>
      <c r="D37" s="389"/>
      <c r="E37" s="388" t="str">
        <f>IF('各会計、関係団体の財政状況及び健全化判断比率'!B10="","",'各会計、関係団体の財政状況及び健全化判断比率'!B10)</f>
        <v>公債費会計</v>
      </c>
      <c r="F37" s="388"/>
      <c r="G37" s="388"/>
      <c r="H37" s="388"/>
      <c r="I37" s="388"/>
      <c r="J37" s="388"/>
      <c r="K37" s="388"/>
      <c r="L37" s="388"/>
      <c r="M37" s="388"/>
      <c r="N37" s="388"/>
      <c r="O37" s="388"/>
      <c r="P37" s="388"/>
      <c r="Q37" s="388"/>
      <c r="R37" s="388"/>
      <c r="S37" s="388"/>
      <c r="T37" s="214"/>
      <c r="U37" s="389">
        <f t="shared" si="4"/>
        <v>8</v>
      </c>
      <c r="V37" s="389"/>
      <c r="W37" s="388" t="str">
        <f>IF('各会計、関係団体の財政状況及び健全化判断比率'!B31="","",'各会計、関係団体の財政状況及び健全化判断比率'!B31)</f>
        <v>後期高齢者医療事業会計</v>
      </c>
      <c r="X37" s="388"/>
      <c r="Y37" s="388"/>
      <c r="Z37" s="388"/>
      <c r="AA37" s="388"/>
      <c r="AB37" s="388"/>
      <c r="AC37" s="388"/>
      <c r="AD37" s="388"/>
      <c r="AE37" s="388"/>
      <c r="AF37" s="388"/>
      <c r="AG37" s="388"/>
      <c r="AH37" s="388"/>
      <c r="AI37" s="388"/>
      <c r="AJ37" s="388"/>
      <c r="AK37" s="388"/>
      <c r="AL37" s="214"/>
      <c r="AM37" s="389">
        <f t="shared" si="0"/>
        <v>12</v>
      </c>
      <c r="AN37" s="389"/>
      <c r="AO37" s="388" t="str">
        <f>IF('各会計、関係団体の財政状況及び健全化判断比率'!B35="","",'各会計、関係団体の財政状況及び健全化判断比率'!B35)</f>
        <v>下水道事業会計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18</v>
      </c>
      <c r="BX37" s="389"/>
      <c r="BY37" s="388" t="str">
        <f>IF('各会計、関係団体の財政状況及び健全化判断比率'!B71="","",'各会計、関係団体の財政状況及び健全化判断比率'!B71)</f>
        <v xml:space="preserve">淀川左岸水防事務組合  </v>
      </c>
      <c r="BZ37" s="388"/>
      <c r="CA37" s="388"/>
      <c r="CB37" s="388"/>
      <c r="CC37" s="388"/>
      <c r="CD37" s="388"/>
      <c r="CE37" s="388"/>
      <c r="CF37" s="388"/>
      <c r="CG37" s="388"/>
      <c r="CH37" s="388"/>
      <c r="CI37" s="388"/>
      <c r="CJ37" s="388"/>
      <c r="CK37" s="388"/>
      <c r="CL37" s="388"/>
      <c r="CM37" s="388"/>
      <c r="CN37" s="214"/>
      <c r="CO37" s="389">
        <f t="shared" si="3"/>
        <v>25</v>
      </c>
      <c r="CP37" s="389"/>
      <c r="CQ37" s="388" t="str">
        <f>IF('各会計、関係団体の財政状況及び健全化判断比率'!BS10="","",'各会計、関係団体の財政状況及び健全化判断比率'!BS10)</f>
        <v>（株）大阪メトロメディアカンパニー</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f t="shared" si="0"/>
        <v>13</v>
      </c>
      <c r="AN38" s="389"/>
      <c r="AO38" s="388" t="str">
        <f>IF('各会計、関係団体の財政状況及び健全化判断比率'!B36="","",'各会計、関係団体の財政状況及び健全化判断比率'!B36)</f>
        <v>港営事業会計</v>
      </c>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19</v>
      </c>
      <c r="BX38" s="389"/>
      <c r="BY38" s="388" t="str">
        <f>IF('各会計、関係団体の財政状況及び健全化判断比率'!B72="","",'各会計、関係団体の財政状況及び健全化判断比率'!B72)</f>
        <v>淀川右岸水防事務組合</v>
      </c>
      <c r="BZ38" s="388"/>
      <c r="CA38" s="388"/>
      <c r="CB38" s="388"/>
      <c r="CC38" s="388"/>
      <c r="CD38" s="388"/>
      <c r="CE38" s="388"/>
      <c r="CF38" s="388"/>
      <c r="CG38" s="388"/>
      <c r="CH38" s="388"/>
      <c r="CI38" s="388"/>
      <c r="CJ38" s="388"/>
      <c r="CK38" s="388"/>
      <c r="CL38" s="388"/>
      <c r="CM38" s="388"/>
      <c r="CN38" s="214"/>
      <c r="CO38" s="389">
        <f t="shared" si="3"/>
        <v>26</v>
      </c>
      <c r="CP38" s="389"/>
      <c r="CQ38" s="388" t="str">
        <f>IF('各会計、関係団体の財政状況及び健全化判断比率'!BS11="","",'各会計、関係団体の財政状況及び健全化判断比率'!BS11)</f>
        <v>新南海ストア（株）</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20</v>
      </c>
      <c r="BX39" s="389"/>
      <c r="BY39" s="388" t="str">
        <f>IF('各会計、関係団体の財政状況及び健全化判断比率'!B73="","",'各会計、関係団体の財政状況及び健全化判断比率'!B73)</f>
        <v>大和川右岸水防事務組合</v>
      </c>
      <c r="BZ39" s="388"/>
      <c r="CA39" s="388"/>
      <c r="CB39" s="388"/>
      <c r="CC39" s="388"/>
      <c r="CD39" s="388"/>
      <c r="CE39" s="388"/>
      <c r="CF39" s="388"/>
      <c r="CG39" s="388"/>
      <c r="CH39" s="388"/>
      <c r="CI39" s="388"/>
      <c r="CJ39" s="388"/>
      <c r="CK39" s="388"/>
      <c r="CL39" s="388"/>
      <c r="CM39" s="388"/>
      <c r="CN39" s="214"/>
      <c r="CO39" s="389">
        <f t="shared" si="3"/>
        <v>27</v>
      </c>
      <c r="CP39" s="389"/>
      <c r="CQ39" s="388" t="str">
        <f>IF('各会計、関係団体の財政状況及び健全化判断比率'!BS12="","",'各会計、関係団体の財政状況及び健全化判断比率'!BS12)</f>
        <v>大阪シティバス（株）</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21</v>
      </c>
      <c r="BX40" s="389"/>
      <c r="BY40" s="388" t="str">
        <f>IF('各会計、関係団体の財政状況及び健全化判断比率'!B74="","",'各会計、関係団体の財政状況及び健全化判断比率'!B74)</f>
        <v>大阪広域環境施設組合</v>
      </c>
      <c r="BZ40" s="388"/>
      <c r="CA40" s="388"/>
      <c r="CB40" s="388"/>
      <c r="CC40" s="388"/>
      <c r="CD40" s="388"/>
      <c r="CE40" s="388"/>
      <c r="CF40" s="388"/>
      <c r="CG40" s="388"/>
      <c r="CH40" s="388"/>
      <c r="CI40" s="388"/>
      <c r="CJ40" s="388"/>
      <c r="CK40" s="388"/>
      <c r="CL40" s="388"/>
      <c r="CM40" s="388"/>
      <c r="CN40" s="214"/>
      <c r="CO40" s="389">
        <f t="shared" si="3"/>
        <v>28</v>
      </c>
      <c r="CP40" s="389"/>
      <c r="CQ40" s="388" t="str">
        <f>IF('各会計、関係団体の財政状況及び健全化判断比率'!BS13="","",'各会計、関係団体の財政状況及び健全化判断比率'!BS13)</f>
        <v>（公大）大阪</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29</v>
      </c>
      <c r="CP41" s="389"/>
      <c r="CQ41" s="388" t="str">
        <f>IF('各会計、関係団体の財政状況及び健全化判断比率'!BS14="","",'各会計、関係団体の財政状況及び健全化判断比率'!BS14)</f>
        <v>（地独）大阪市博物館機構</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30</v>
      </c>
      <c r="CP42" s="389"/>
      <c r="CQ42" s="388" t="str">
        <f>IF('各会計、関係団体の財政状況及び健全化判断比率'!BS15="","",'各会計、関係団体の財政状況及び健全化判断比率'!BS15)</f>
        <v>（地独）大阪産業技術研究所</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31</v>
      </c>
      <c r="CP43" s="389"/>
      <c r="CQ43" s="388" t="str">
        <f>IF('各会計、関係団体の財政状況及び健全化判断比率'!BS16="","",'各会計、関係団体の財政状況及び健全化判断比率'!BS16)</f>
        <v>（株）大阪城ホール</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tfv4AIxp15cww55tTLqU8JrwConlM0dpXDCXzmnpBPlhbRQqgnM+M/NL5cUgrdXBRQaLmFfVQJUuDg7iip1GJQ==" saltValue="ObWW4OcHJJW7shI322WR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12" t="s">
        <v>572</v>
      </c>
      <c r="D34" s="1212"/>
      <c r="E34" s="1213"/>
      <c r="F34" s="32">
        <v>4</v>
      </c>
      <c r="G34" s="33">
        <v>3.87</v>
      </c>
      <c r="H34" s="33">
        <v>4.32</v>
      </c>
      <c r="I34" s="33">
        <v>4.67</v>
      </c>
      <c r="J34" s="34">
        <v>4.55</v>
      </c>
      <c r="K34" s="22"/>
      <c r="L34" s="22"/>
      <c r="M34" s="22"/>
      <c r="N34" s="22"/>
      <c r="O34" s="22"/>
      <c r="P34" s="22"/>
    </row>
    <row r="35" spans="1:16" ht="39" customHeight="1" x14ac:dyDescent="0.2">
      <c r="A35" s="22"/>
      <c r="B35" s="35"/>
      <c r="C35" s="1206" t="s">
        <v>573</v>
      </c>
      <c r="D35" s="1207"/>
      <c r="E35" s="1208"/>
      <c r="F35" s="36">
        <v>5.22</v>
      </c>
      <c r="G35" s="37">
        <v>4.53</v>
      </c>
      <c r="H35" s="37">
        <v>4.84</v>
      </c>
      <c r="I35" s="37">
        <v>4.51</v>
      </c>
      <c r="J35" s="38">
        <v>3.95</v>
      </c>
      <c r="K35" s="22"/>
      <c r="L35" s="22"/>
      <c r="M35" s="22"/>
      <c r="N35" s="22"/>
      <c r="O35" s="22"/>
      <c r="P35" s="22"/>
    </row>
    <row r="36" spans="1:16" ht="39" customHeight="1" x14ac:dyDescent="0.2">
      <c r="A36" s="22"/>
      <c r="B36" s="35"/>
      <c r="C36" s="1206" t="s">
        <v>574</v>
      </c>
      <c r="D36" s="1207"/>
      <c r="E36" s="1208"/>
      <c r="F36" s="36">
        <v>0.05</v>
      </c>
      <c r="G36" s="37">
        <v>0.04</v>
      </c>
      <c r="H36" s="37">
        <v>0.05</v>
      </c>
      <c r="I36" s="37">
        <v>0.31</v>
      </c>
      <c r="J36" s="38">
        <v>1.5</v>
      </c>
      <c r="K36" s="22"/>
      <c r="L36" s="22"/>
      <c r="M36" s="22"/>
      <c r="N36" s="22"/>
      <c r="O36" s="22"/>
      <c r="P36" s="22"/>
    </row>
    <row r="37" spans="1:16" ht="39" customHeight="1" x14ac:dyDescent="0.2">
      <c r="A37" s="22"/>
      <c r="B37" s="35"/>
      <c r="C37" s="1206" t="s">
        <v>575</v>
      </c>
      <c r="D37" s="1207"/>
      <c r="E37" s="1208"/>
      <c r="F37" s="36">
        <v>0.45</v>
      </c>
      <c r="G37" s="37">
        <v>0.62</v>
      </c>
      <c r="H37" s="37">
        <v>0.76</v>
      </c>
      <c r="I37" s="37">
        <v>0.97</v>
      </c>
      <c r="J37" s="38">
        <v>1.01</v>
      </c>
      <c r="K37" s="22"/>
      <c r="L37" s="22"/>
      <c r="M37" s="22"/>
      <c r="N37" s="22"/>
      <c r="O37" s="22"/>
      <c r="P37" s="22"/>
    </row>
    <row r="38" spans="1:16" ht="39" customHeight="1" x14ac:dyDescent="0.2">
      <c r="A38" s="22"/>
      <c r="B38" s="35"/>
      <c r="C38" s="1206" t="s">
        <v>576</v>
      </c>
      <c r="D38" s="1207"/>
      <c r="E38" s="1208"/>
      <c r="F38" s="36">
        <v>0.87</v>
      </c>
      <c r="G38" s="37">
        <v>0.78</v>
      </c>
      <c r="H38" s="37">
        <v>0.66</v>
      </c>
      <c r="I38" s="37">
        <v>0.69</v>
      </c>
      <c r="J38" s="38">
        <v>0.7</v>
      </c>
      <c r="K38" s="22"/>
      <c r="L38" s="22"/>
      <c r="M38" s="22"/>
      <c r="N38" s="22"/>
      <c r="O38" s="22"/>
      <c r="P38" s="22"/>
    </row>
    <row r="39" spans="1:16" ht="39" customHeight="1" x14ac:dyDescent="0.2">
      <c r="A39" s="22"/>
      <c r="B39" s="35"/>
      <c r="C39" s="1206" t="s">
        <v>577</v>
      </c>
      <c r="D39" s="1207"/>
      <c r="E39" s="1208"/>
      <c r="F39" s="36">
        <v>0.19</v>
      </c>
      <c r="G39" s="37">
        <v>0.08</v>
      </c>
      <c r="H39" s="37">
        <v>0.48</v>
      </c>
      <c r="I39" s="37">
        <v>0.34</v>
      </c>
      <c r="J39" s="38">
        <v>0.44</v>
      </c>
      <c r="K39" s="22"/>
      <c r="L39" s="22"/>
      <c r="M39" s="22"/>
      <c r="N39" s="22"/>
      <c r="O39" s="22"/>
      <c r="P39" s="22"/>
    </row>
    <row r="40" spans="1:16" ht="39" customHeight="1" x14ac:dyDescent="0.2">
      <c r="A40" s="22"/>
      <c r="B40" s="35"/>
      <c r="C40" s="1206" t="s">
        <v>578</v>
      </c>
      <c r="D40" s="1207"/>
      <c r="E40" s="1208"/>
      <c r="F40" s="36" t="s">
        <v>579</v>
      </c>
      <c r="G40" s="37">
        <v>0.19</v>
      </c>
      <c r="H40" s="37">
        <v>0.26</v>
      </c>
      <c r="I40" s="37">
        <v>0.19</v>
      </c>
      <c r="J40" s="38">
        <v>0.35</v>
      </c>
      <c r="K40" s="22"/>
      <c r="L40" s="22"/>
      <c r="M40" s="22"/>
      <c r="N40" s="22"/>
      <c r="O40" s="22"/>
      <c r="P40" s="22"/>
    </row>
    <row r="41" spans="1:16" ht="39" customHeight="1" x14ac:dyDescent="0.2">
      <c r="A41" s="22"/>
      <c r="B41" s="35"/>
      <c r="C41" s="1206" t="s">
        <v>580</v>
      </c>
      <c r="D41" s="1207"/>
      <c r="E41" s="1208"/>
      <c r="F41" s="36">
        <v>0.17</v>
      </c>
      <c r="G41" s="37">
        <v>0.16</v>
      </c>
      <c r="H41" s="37">
        <v>0.17</v>
      </c>
      <c r="I41" s="37">
        <v>0.17</v>
      </c>
      <c r="J41" s="38">
        <v>0.18</v>
      </c>
      <c r="K41" s="22"/>
      <c r="L41" s="22"/>
      <c r="M41" s="22"/>
      <c r="N41" s="22"/>
      <c r="O41" s="22"/>
      <c r="P41" s="22"/>
    </row>
    <row r="42" spans="1:16" ht="39" customHeight="1" x14ac:dyDescent="0.2">
      <c r="A42" s="22"/>
      <c r="B42" s="39"/>
      <c r="C42" s="1206" t="s">
        <v>581</v>
      </c>
      <c r="D42" s="1207"/>
      <c r="E42" s="1208"/>
      <c r="F42" s="36" t="s">
        <v>582</v>
      </c>
      <c r="G42" s="37" t="s">
        <v>523</v>
      </c>
      <c r="H42" s="37" t="s">
        <v>523</v>
      </c>
      <c r="I42" s="37" t="s">
        <v>523</v>
      </c>
      <c r="J42" s="38" t="s">
        <v>523</v>
      </c>
      <c r="K42" s="22"/>
      <c r="L42" s="22"/>
      <c r="M42" s="22"/>
      <c r="N42" s="22"/>
      <c r="O42" s="22"/>
      <c r="P42" s="22"/>
    </row>
    <row r="43" spans="1:16" ht="39" customHeight="1" thickBot="1" x14ac:dyDescent="0.25">
      <c r="A43" s="22"/>
      <c r="B43" s="40"/>
      <c r="C43" s="1209" t="s">
        <v>583</v>
      </c>
      <c r="D43" s="1210"/>
      <c r="E43" s="1211"/>
      <c r="F43" s="41">
        <v>16.54</v>
      </c>
      <c r="G43" s="42">
        <v>0.23</v>
      </c>
      <c r="H43" s="42">
        <v>0.01</v>
      </c>
      <c r="I43" s="42">
        <v>0.02</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58Io3rxkotK4PDCwdkkZL+o6aj04lX2TzOBLfrXDPsesBp57NNhafK/9uO+P846VTPnYlz1UnaphmoN+Srq/A==" saltValue="37hrcg4UUpVSvdHBWNud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98498</v>
      </c>
      <c r="L45" s="60">
        <v>91416</v>
      </c>
      <c r="M45" s="60">
        <v>98356</v>
      </c>
      <c r="N45" s="60">
        <v>87690</v>
      </c>
      <c r="O45" s="61">
        <v>85236</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523</v>
      </c>
      <c r="L46" s="64" t="s">
        <v>523</v>
      </c>
      <c r="M46" s="64" t="s">
        <v>523</v>
      </c>
      <c r="N46" s="64" t="s">
        <v>523</v>
      </c>
      <c r="O46" s="65" t="s">
        <v>523</v>
      </c>
      <c r="P46" s="48"/>
      <c r="Q46" s="48"/>
      <c r="R46" s="48"/>
      <c r="S46" s="48"/>
      <c r="T46" s="48"/>
      <c r="U46" s="48"/>
    </row>
    <row r="47" spans="1:21" ht="30.75" customHeight="1" x14ac:dyDescent="0.2">
      <c r="A47" s="48"/>
      <c r="B47" s="1234"/>
      <c r="C47" s="1235"/>
      <c r="D47" s="62"/>
      <c r="E47" s="1216" t="s">
        <v>14</v>
      </c>
      <c r="F47" s="1216"/>
      <c r="G47" s="1216"/>
      <c r="H47" s="1216"/>
      <c r="I47" s="1216"/>
      <c r="J47" s="1217"/>
      <c r="K47" s="63">
        <v>96041</v>
      </c>
      <c r="L47" s="64">
        <v>90869</v>
      </c>
      <c r="M47" s="64">
        <v>90622</v>
      </c>
      <c r="N47" s="64">
        <v>85856</v>
      </c>
      <c r="O47" s="65">
        <v>78418</v>
      </c>
      <c r="P47" s="48"/>
      <c r="Q47" s="48"/>
      <c r="R47" s="48"/>
      <c r="S47" s="48"/>
      <c r="T47" s="48"/>
      <c r="U47" s="48"/>
    </row>
    <row r="48" spans="1:21" ht="30.75" customHeight="1" x14ac:dyDescent="0.2">
      <c r="A48" s="48"/>
      <c r="B48" s="1234"/>
      <c r="C48" s="1235"/>
      <c r="D48" s="62"/>
      <c r="E48" s="1216" t="s">
        <v>15</v>
      </c>
      <c r="F48" s="1216"/>
      <c r="G48" s="1216"/>
      <c r="H48" s="1216"/>
      <c r="I48" s="1216"/>
      <c r="J48" s="1217"/>
      <c r="K48" s="63">
        <v>29493</v>
      </c>
      <c r="L48" s="64">
        <v>28678</v>
      </c>
      <c r="M48" s="64">
        <v>24087</v>
      </c>
      <c r="N48" s="64">
        <v>20839</v>
      </c>
      <c r="O48" s="65">
        <v>20211</v>
      </c>
      <c r="P48" s="48"/>
      <c r="Q48" s="48"/>
      <c r="R48" s="48"/>
      <c r="S48" s="48"/>
      <c r="T48" s="48"/>
      <c r="U48" s="48"/>
    </row>
    <row r="49" spans="1:21" ht="30.75" customHeight="1" x14ac:dyDescent="0.2">
      <c r="A49" s="48"/>
      <c r="B49" s="1234"/>
      <c r="C49" s="1235"/>
      <c r="D49" s="62"/>
      <c r="E49" s="1216" t="s">
        <v>16</v>
      </c>
      <c r="F49" s="1216"/>
      <c r="G49" s="1216"/>
      <c r="H49" s="1216"/>
      <c r="I49" s="1216"/>
      <c r="J49" s="1217"/>
      <c r="K49" s="63">
        <v>1401</v>
      </c>
      <c r="L49" s="64">
        <v>1421</v>
      </c>
      <c r="M49" s="64">
        <v>944</v>
      </c>
      <c r="N49" s="64">
        <v>844</v>
      </c>
      <c r="O49" s="65">
        <v>644</v>
      </c>
      <c r="P49" s="48"/>
      <c r="Q49" s="48"/>
      <c r="R49" s="48"/>
      <c r="S49" s="48"/>
      <c r="T49" s="48"/>
      <c r="U49" s="48"/>
    </row>
    <row r="50" spans="1:21" ht="30.75" customHeight="1" x14ac:dyDescent="0.2">
      <c r="A50" s="48"/>
      <c r="B50" s="1234"/>
      <c r="C50" s="1235"/>
      <c r="D50" s="62"/>
      <c r="E50" s="1216" t="s">
        <v>17</v>
      </c>
      <c r="F50" s="1216"/>
      <c r="G50" s="1216"/>
      <c r="H50" s="1216"/>
      <c r="I50" s="1216"/>
      <c r="J50" s="1217"/>
      <c r="K50" s="63">
        <v>9624</v>
      </c>
      <c r="L50" s="64">
        <v>9504</v>
      </c>
      <c r="M50" s="64">
        <v>9777</v>
      </c>
      <c r="N50" s="64">
        <v>10345</v>
      </c>
      <c r="O50" s="65">
        <v>11126</v>
      </c>
      <c r="P50" s="48"/>
      <c r="Q50" s="48"/>
      <c r="R50" s="48"/>
      <c r="S50" s="48"/>
      <c r="T50" s="48"/>
      <c r="U50" s="48"/>
    </row>
    <row r="51" spans="1:21" ht="30.75" customHeight="1" x14ac:dyDescent="0.2">
      <c r="A51" s="48"/>
      <c r="B51" s="1236"/>
      <c r="C51" s="1237"/>
      <c r="D51" s="66"/>
      <c r="E51" s="1216" t="s">
        <v>18</v>
      </c>
      <c r="F51" s="1216"/>
      <c r="G51" s="1216"/>
      <c r="H51" s="1216"/>
      <c r="I51" s="1216"/>
      <c r="J51" s="1217"/>
      <c r="K51" s="63" t="s">
        <v>523</v>
      </c>
      <c r="L51" s="64" t="s">
        <v>523</v>
      </c>
      <c r="M51" s="64" t="s">
        <v>523</v>
      </c>
      <c r="N51" s="64" t="s">
        <v>523</v>
      </c>
      <c r="O51" s="65" t="s">
        <v>523</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201375</v>
      </c>
      <c r="L52" s="64">
        <v>197595</v>
      </c>
      <c r="M52" s="64">
        <v>192279</v>
      </c>
      <c r="N52" s="64">
        <v>188754</v>
      </c>
      <c r="O52" s="65">
        <v>181883</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33682</v>
      </c>
      <c r="L53" s="69">
        <v>24293</v>
      </c>
      <c r="M53" s="69">
        <v>31507</v>
      </c>
      <c r="N53" s="69">
        <v>16820</v>
      </c>
      <c r="O53" s="70">
        <v>13752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3">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22" t="s">
        <v>25</v>
      </c>
      <c r="C57" s="1223"/>
      <c r="D57" s="1226" t="s">
        <v>26</v>
      </c>
      <c r="E57" s="1227"/>
      <c r="F57" s="1227"/>
      <c r="G57" s="1227"/>
      <c r="H57" s="1227"/>
      <c r="I57" s="1227"/>
      <c r="J57" s="1228"/>
      <c r="K57" s="83">
        <v>444956</v>
      </c>
      <c r="L57" s="84">
        <v>467875</v>
      </c>
      <c r="M57" s="84">
        <v>612799</v>
      </c>
      <c r="N57" s="84">
        <v>650352</v>
      </c>
      <c r="O57" s="85">
        <v>623985</v>
      </c>
    </row>
    <row r="58" spans="1:21" ht="31.5" customHeight="1" thickBot="1" x14ac:dyDescent="0.25">
      <c r="B58" s="1224"/>
      <c r="C58" s="1225"/>
      <c r="D58" s="1229" t="s">
        <v>27</v>
      </c>
      <c r="E58" s="1230"/>
      <c r="F58" s="1230"/>
      <c r="G58" s="1230"/>
      <c r="H58" s="1230"/>
      <c r="I58" s="1230"/>
      <c r="J58" s="1231"/>
      <c r="K58" s="86">
        <v>438190</v>
      </c>
      <c r="L58" s="87">
        <v>444376</v>
      </c>
      <c r="M58" s="87">
        <v>462062</v>
      </c>
      <c r="N58" s="87">
        <v>459322</v>
      </c>
      <c r="O58" s="88">
        <v>441810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7Y0OIBSpOjZy0YwJAuhVzvyk8iE2aGBd12GDUB8IqSMrkXJdNhbd4B52K3nJjxSLEYEdnFTa3fJfhgqfgFSag==" saltValue="lPN7DcNe70HUP/43gvcV8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52" t="s">
        <v>30</v>
      </c>
      <c r="C41" s="1253"/>
      <c r="D41" s="102"/>
      <c r="E41" s="1254" t="s">
        <v>31</v>
      </c>
      <c r="F41" s="1254"/>
      <c r="G41" s="1254"/>
      <c r="H41" s="1255"/>
      <c r="I41" s="103">
        <v>2943610</v>
      </c>
      <c r="J41" s="104">
        <v>3330875</v>
      </c>
      <c r="K41" s="104">
        <v>2785361</v>
      </c>
      <c r="L41" s="104">
        <v>2625777</v>
      </c>
      <c r="M41" s="105">
        <v>2454823</v>
      </c>
    </row>
    <row r="42" spans="2:13" ht="27.75" customHeight="1" x14ac:dyDescent="0.2">
      <c r="B42" s="1242"/>
      <c r="C42" s="1243"/>
      <c r="D42" s="106"/>
      <c r="E42" s="1246" t="s">
        <v>32</v>
      </c>
      <c r="F42" s="1246"/>
      <c r="G42" s="1246"/>
      <c r="H42" s="1247"/>
      <c r="I42" s="107">
        <v>117430</v>
      </c>
      <c r="J42" s="108">
        <v>109016</v>
      </c>
      <c r="K42" s="108">
        <v>99424</v>
      </c>
      <c r="L42" s="108">
        <v>88277</v>
      </c>
      <c r="M42" s="109">
        <v>77408</v>
      </c>
    </row>
    <row r="43" spans="2:13" ht="27.75" customHeight="1" x14ac:dyDescent="0.2">
      <c r="B43" s="1242"/>
      <c r="C43" s="1243"/>
      <c r="D43" s="106"/>
      <c r="E43" s="1246" t="s">
        <v>33</v>
      </c>
      <c r="F43" s="1246"/>
      <c r="G43" s="1246"/>
      <c r="H43" s="1247"/>
      <c r="I43" s="107">
        <v>343540</v>
      </c>
      <c r="J43" s="108">
        <v>308633</v>
      </c>
      <c r="K43" s="108">
        <v>308783</v>
      </c>
      <c r="L43" s="108">
        <v>289885</v>
      </c>
      <c r="M43" s="109">
        <v>282245</v>
      </c>
    </row>
    <row r="44" spans="2:13" ht="27.75" customHeight="1" x14ac:dyDescent="0.2">
      <c r="B44" s="1242"/>
      <c r="C44" s="1243"/>
      <c r="D44" s="106"/>
      <c r="E44" s="1246" t="s">
        <v>34</v>
      </c>
      <c r="F44" s="1246"/>
      <c r="G44" s="1246"/>
      <c r="H44" s="1247"/>
      <c r="I44" s="107">
        <v>10537</v>
      </c>
      <c r="J44" s="108">
        <v>9344</v>
      </c>
      <c r="K44" s="108">
        <v>8849</v>
      </c>
      <c r="L44" s="108">
        <v>8091</v>
      </c>
      <c r="M44" s="109">
        <v>8515</v>
      </c>
    </row>
    <row r="45" spans="2:13" ht="27.75" customHeight="1" x14ac:dyDescent="0.2">
      <c r="B45" s="1242"/>
      <c r="C45" s="1243"/>
      <c r="D45" s="106"/>
      <c r="E45" s="1246" t="s">
        <v>35</v>
      </c>
      <c r="F45" s="1246"/>
      <c r="G45" s="1246"/>
      <c r="H45" s="1247"/>
      <c r="I45" s="107">
        <v>173475</v>
      </c>
      <c r="J45" s="108">
        <v>238982</v>
      </c>
      <c r="K45" s="108">
        <v>239730</v>
      </c>
      <c r="L45" s="108">
        <v>234245</v>
      </c>
      <c r="M45" s="109">
        <v>229242</v>
      </c>
    </row>
    <row r="46" spans="2:13" ht="27.75" customHeight="1" x14ac:dyDescent="0.2">
      <c r="B46" s="1242"/>
      <c r="C46" s="1243"/>
      <c r="D46" s="110"/>
      <c r="E46" s="1246" t="s">
        <v>36</v>
      </c>
      <c r="F46" s="1246"/>
      <c r="G46" s="1246"/>
      <c r="H46" s="1247"/>
      <c r="I46" s="107">
        <v>33146</v>
      </c>
      <c r="J46" s="108">
        <v>31652</v>
      </c>
      <c r="K46" s="108">
        <v>29793</v>
      </c>
      <c r="L46" s="108">
        <v>27323</v>
      </c>
      <c r="M46" s="109">
        <v>25578</v>
      </c>
    </row>
    <row r="47" spans="2:13" ht="27.75" customHeight="1" x14ac:dyDescent="0.2">
      <c r="B47" s="1242"/>
      <c r="C47" s="1243"/>
      <c r="D47" s="111"/>
      <c r="E47" s="1256" t="s">
        <v>37</v>
      </c>
      <c r="F47" s="1257"/>
      <c r="G47" s="1257"/>
      <c r="H47" s="1258"/>
      <c r="I47" s="107" t="s">
        <v>523</v>
      </c>
      <c r="J47" s="108" t="s">
        <v>523</v>
      </c>
      <c r="K47" s="108" t="s">
        <v>523</v>
      </c>
      <c r="L47" s="108" t="s">
        <v>523</v>
      </c>
      <c r="M47" s="109" t="s">
        <v>523</v>
      </c>
    </row>
    <row r="48" spans="2:13" ht="27.75" customHeight="1" x14ac:dyDescent="0.2">
      <c r="B48" s="1242"/>
      <c r="C48" s="1243"/>
      <c r="D48" s="106"/>
      <c r="E48" s="1246" t="s">
        <v>38</v>
      </c>
      <c r="F48" s="1246"/>
      <c r="G48" s="1246"/>
      <c r="H48" s="1247"/>
      <c r="I48" s="107" t="s">
        <v>523</v>
      </c>
      <c r="J48" s="108" t="s">
        <v>523</v>
      </c>
      <c r="K48" s="108" t="s">
        <v>523</v>
      </c>
      <c r="L48" s="108" t="s">
        <v>523</v>
      </c>
      <c r="M48" s="109" t="s">
        <v>523</v>
      </c>
    </row>
    <row r="49" spans="2:13" ht="27.75" customHeight="1" x14ac:dyDescent="0.2">
      <c r="B49" s="1244"/>
      <c r="C49" s="1245"/>
      <c r="D49" s="106"/>
      <c r="E49" s="1246" t="s">
        <v>39</v>
      </c>
      <c r="F49" s="1246"/>
      <c r="G49" s="1246"/>
      <c r="H49" s="1247"/>
      <c r="I49" s="107" t="s">
        <v>523</v>
      </c>
      <c r="J49" s="108" t="s">
        <v>523</v>
      </c>
      <c r="K49" s="108" t="s">
        <v>523</v>
      </c>
      <c r="L49" s="108" t="s">
        <v>523</v>
      </c>
      <c r="M49" s="109" t="s">
        <v>523</v>
      </c>
    </row>
    <row r="50" spans="2:13" ht="27.75" customHeight="1" x14ac:dyDescent="0.2">
      <c r="B50" s="1240" t="s">
        <v>40</v>
      </c>
      <c r="C50" s="1241"/>
      <c r="D50" s="112"/>
      <c r="E50" s="1246" t="s">
        <v>41</v>
      </c>
      <c r="F50" s="1246"/>
      <c r="G50" s="1246"/>
      <c r="H50" s="1247"/>
      <c r="I50" s="107">
        <v>789994</v>
      </c>
      <c r="J50" s="108">
        <v>1357768</v>
      </c>
      <c r="K50" s="108">
        <v>967903</v>
      </c>
      <c r="L50" s="108">
        <v>966191</v>
      </c>
      <c r="M50" s="109">
        <v>897658</v>
      </c>
    </row>
    <row r="51" spans="2:13" ht="27.75" customHeight="1" x14ac:dyDescent="0.2">
      <c r="B51" s="1242"/>
      <c r="C51" s="1243"/>
      <c r="D51" s="106"/>
      <c r="E51" s="1246" t="s">
        <v>42</v>
      </c>
      <c r="F51" s="1246"/>
      <c r="G51" s="1246"/>
      <c r="H51" s="1247"/>
      <c r="I51" s="107">
        <v>823324</v>
      </c>
      <c r="J51" s="108">
        <v>802848</v>
      </c>
      <c r="K51" s="108">
        <v>775725</v>
      </c>
      <c r="L51" s="108">
        <v>761513</v>
      </c>
      <c r="M51" s="109">
        <v>786137</v>
      </c>
    </row>
    <row r="52" spans="2:13" ht="27.75" customHeight="1" x14ac:dyDescent="0.2">
      <c r="B52" s="1244"/>
      <c r="C52" s="1245"/>
      <c r="D52" s="106"/>
      <c r="E52" s="1246" t="s">
        <v>43</v>
      </c>
      <c r="F52" s="1246"/>
      <c r="G52" s="1246"/>
      <c r="H52" s="1247"/>
      <c r="I52" s="107">
        <v>1391907</v>
      </c>
      <c r="J52" s="108">
        <v>1388561</v>
      </c>
      <c r="K52" s="108">
        <v>1383105</v>
      </c>
      <c r="L52" s="108">
        <v>1370027</v>
      </c>
      <c r="M52" s="109">
        <v>1353105</v>
      </c>
    </row>
    <row r="53" spans="2:13" ht="27.75" customHeight="1" thickBot="1" x14ac:dyDescent="0.25">
      <c r="B53" s="1248" t="s">
        <v>44</v>
      </c>
      <c r="C53" s="1249"/>
      <c r="D53" s="113"/>
      <c r="E53" s="1250" t="s">
        <v>45</v>
      </c>
      <c r="F53" s="1250"/>
      <c r="G53" s="1250"/>
      <c r="H53" s="1251"/>
      <c r="I53" s="114">
        <v>616512</v>
      </c>
      <c r="J53" s="115">
        <v>479324</v>
      </c>
      <c r="K53" s="115">
        <v>345207</v>
      </c>
      <c r="L53" s="115">
        <v>175868</v>
      </c>
      <c r="M53" s="116">
        <v>40910</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iPscBGD3Vx2k/0/vgopdXv868oAoFLiYbTMPzWtM82YTVUDs+yfggTyva4+6EaC6TajSMFdUNeRlX0VrFJHYg==" saltValue="lEhAetXM/G8LcJXSoHyV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A4EE0-6693-4A82-95C3-B8FC345C277E}">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566</v>
      </c>
      <c r="G54" s="125" t="s">
        <v>567</v>
      </c>
      <c r="H54" s="126" t="s">
        <v>568</v>
      </c>
    </row>
    <row r="55" spans="2:8" ht="52.5" customHeight="1" x14ac:dyDescent="0.2">
      <c r="B55" s="127"/>
      <c r="C55" s="1267" t="s">
        <v>48</v>
      </c>
      <c r="D55" s="1267"/>
      <c r="E55" s="1268"/>
      <c r="F55" s="128">
        <v>160431</v>
      </c>
      <c r="G55" s="128">
        <v>161606</v>
      </c>
      <c r="H55" s="129">
        <v>166382</v>
      </c>
    </row>
    <row r="56" spans="2:8" ht="52.5" customHeight="1" x14ac:dyDescent="0.2">
      <c r="B56" s="130"/>
      <c r="C56" s="1269" t="s">
        <v>49</v>
      </c>
      <c r="D56" s="1269"/>
      <c r="E56" s="1270"/>
      <c r="F56" s="131" t="s">
        <v>523</v>
      </c>
      <c r="G56" s="131" t="s">
        <v>523</v>
      </c>
      <c r="H56" s="132" t="s">
        <v>523</v>
      </c>
    </row>
    <row r="57" spans="2:8" ht="53.25" customHeight="1" x14ac:dyDescent="0.2">
      <c r="B57" s="130"/>
      <c r="C57" s="1271" t="s">
        <v>50</v>
      </c>
      <c r="D57" s="1271"/>
      <c r="E57" s="1272"/>
      <c r="F57" s="133">
        <v>65645</v>
      </c>
      <c r="G57" s="133">
        <v>64677</v>
      </c>
      <c r="H57" s="134">
        <v>64905</v>
      </c>
    </row>
    <row r="58" spans="2:8" ht="45.75" customHeight="1" x14ac:dyDescent="0.2">
      <c r="B58" s="135"/>
      <c r="C58" s="1259" t="s">
        <v>590</v>
      </c>
      <c r="D58" s="1260"/>
      <c r="E58" s="1261"/>
      <c r="F58" s="136">
        <v>22616</v>
      </c>
      <c r="G58" s="136">
        <v>22633</v>
      </c>
      <c r="H58" s="137">
        <v>22649</v>
      </c>
    </row>
    <row r="59" spans="2:8" ht="45.75" customHeight="1" x14ac:dyDescent="0.2">
      <c r="B59" s="135"/>
      <c r="C59" s="1259" t="s">
        <v>591</v>
      </c>
      <c r="D59" s="1260"/>
      <c r="E59" s="1261"/>
      <c r="F59" s="136">
        <v>19395</v>
      </c>
      <c r="G59" s="136">
        <v>19390</v>
      </c>
      <c r="H59" s="137">
        <v>19393</v>
      </c>
    </row>
    <row r="60" spans="2:8" ht="45.75" customHeight="1" x14ac:dyDescent="0.2">
      <c r="B60" s="135"/>
      <c r="C60" s="1259" t="s">
        <v>592</v>
      </c>
      <c r="D60" s="1260"/>
      <c r="E60" s="1261"/>
      <c r="F60" s="136">
        <v>7938</v>
      </c>
      <c r="G60" s="136">
        <v>8260</v>
      </c>
      <c r="H60" s="137">
        <v>8960</v>
      </c>
    </row>
    <row r="61" spans="2:8" ht="45.75" customHeight="1" x14ac:dyDescent="0.2">
      <c r="B61" s="135"/>
      <c r="C61" s="1259" t="s">
        <v>593</v>
      </c>
      <c r="D61" s="1260"/>
      <c r="E61" s="1261"/>
      <c r="F61" s="136">
        <v>2539</v>
      </c>
      <c r="G61" s="136">
        <v>2567</v>
      </c>
      <c r="H61" s="137">
        <v>2462</v>
      </c>
    </row>
    <row r="62" spans="2:8" ht="45.75" customHeight="1" thickBot="1" x14ac:dyDescent="0.25">
      <c r="B62" s="138"/>
      <c r="C62" s="1262" t="s">
        <v>594</v>
      </c>
      <c r="D62" s="1263"/>
      <c r="E62" s="1264"/>
      <c r="F62" s="139">
        <v>1775</v>
      </c>
      <c r="G62" s="139">
        <v>1692</v>
      </c>
      <c r="H62" s="140">
        <v>1536</v>
      </c>
    </row>
    <row r="63" spans="2:8" ht="52.5" customHeight="1" thickBot="1" x14ac:dyDescent="0.25">
      <c r="B63" s="141"/>
      <c r="C63" s="1265" t="s">
        <v>51</v>
      </c>
      <c r="D63" s="1265"/>
      <c r="E63" s="1266"/>
      <c r="F63" s="142">
        <v>226076</v>
      </c>
      <c r="G63" s="142">
        <v>226282</v>
      </c>
      <c r="H63" s="143">
        <v>231287</v>
      </c>
    </row>
    <row r="64" spans="2:8" ht="15" customHeight="1" x14ac:dyDescent="0.2"/>
  </sheetData>
  <sheetProtection algorithmName="SHA-512" hashValue="WrgsrtZ08tj+lWUcJu9JY9SUHifsdMAqx8LqI9tIHr6e2pGsYSJKgngqJvCalaxaPQtfstjOGILp2jECXTeZAg==" saltValue="1oASkLUhDVXm2Ka8o8rm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0EAD9-1BEC-4E78-8B41-8C1ABB9EDFAD}">
  <sheetPr>
    <pageSetUpPr fitToPage="1"/>
  </sheetPr>
  <dimension ref="A1:WZM160"/>
  <sheetViews>
    <sheetView showGridLines="0" zoomScale="80" zoomScaleNormal="80" zoomScaleSheetLayoutView="55" workbookViewId="0"/>
  </sheetViews>
  <sheetFormatPr defaultColWidth="0" defaultRowHeight="0" customHeight="1" zeroHeight="1" x14ac:dyDescent="0.2"/>
  <cols>
    <col min="1" max="1" width="6.36328125" style="1273" customWidth="1"/>
    <col min="2" max="107" width="2.453125" style="1273" customWidth="1"/>
    <col min="108" max="108" width="6.08984375" style="1275" customWidth="1"/>
    <col min="109" max="109" width="5.90625" style="1274" customWidth="1"/>
    <col min="110" max="110" width="19.08984375" style="1273" hidden="1"/>
    <col min="111" max="115" width="12.6328125" style="1273" hidden="1"/>
    <col min="116" max="349" width="8.6328125" style="1273" hidden="1"/>
    <col min="350" max="355" width="14.90625" style="1273" hidden="1"/>
    <col min="356" max="357" width="15.90625" style="1273" hidden="1"/>
    <col min="358" max="363" width="16.08984375" style="1273" hidden="1"/>
    <col min="364" max="364" width="6.08984375" style="1273" hidden="1"/>
    <col min="365" max="365" width="3" style="1273" hidden="1"/>
    <col min="366" max="605" width="8.6328125" style="1273" hidden="1"/>
    <col min="606" max="611" width="14.90625" style="1273" hidden="1"/>
    <col min="612" max="613" width="15.90625" style="1273" hidden="1"/>
    <col min="614" max="619" width="16.08984375" style="1273" hidden="1"/>
    <col min="620" max="620" width="6.08984375" style="1273" hidden="1"/>
    <col min="621" max="621" width="3" style="1273" hidden="1"/>
    <col min="622" max="861" width="8.6328125" style="1273" hidden="1"/>
    <col min="862" max="867" width="14.90625" style="1273" hidden="1"/>
    <col min="868" max="869" width="15.90625" style="1273" hidden="1"/>
    <col min="870" max="875" width="16.08984375" style="1273" hidden="1"/>
    <col min="876" max="876" width="6.08984375" style="1273" hidden="1"/>
    <col min="877" max="877" width="3" style="1273" hidden="1"/>
    <col min="878" max="1117" width="8.6328125" style="1273" hidden="1"/>
    <col min="1118" max="1123" width="14.90625" style="1273" hidden="1"/>
    <col min="1124" max="1125" width="15.90625" style="1273" hidden="1"/>
    <col min="1126" max="1131" width="16.08984375" style="1273" hidden="1"/>
    <col min="1132" max="1132" width="6.08984375" style="1273" hidden="1"/>
    <col min="1133" max="1133" width="3" style="1273" hidden="1"/>
    <col min="1134" max="1373" width="8.6328125" style="1273" hidden="1"/>
    <col min="1374" max="1379" width="14.90625" style="1273" hidden="1"/>
    <col min="1380" max="1381" width="15.90625" style="1273" hidden="1"/>
    <col min="1382" max="1387" width="16.08984375" style="1273" hidden="1"/>
    <col min="1388" max="1388" width="6.08984375" style="1273" hidden="1"/>
    <col min="1389" max="1389" width="3" style="1273" hidden="1"/>
    <col min="1390" max="1629" width="8.6328125" style="1273" hidden="1"/>
    <col min="1630" max="1635" width="14.90625" style="1273" hidden="1"/>
    <col min="1636" max="1637" width="15.90625" style="1273" hidden="1"/>
    <col min="1638" max="1643" width="16.08984375" style="1273" hidden="1"/>
    <col min="1644" max="1644" width="6.08984375" style="1273" hidden="1"/>
    <col min="1645" max="1645" width="3" style="1273" hidden="1"/>
    <col min="1646" max="1885" width="8.6328125" style="1273" hidden="1"/>
    <col min="1886" max="1891" width="14.90625" style="1273" hidden="1"/>
    <col min="1892" max="1893" width="15.90625" style="1273" hidden="1"/>
    <col min="1894" max="1899" width="16.08984375" style="1273" hidden="1"/>
    <col min="1900" max="1900" width="6.08984375" style="1273" hidden="1"/>
    <col min="1901" max="1901" width="3" style="1273" hidden="1"/>
    <col min="1902" max="2141" width="8.6328125" style="1273" hidden="1"/>
    <col min="2142" max="2147" width="14.90625" style="1273" hidden="1"/>
    <col min="2148" max="2149" width="15.90625" style="1273" hidden="1"/>
    <col min="2150" max="2155" width="16.08984375" style="1273" hidden="1"/>
    <col min="2156" max="2156" width="6.08984375" style="1273" hidden="1"/>
    <col min="2157" max="2157" width="3" style="1273" hidden="1"/>
    <col min="2158" max="2397" width="8.6328125" style="1273" hidden="1"/>
    <col min="2398" max="2403" width="14.90625" style="1273" hidden="1"/>
    <col min="2404" max="2405" width="15.90625" style="1273" hidden="1"/>
    <col min="2406" max="2411" width="16.08984375" style="1273" hidden="1"/>
    <col min="2412" max="2412" width="6.08984375" style="1273" hidden="1"/>
    <col min="2413" max="2413" width="3" style="1273" hidden="1"/>
    <col min="2414" max="2653" width="8.6328125" style="1273" hidden="1"/>
    <col min="2654" max="2659" width="14.90625" style="1273" hidden="1"/>
    <col min="2660" max="2661" width="15.90625" style="1273" hidden="1"/>
    <col min="2662" max="2667" width="16.08984375" style="1273" hidden="1"/>
    <col min="2668" max="2668" width="6.08984375" style="1273" hidden="1"/>
    <col min="2669" max="2669" width="3" style="1273" hidden="1"/>
    <col min="2670" max="2909" width="8.6328125" style="1273" hidden="1"/>
    <col min="2910" max="2915" width="14.90625" style="1273" hidden="1"/>
    <col min="2916" max="2917" width="15.90625" style="1273" hidden="1"/>
    <col min="2918" max="2923" width="16.08984375" style="1273" hidden="1"/>
    <col min="2924" max="2924" width="6.08984375" style="1273" hidden="1"/>
    <col min="2925" max="2925" width="3" style="1273" hidden="1"/>
    <col min="2926" max="3165" width="8.6328125" style="1273" hidden="1"/>
    <col min="3166" max="3171" width="14.90625" style="1273" hidden="1"/>
    <col min="3172" max="3173" width="15.90625" style="1273" hidden="1"/>
    <col min="3174" max="3179" width="16.08984375" style="1273" hidden="1"/>
    <col min="3180" max="3180" width="6.08984375" style="1273" hidden="1"/>
    <col min="3181" max="3181" width="3" style="1273" hidden="1"/>
    <col min="3182" max="3421" width="8.6328125" style="1273" hidden="1"/>
    <col min="3422" max="3427" width="14.90625" style="1273" hidden="1"/>
    <col min="3428" max="3429" width="15.90625" style="1273" hidden="1"/>
    <col min="3430" max="3435" width="16.08984375" style="1273" hidden="1"/>
    <col min="3436" max="3436" width="6.08984375" style="1273" hidden="1"/>
    <col min="3437" max="3437" width="3" style="1273" hidden="1"/>
    <col min="3438" max="3677" width="8.6328125" style="1273" hidden="1"/>
    <col min="3678" max="3683" width="14.90625" style="1273" hidden="1"/>
    <col min="3684" max="3685" width="15.90625" style="1273" hidden="1"/>
    <col min="3686" max="3691" width="16.08984375" style="1273" hidden="1"/>
    <col min="3692" max="3692" width="6.08984375" style="1273" hidden="1"/>
    <col min="3693" max="3693" width="3" style="1273" hidden="1"/>
    <col min="3694" max="3933" width="8.6328125" style="1273" hidden="1"/>
    <col min="3934" max="3939" width="14.90625" style="1273" hidden="1"/>
    <col min="3940" max="3941" width="15.90625" style="1273" hidden="1"/>
    <col min="3942" max="3947" width="16.08984375" style="1273" hidden="1"/>
    <col min="3948" max="3948" width="6.08984375" style="1273" hidden="1"/>
    <col min="3949" max="3949" width="3" style="1273" hidden="1"/>
    <col min="3950" max="4189" width="8.6328125" style="1273" hidden="1"/>
    <col min="4190" max="4195" width="14.90625" style="1273" hidden="1"/>
    <col min="4196" max="4197" width="15.90625" style="1273" hidden="1"/>
    <col min="4198" max="4203" width="16.08984375" style="1273" hidden="1"/>
    <col min="4204" max="4204" width="6.08984375" style="1273" hidden="1"/>
    <col min="4205" max="4205" width="3" style="1273" hidden="1"/>
    <col min="4206" max="4445" width="8.6328125" style="1273" hidden="1"/>
    <col min="4446" max="4451" width="14.90625" style="1273" hidden="1"/>
    <col min="4452" max="4453" width="15.90625" style="1273" hidden="1"/>
    <col min="4454" max="4459" width="16.08984375" style="1273" hidden="1"/>
    <col min="4460" max="4460" width="6.08984375" style="1273" hidden="1"/>
    <col min="4461" max="4461" width="3" style="1273" hidden="1"/>
    <col min="4462" max="4701" width="8.6328125" style="1273" hidden="1"/>
    <col min="4702" max="4707" width="14.90625" style="1273" hidden="1"/>
    <col min="4708" max="4709" width="15.90625" style="1273" hidden="1"/>
    <col min="4710" max="4715" width="16.08984375" style="1273" hidden="1"/>
    <col min="4716" max="4716" width="6.08984375" style="1273" hidden="1"/>
    <col min="4717" max="4717" width="3" style="1273" hidden="1"/>
    <col min="4718" max="4957" width="8.6328125" style="1273" hidden="1"/>
    <col min="4958" max="4963" width="14.90625" style="1273" hidden="1"/>
    <col min="4964" max="4965" width="15.90625" style="1273" hidden="1"/>
    <col min="4966" max="4971" width="16.08984375" style="1273" hidden="1"/>
    <col min="4972" max="4972" width="6.08984375" style="1273" hidden="1"/>
    <col min="4973" max="4973" width="3" style="1273" hidden="1"/>
    <col min="4974" max="5213" width="8.6328125" style="1273" hidden="1"/>
    <col min="5214" max="5219" width="14.90625" style="1273" hidden="1"/>
    <col min="5220" max="5221" width="15.90625" style="1273" hidden="1"/>
    <col min="5222" max="5227" width="16.08984375" style="1273" hidden="1"/>
    <col min="5228" max="5228" width="6.08984375" style="1273" hidden="1"/>
    <col min="5229" max="5229" width="3" style="1273" hidden="1"/>
    <col min="5230" max="5469" width="8.6328125" style="1273" hidden="1"/>
    <col min="5470" max="5475" width="14.90625" style="1273" hidden="1"/>
    <col min="5476" max="5477" width="15.90625" style="1273" hidden="1"/>
    <col min="5478" max="5483" width="16.08984375" style="1273" hidden="1"/>
    <col min="5484" max="5484" width="6.08984375" style="1273" hidden="1"/>
    <col min="5485" max="5485" width="3" style="1273" hidden="1"/>
    <col min="5486" max="5725" width="8.6328125" style="1273" hidden="1"/>
    <col min="5726" max="5731" width="14.90625" style="1273" hidden="1"/>
    <col min="5732" max="5733" width="15.90625" style="1273" hidden="1"/>
    <col min="5734" max="5739" width="16.08984375" style="1273" hidden="1"/>
    <col min="5740" max="5740" width="6.08984375" style="1273" hidden="1"/>
    <col min="5741" max="5741" width="3" style="1273" hidden="1"/>
    <col min="5742" max="5981" width="8.6328125" style="1273" hidden="1"/>
    <col min="5982" max="5987" width="14.90625" style="1273" hidden="1"/>
    <col min="5988" max="5989" width="15.90625" style="1273" hidden="1"/>
    <col min="5990" max="5995" width="16.08984375" style="1273" hidden="1"/>
    <col min="5996" max="5996" width="6.08984375" style="1273" hidden="1"/>
    <col min="5997" max="5997" width="3" style="1273" hidden="1"/>
    <col min="5998" max="6237" width="8.6328125" style="1273" hidden="1"/>
    <col min="6238" max="6243" width="14.90625" style="1273" hidden="1"/>
    <col min="6244" max="6245" width="15.90625" style="1273" hidden="1"/>
    <col min="6246" max="6251" width="16.08984375" style="1273" hidden="1"/>
    <col min="6252" max="6252" width="6.08984375" style="1273" hidden="1"/>
    <col min="6253" max="6253" width="3" style="1273" hidden="1"/>
    <col min="6254" max="6493" width="8.6328125" style="1273" hidden="1"/>
    <col min="6494" max="6499" width="14.90625" style="1273" hidden="1"/>
    <col min="6500" max="6501" width="15.90625" style="1273" hidden="1"/>
    <col min="6502" max="6507" width="16.08984375" style="1273" hidden="1"/>
    <col min="6508" max="6508" width="6.08984375" style="1273" hidden="1"/>
    <col min="6509" max="6509" width="3" style="1273" hidden="1"/>
    <col min="6510" max="6749" width="8.6328125" style="1273" hidden="1"/>
    <col min="6750" max="6755" width="14.90625" style="1273" hidden="1"/>
    <col min="6756" max="6757" width="15.90625" style="1273" hidden="1"/>
    <col min="6758" max="6763" width="16.08984375" style="1273" hidden="1"/>
    <col min="6764" max="6764" width="6.08984375" style="1273" hidden="1"/>
    <col min="6765" max="6765" width="3" style="1273" hidden="1"/>
    <col min="6766" max="7005" width="8.6328125" style="1273" hidden="1"/>
    <col min="7006" max="7011" width="14.90625" style="1273" hidden="1"/>
    <col min="7012" max="7013" width="15.90625" style="1273" hidden="1"/>
    <col min="7014" max="7019" width="16.08984375" style="1273" hidden="1"/>
    <col min="7020" max="7020" width="6.08984375" style="1273" hidden="1"/>
    <col min="7021" max="7021" width="3" style="1273" hidden="1"/>
    <col min="7022" max="7261" width="8.6328125" style="1273" hidden="1"/>
    <col min="7262" max="7267" width="14.90625" style="1273" hidden="1"/>
    <col min="7268" max="7269" width="15.90625" style="1273" hidden="1"/>
    <col min="7270" max="7275" width="16.08984375" style="1273" hidden="1"/>
    <col min="7276" max="7276" width="6.08984375" style="1273" hidden="1"/>
    <col min="7277" max="7277" width="3" style="1273" hidden="1"/>
    <col min="7278" max="7517" width="8.6328125" style="1273" hidden="1"/>
    <col min="7518" max="7523" width="14.90625" style="1273" hidden="1"/>
    <col min="7524" max="7525" width="15.90625" style="1273" hidden="1"/>
    <col min="7526" max="7531" width="16.08984375" style="1273" hidden="1"/>
    <col min="7532" max="7532" width="6.08984375" style="1273" hidden="1"/>
    <col min="7533" max="7533" width="3" style="1273" hidden="1"/>
    <col min="7534" max="7773" width="8.6328125" style="1273" hidden="1"/>
    <col min="7774" max="7779" width="14.90625" style="1273" hidden="1"/>
    <col min="7780" max="7781" width="15.90625" style="1273" hidden="1"/>
    <col min="7782" max="7787" width="16.08984375" style="1273" hidden="1"/>
    <col min="7788" max="7788" width="6.08984375" style="1273" hidden="1"/>
    <col min="7789" max="7789" width="3" style="1273" hidden="1"/>
    <col min="7790" max="8029" width="8.6328125" style="1273" hidden="1"/>
    <col min="8030" max="8035" width="14.90625" style="1273" hidden="1"/>
    <col min="8036" max="8037" width="15.90625" style="1273" hidden="1"/>
    <col min="8038" max="8043" width="16.08984375" style="1273" hidden="1"/>
    <col min="8044" max="8044" width="6.08984375" style="1273" hidden="1"/>
    <col min="8045" max="8045" width="3" style="1273" hidden="1"/>
    <col min="8046" max="8285" width="8.6328125" style="1273" hidden="1"/>
    <col min="8286" max="8291" width="14.90625" style="1273" hidden="1"/>
    <col min="8292" max="8293" width="15.90625" style="1273" hidden="1"/>
    <col min="8294" max="8299" width="16.08984375" style="1273" hidden="1"/>
    <col min="8300" max="8300" width="6.08984375" style="1273" hidden="1"/>
    <col min="8301" max="8301" width="3" style="1273" hidden="1"/>
    <col min="8302" max="8541" width="8.6328125" style="1273" hidden="1"/>
    <col min="8542" max="8547" width="14.90625" style="1273" hidden="1"/>
    <col min="8548" max="8549" width="15.90625" style="1273" hidden="1"/>
    <col min="8550" max="8555" width="16.08984375" style="1273" hidden="1"/>
    <col min="8556" max="8556" width="6.08984375" style="1273" hidden="1"/>
    <col min="8557" max="8557" width="3" style="1273" hidden="1"/>
    <col min="8558" max="8797" width="8.6328125" style="1273" hidden="1"/>
    <col min="8798" max="8803" width="14.90625" style="1273" hidden="1"/>
    <col min="8804" max="8805" width="15.90625" style="1273" hidden="1"/>
    <col min="8806" max="8811" width="16.08984375" style="1273" hidden="1"/>
    <col min="8812" max="8812" width="6.08984375" style="1273" hidden="1"/>
    <col min="8813" max="8813" width="3" style="1273" hidden="1"/>
    <col min="8814" max="9053" width="8.6328125" style="1273" hidden="1"/>
    <col min="9054" max="9059" width="14.90625" style="1273" hidden="1"/>
    <col min="9060" max="9061" width="15.90625" style="1273" hidden="1"/>
    <col min="9062" max="9067" width="16.08984375" style="1273" hidden="1"/>
    <col min="9068" max="9068" width="6.08984375" style="1273" hidden="1"/>
    <col min="9069" max="9069" width="3" style="1273" hidden="1"/>
    <col min="9070" max="9309" width="8.6328125" style="1273" hidden="1"/>
    <col min="9310" max="9315" width="14.90625" style="1273" hidden="1"/>
    <col min="9316" max="9317" width="15.90625" style="1273" hidden="1"/>
    <col min="9318" max="9323" width="16.08984375" style="1273" hidden="1"/>
    <col min="9324" max="9324" width="6.08984375" style="1273" hidden="1"/>
    <col min="9325" max="9325" width="3" style="1273" hidden="1"/>
    <col min="9326" max="9565" width="8.6328125" style="1273" hidden="1"/>
    <col min="9566" max="9571" width="14.90625" style="1273" hidden="1"/>
    <col min="9572" max="9573" width="15.90625" style="1273" hidden="1"/>
    <col min="9574" max="9579" width="16.08984375" style="1273" hidden="1"/>
    <col min="9580" max="9580" width="6.08984375" style="1273" hidden="1"/>
    <col min="9581" max="9581" width="3" style="1273" hidden="1"/>
    <col min="9582" max="9821" width="8.6328125" style="1273" hidden="1"/>
    <col min="9822" max="9827" width="14.90625" style="1273" hidden="1"/>
    <col min="9828" max="9829" width="15.90625" style="1273" hidden="1"/>
    <col min="9830" max="9835" width="16.08984375" style="1273" hidden="1"/>
    <col min="9836" max="9836" width="6.08984375" style="1273" hidden="1"/>
    <col min="9837" max="9837" width="3" style="1273" hidden="1"/>
    <col min="9838" max="10077" width="8.6328125" style="1273" hidden="1"/>
    <col min="10078" max="10083" width="14.90625" style="1273" hidden="1"/>
    <col min="10084" max="10085" width="15.90625" style="1273" hidden="1"/>
    <col min="10086" max="10091" width="16.08984375" style="1273" hidden="1"/>
    <col min="10092" max="10092" width="6.08984375" style="1273" hidden="1"/>
    <col min="10093" max="10093" width="3" style="1273" hidden="1"/>
    <col min="10094" max="10333" width="8.6328125" style="1273" hidden="1"/>
    <col min="10334" max="10339" width="14.90625" style="1273" hidden="1"/>
    <col min="10340" max="10341" width="15.90625" style="1273" hidden="1"/>
    <col min="10342" max="10347" width="16.08984375" style="1273" hidden="1"/>
    <col min="10348" max="10348" width="6.08984375" style="1273" hidden="1"/>
    <col min="10349" max="10349" width="3" style="1273" hidden="1"/>
    <col min="10350" max="10589" width="8.6328125" style="1273" hidden="1"/>
    <col min="10590" max="10595" width="14.90625" style="1273" hidden="1"/>
    <col min="10596" max="10597" width="15.90625" style="1273" hidden="1"/>
    <col min="10598" max="10603" width="16.08984375" style="1273" hidden="1"/>
    <col min="10604" max="10604" width="6.08984375" style="1273" hidden="1"/>
    <col min="10605" max="10605" width="3" style="1273" hidden="1"/>
    <col min="10606" max="10845" width="8.6328125" style="1273" hidden="1"/>
    <col min="10846" max="10851" width="14.90625" style="1273" hidden="1"/>
    <col min="10852" max="10853" width="15.90625" style="1273" hidden="1"/>
    <col min="10854" max="10859" width="16.08984375" style="1273" hidden="1"/>
    <col min="10860" max="10860" width="6.08984375" style="1273" hidden="1"/>
    <col min="10861" max="10861" width="3" style="1273" hidden="1"/>
    <col min="10862" max="11101" width="8.6328125" style="1273" hidden="1"/>
    <col min="11102" max="11107" width="14.90625" style="1273" hidden="1"/>
    <col min="11108" max="11109" width="15.90625" style="1273" hidden="1"/>
    <col min="11110" max="11115" width="16.08984375" style="1273" hidden="1"/>
    <col min="11116" max="11116" width="6.08984375" style="1273" hidden="1"/>
    <col min="11117" max="11117" width="3" style="1273" hidden="1"/>
    <col min="11118" max="11357" width="8.6328125" style="1273" hidden="1"/>
    <col min="11358" max="11363" width="14.90625" style="1273" hidden="1"/>
    <col min="11364" max="11365" width="15.90625" style="1273" hidden="1"/>
    <col min="11366" max="11371" width="16.08984375" style="1273" hidden="1"/>
    <col min="11372" max="11372" width="6.08984375" style="1273" hidden="1"/>
    <col min="11373" max="11373" width="3" style="1273" hidden="1"/>
    <col min="11374" max="11613" width="8.6328125" style="1273" hidden="1"/>
    <col min="11614" max="11619" width="14.90625" style="1273" hidden="1"/>
    <col min="11620" max="11621" width="15.90625" style="1273" hidden="1"/>
    <col min="11622" max="11627" width="16.08984375" style="1273" hidden="1"/>
    <col min="11628" max="11628" width="6.08984375" style="1273" hidden="1"/>
    <col min="11629" max="11629" width="3" style="1273" hidden="1"/>
    <col min="11630" max="11869" width="8.6328125" style="1273" hidden="1"/>
    <col min="11870" max="11875" width="14.90625" style="1273" hidden="1"/>
    <col min="11876" max="11877" width="15.90625" style="1273" hidden="1"/>
    <col min="11878" max="11883" width="16.08984375" style="1273" hidden="1"/>
    <col min="11884" max="11884" width="6.08984375" style="1273" hidden="1"/>
    <col min="11885" max="11885" width="3" style="1273" hidden="1"/>
    <col min="11886" max="12125" width="8.6328125" style="1273" hidden="1"/>
    <col min="12126" max="12131" width="14.90625" style="1273" hidden="1"/>
    <col min="12132" max="12133" width="15.90625" style="1273" hidden="1"/>
    <col min="12134" max="12139" width="16.08984375" style="1273" hidden="1"/>
    <col min="12140" max="12140" width="6.08984375" style="1273" hidden="1"/>
    <col min="12141" max="12141" width="3" style="1273" hidden="1"/>
    <col min="12142" max="12381" width="8.6328125" style="1273" hidden="1"/>
    <col min="12382" max="12387" width="14.90625" style="1273" hidden="1"/>
    <col min="12388" max="12389" width="15.90625" style="1273" hidden="1"/>
    <col min="12390" max="12395" width="16.08984375" style="1273" hidden="1"/>
    <col min="12396" max="12396" width="6.08984375" style="1273" hidden="1"/>
    <col min="12397" max="12397" width="3" style="1273" hidden="1"/>
    <col min="12398" max="12637" width="8.6328125" style="1273" hidden="1"/>
    <col min="12638" max="12643" width="14.90625" style="1273" hidden="1"/>
    <col min="12644" max="12645" width="15.90625" style="1273" hidden="1"/>
    <col min="12646" max="12651" width="16.08984375" style="1273" hidden="1"/>
    <col min="12652" max="12652" width="6.08984375" style="1273" hidden="1"/>
    <col min="12653" max="12653" width="3" style="1273" hidden="1"/>
    <col min="12654" max="12893" width="8.6328125" style="1273" hidden="1"/>
    <col min="12894" max="12899" width="14.90625" style="1273" hidden="1"/>
    <col min="12900" max="12901" width="15.90625" style="1273" hidden="1"/>
    <col min="12902" max="12907" width="16.08984375" style="1273" hidden="1"/>
    <col min="12908" max="12908" width="6.08984375" style="1273" hidden="1"/>
    <col min="12909" max="12909" width="3" style="1273" hidden="1"/>
    <col min="12910" max="13149" width="8.6328125" style="1273" hidden="1"/>
    <col min="13150" max="13155" width="14.90625" style="1273" hidden="1"/>
    <col min="13156" max="13157" width="15.90625" style="1273" hidden="1"/>
    <col min="13158" max="13163" width="16.08984375" style="1273" hidden="1"/>
    <col min="13164" max="13164" width="6.08984375" style="1273" hidden="1"/>
    <col min="13165" max="13165" width="3" style="1273" hidden="1"/>
    <col min="13166" max="13405" width="8.6328125" style="1273" hidden="1"/>
    <col min="13406" max="13411" width="14.90625" style="1273" hidden="1"/>
    <col min="13412" max="13413" width="15.90625" style="1273" hidden="1"/>
    <col min="13414" max="13419" width="16.08984375" style="1273" hidden="1"/>
    <col min="13420" max="13420" width="6.08984375" style="1273" hidden="1"/>
    <col min="13421" max="13421" width="3" style="1273" hidden="1"/>
    <col min="13422" max="13661" width="8.6328125" style="1273" hidden="1"/>
    <col min="13662" max="13667" width="14.90625" style="1273" hidden="1"/>
    <col min="13668" max="13669" width="15.90625" style="1273" hidden="1"/>
    <col min="13670" max="13675" width="16.08984375" style="1273" hidden="1"/>
    <col min="13676" max="13676" width="6.08984375" style="1273" hidden="1"/>
    <col min="13677" max="13677" width="3" style="1273" hidden="1"/>
    <col min="13678" max="13917" width="8.6328125" style="1273" hidden="1"/>
    <col min="13918" max="13923" width="14.90625" style="1273" hidden="1"/>
    <col min="13924" max="13925" width="15.90625" style="1273" hidden="1"/>
    <col min="13926" max="13931" width="16.08984375" style="1273" hidden="1"/>
    <col min="13932" max="13932" width="6.08984375" style="1273" hidden="1"/>
    <col min="13933" max="13933" width="3" style="1273" hidden="1"/>
    <col min="13934" max="14173" width="8.6328125" style="1273" hidden="1"/>
    <col min="14174" max="14179" width="14.90625" style="1273" hidden="1"/>
    <col min="14180" max="14181" width="15.90625" style="1273" hidden="1"/>
    <col min="14182" max="14187" width="16.08984375" style="1273" hidden="1"/>
    <col min="14188" max="14188" width="6.08984375" style="1273" hidden="1"/>
    <col min="14189" max="14189" width="3" style="1273" hidden="1"/>
    <col min="14190" max="14429" width="8.6328125" style="1273" hidden="1"/>
    <col min="14430" max="14435" width="14.90625" style="1273" hidden="1"/>
    <col min="14436" max="14437" width="15.90625" style="1273" hidden="1"/>
    <col min="14438" max="14443" width="16.08984375" style="1273" hidden="1"/>
    <col min="14444" max="14444" width="6.08984375" style="1273" hidden="1"/>
    <col min="14445" max="14445" width="3" style="1273" hidden="1"/>
    <col min="14446" max="14685" width="8.6328125" style="1273" hidden="1"/>
    <col min="14686" max="14691" width="14.90625" style="1273" hidden="1"/>
    <col min="14692" max="14693" width="15.90625" style="1273" hidden="1"/>
    <col min="14694" max="14699" width="16.08984375" style="1273" hidden="1"/>
    <col min="14700" max="14700" width="6.08984375" style="1273" hidden="1"/>
    <col min="14701" max="14701" width="3" style="1273" hidden="1"/>
    <col min="14702" max="14941" width="8.6328125" style="1273" hidden="1"/>
    <col min="14942" max="14947" width="14.90625" style="1273" hidden="1"/>
    <col min="14948" max="14949" width="15.90625" style="1273" hidden="1"/>
    <col min="14950" max="14955" width="16.08984375" style="1273" hidden="1"/>
    <col min="14956" max="14956" width="6.08984375" style="1273" hidden="1"/>
    <col min="14957" max="14957" width="3" style="1273" hidden="1"/>
    <col min="14958" max="15197" width="8.6328125" style="1273" hidden="1"/>
    <col min="15198" max="15203" width="14.90625" style="1273" hidden="1"/>
    <col min="15204" max="15205" width="15.90625" style="1273" hidden="1"/>
    <col min="15206" max="15211" width="16.08984375" style="1273" hidden="1"/>
    <col min="15212" max="15212" width="6.08984375" style="1273" hidden="1"/>
    <col min="15213" max="15213" width="3" style="1273" hidden="1"/>
    <col min="15214" max="15453" width="8.6328125" style="1273" hidden="1"/>
    <col min="15454" max="15459" width="14.90625" style="1273" hidden="1"/>
    <col min="15460" max="15461" width="15.90625" style="1273" hidden="1"/>
    <col min="15462" max="15467" width="16.08984375" style="1273" hidden="1"/>
    <col min="15468" max="15468" width="6.08984375" style="1273" hidden="1"/>
    <col min="15469" max="15469" width="3" style="1273" hidden="1"/>
    <col min="15470" max="15709" width="8.6328125" style="1273" hidden="1"/>
    <col min="15710" max="15715" width="14.90625" style="1273" hidden="1"/>
    <col min="15716" max="15717" width="15.90625" style="1273" hidden="1"/>
    <col min="15718" max="15723" width="16.08984375" style="1273" hidden="1"/>
    <col min="15724" max="15724" width="6.08984375" style="1273" hidden="1"/>
    <col min="15725" max="15725" width="3" style="1273" hidden="1"/>
    <col min="15726" max="15965" width="8.6328125" style="1273" hidden="1"/>
    <col min="15966" max="15971" width="14.90625" style="1273" hidden="1"/>
    <col min="15972" max="15973" width="15.90625" style="1273" hidden="1"/>
    <col min="15974" max="15979" width="16.08984375" style="1273" hidden="1"/>
    <col min="15980" max="15980" width="6.08984375" style="1273" hidden="1"/>
    <col min="15981" max="15981" width="3" style="1273" hidden="1"/>
    <col min="15982" max="16221" width="8.6328125" style="1273" hidden="1"/>
    <col min="16222" max="16227" width="14.90625" style="1273" hidden="1"/>
    <col min="16228" max="16229" width="15.90625" style="1273" hidden="1"/>
    <col min="16230" max="16235" width="16.08984375" style="1273" hidden="1"/>
    <col min="16236" max="16236" width="6.08984375" style="1273" hidden="1"/>
    <col min="16237" max="16237" width="3" style="1273" hidden="1"/>
    <col min="16238" max="16384" width="8.6328125" style="1273" hidden="1"/>
  </cols>
  <sheetData>
    <row r="1" spans="1:143" ht="42.75" customHeight="1" x14ac:dyDescent="0.2">
      <c r="A1" s="1332"/>
      <c r="B1" s="1331"/>
      <c r="DD1" s="1273"/>
      <c r="DE1" s="1273"/>
    </row>
    <row r="2" spans="1:143" ht="25.5" customHeight="1" x14ac:dyDescent="0.2">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2">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 x14ac:dyDescent="0.2">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654</v>
      </c>
    </row>
    <row r="11" spans="1:143" s="292" customFormat="1" ht="13" x14ac:dyDescent="0.2">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654</v>
      </c>
    </row>
    <row r="13" spans="1:143" s="292" customFormat="1" ht="13" x14ac:dyDescent="0.2">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3"/>
      <c r="DE19" s="1273"/>
    </row>
    <row r="20" spans="1:351" ht="13" x14ac:dyDescent="0.2">
      <c r="DD20" s="1273"/>
      <c r="DE20" s="1273"/>
    </row>
    <row r="21" spans="1:351" ht="16.5" x14ac:dyDescent="0.2">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6.5" x14ac:dyDescent="0.2">
      <c r="B22" s="1274"/>
      <c r="MM22" s="1327"/>
    </row>
    <row r="23" spans="1:351" ht="13" x14ac:dyDescent="0.2">
      <c r="B23" s="1274"/>
    </row>
    <row r="24" spans="1:351" ht="13" x14ac:dyDescent="0.2">
      <c r="B24" s="1274"/>
    </row>
    <row r="25" spans="1:351" ht="13" x14ac:dyDescent="0.2">
      <c r="B25" s="1274"/>
    </row>
    <row r="26" spans="1:351" ht="13" x14ac:dyDescent="0.2">
      <c r="B26" s="1274"/>
    </row>
    <row r="27" spans="1:351" ht="13" x14ac:dyDescent="0.2">
      <c r="B27" s="1274"/>
    </row>
    <row r="28" spans="1:351" ht="13" x14ac:dyDescent="0.2">
      <c r="B28" s="1274"/>
    </row>
    <row r="29" spans="1:351" ht="13" x14ac:dyDescent="0.2">
      <c r="B29" s="1274"/>
    </row>
    <row r="30" spans="1:351" ht="13" x14ac:dyDescent="0.2">
      <c r="B30" s="1274"/>
    </row>
    <row r="31" spans="1:351" ht="13" x14ac:dyDescent="0.2">
      <c r="B31" s="1274"/>
    </row>
    <row r="32" spans="1:351" ht="13" x14ac:dyDescent="0.2">
      <c r="B32" s="1274"/>
    </row>
    <row r="33" spans="2:109" ht="13" x14ac:dyDescent="0.2">
      <c r="B33" s="1274"/>
    </row>
    <row r="34" spans="2:109" ht="13" x14ac:dyDescent="0.2">
      <c r="B34" s="1274"/>
    </row>
    <row r="35" spans="2:109" ht="13" x14ac:dyDescent="0.2">
      <c r="B35" s="1274"/>
    </row>
    <row r="36" spans="2:109" ht="13" x14ac:dyDescent="0.2">
      <c r="B36" s="1274"/>
    </row>
    <row r="37" spans="2:109" ht="13" x14ac:dyDescent="0.2">
      <c r="B37" s="1274"/>
    </row>
    <row r="38" spans="2:109" ht="13" x14ac:dyDescent="0.2">
      <c r="B38" s="1274"/>
    </row>
    <row r="39" spans="2:109" ht="13" x14ac:dyDescent="0.2">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 x14ac:dyDescent="0.2">
      <c r="B40" s="1315"/>
      <c r="DD40" s="1315"/>
      <c r="DE40" s="1273"/>
    </row>
    <row r="41" spans="2:109" ht="16.5" x14ac:dyDescent="0.2">
      <c r="B41" s="1326" t="s">
        <v>653</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 x14ac:dyDescent="0.2">
      <c r="B42" s="1274"/>
      <c r="G42" s="1311"/>
      <c r="I42" s="1310"/>
      <c r="J42" s="1310"/>
      <c r="K42" s="1310"/>
      <c r="AM42" s="1311"/>
      <c r="AN42" s="1311" t="s">
        <v>649</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2">
      <c r="B43" s="1274"/>
      <c r="AN43" s="1309" t="s">
        <v>652</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 x14ac:dyDescent="0.2">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 x14ac:dyDescent="0.2">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 x14ac:dyDescent="0.2">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 x14ac:dyDescent="0.2">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 x14ac:dyDescent="0.2">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 x14ac:dyDescent="0.2">
      <c r="B49" s="1274"/>
      <c r="AN49" s="1273" t="s">
        <v>647</v>
      </c>
    </row>
    <row r="50" spans="1:109" ht="13" x14ac:dyDescent="0.2">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564</v>
      </c>
      <c r="BQ50" s="1283"/>
      <c r="BR50" s="1283"/>
      <c r="BS50" s="1283"/>
      <c r="BT50" s="1283"/>
      <c r="BU50" s="1283"/>
      <c r="BV50" s="1283"/>
      <c r="BW50" s="1283"/>
      <c r="BX50" s="1283" t="s">
        <v>565</v>
      </c>
      <c r="BY50" s="1283"/>
      <c r="BZ50" s="1283"/>
      <c r="CA50" s="1283"/>
      <c r="CB50" s="1283"/>
      <c r="CC50" s="1283"/>
      <c r="CD50" s="1283"/>
      <c r="CE50" s="1283"/>
      <c r="CF50" s="1283" t="s">
        <v>566</v>
      </c>
      <c r="CG50" s="1283"/>
      <c r="CH50" s="1283"/>
      <c r="CI50" s="1283"/>
      <c r="CJ50" s="1283"/>
      <c r="CK50" s="1283"/>
      <c r="CL50" s="1283"/>
      <c r="CM50" s="1283"/>
      <c r="CN50" s="1283" t="s">
        <v>567</v>
      </c>
      <c r="CO50" s="1283"/>
      <c r="CP50" s="1283"/>
      <c r="CQ50" s="1283"/>
      <c r="CR50" s="1283"/>
      <c r="CS50" s="1283"/>
      <c r="CT50" s="1283"/>
      <c r="CU50" s="1283"/>
      <c r="CV50" s="1283" t="s">
        <v>568</v>
      </c>
      <c r="CW50" s="1283"/>
      <c r="CX50" s="1283"/>
      <c r="CY50" s="1283"/>
      <c r="CZ50" s="1283"/>
      <c r="DA50" s="1283"/>
      <c r="DB50" s="1283"/>
      <c r="DC50" s="1283"/>
    </row>
    <row r="51" spans="1:109" ht="13.5" customHeight="1" x14ac:dyDescent="0.2">
      <c r="B51" s="1274"/>
      <c r="G51" s="1290"/>
      <c r="H51" s="1290"/>
      <c r="I51" s="1323"/>
      <c r="J51" s="1323"/>
      <c r="K51" s="1289"/>
      <c r="L51" s="1289"/>
      <c r="M51" s="1289"/>
      <c r="N51" s="1289"/>
      <c r="AM51" s="1288"/>
      <c r="AN51" s="1282" t="s">
        <v>646</v>
      </c>
      <c r="AO51" s="1282"/>
      <c r="AP51" s="1282"/>
      <c r="AQ51" s="1282"/>
      <c r="AR51" s="1282"/>
      <c r="AS51" s="1282"/>
      <c r="AT51" s="1282"/>
      <c r="AU51" s="1282"/>
      <c r="AV51" s="1282"/>
      <c r="AW51" s="1282"/>
      <c r="AX51" s="1282"/>
      <c r="AY51" s="1282"/>
      <c r="AZ51" s="1282"/>
      <c r="BA51" s="1282"/>
      <c r="BB51" s="1282" t="s">
        <v>644</v>
      </c>
      <c r="BC51" s="1282"/>
      <c r="BD51" s="1282"/>
      <c r="BE51" s="1282"/>
      <c r="BF51" s="1282"/>
      <c r="BG51" s="1282"/>
      <c r="BH51" s="1282"/>
      <c r="BI51" s="1282"/>
      <c r="BJ51" s="1282"/>
      <c r="BK51" s="1282"/>
      <c r="BL51" s="1282"/>
      <c r="BM51" s="1282"/>
      <c r="BN51" s="1282"/>
      <c r="BO51" s="1282"/>
      <c r="BP51" s="1281">
        <v>95.2</v>
      </c>
      <c r="BQ51" s="1281"/>
      <c r="BR51" s="1281"/>
      <c r="BS51" s="1281"/>
      <c r="BT51" s="1281"/>
      <c r="BU51" s="1281"/>
      <c r="BV51" s="1281"/>
      <c r="BW51" s="1281"/>
      <c r="BX51" s="1281">
        <v>65.2</v>
      </c>
      <c r="BY51" s="1281"/>
      <c r="BZ51" s="1281"/>
      <c r="CA51" s="1281"/>
      <c r="CB51" s="1281"/>
      <c r="CC51" s="1281"/>
      <c r="CD51" s="1281"/>
      <c r="CE51" s="1281"/>
      <c r="CF51" s="1281">
        <v>46.4</v>
      </c>
      <c r="CG51" s="1281"/>
      <c r="CH51" s="1281"/>
      <c r="CI51" s="1281"/>
      <c r="CJ51" s="1281"/>
      <c r="CK51" s="1281"/>
      <c r="CL51" s="1281"/>
      <c r="CM51" s="1281"/>
      <c r="CN51" s="1281">
        <v>21.2</v>
      </c>
      <c r="CO51" s="1281"/>
      <c r="CP51" s="1281"/>
      <c r="CQ51" s="1281"/>
      <c r="CR51" s="1281"/>
      <c r="CS51" s="1281"/>
      <c r="CT51" s="1281"/>
      <c r="CU51" s="1281"/>
      <c r="CV51" s="1281">
        <v>5.3</v>
      </c>
      <c r="CW51" s="1281"/>
      <c r="CX51" s="1281"/>
      <c r="CY51" s="1281"/>
      <c r="CZ51" s="1281"/>
      <c r="DA51" s="1281"/>
      <c r="DB51" s="1281"/>
      <c r="DC51" s="1281"/>
    </row>
    <row r="52" spans="1:109" ht="13" x14ac:dyDescent="0.2">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 x14ac:dyDescent="0.2">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651</v>
      </c>
      <c r="BC53" s="1282"/>
      <c r="BD53" s="1282"/>
      <c r="BE53" s="1282"/>
      <c r="BF53" s="1282"/>
      <c r="BG53" s="1282"/>
      <c r="BH53" s="1282"/>
      <c r="BI53" s="1282"/>
      <c r="BJ53" s="1282"/>
      <c r="BK53" s="1282"/>
      <c r="BL53" s="1282"/>
      <c r="BM53" s="1282"/>
      <c r="BN53" s="1282"/>
      <c r="BO53" s="1282"/>
      <c r="BP53" s="1281">
        <v>53</v>
      </c>
      <c r="BQ53" s="1281"/>
      <c r="BR53" s="1281"/>
      <c r="BS53" s="1281"/>
      <c r="BT53" s="1281"/>
      <c r="BU53" s="1281"/>
      <c r="BV53" s="1281"/>
      <c r="BW53" s="1281"/>
      <c r="BX53" s="1281">
        <v>54.3</v>
      </c>
      <c r="BY53" s="1281"/>
      <c r="BZ53" s="1281"/>
      <c r="CA53" s="1281"/>
      <c r="CB53" s="1281"/>
      <c r="CC53" s="1281"/>
      <c r="CD53" s="1281"/>
      <c r="CE53" s="1281"/>
      <c r="CF53" s="1281">
        <v>56</v>
      </c>
      <c r="CG53" s="1281"/>
      <c r="CH53" s="1281"/>
      <c r="CI53" s="1281"/>
      <c r="CJ53" s="1281"/>
      <c r="CK53" s="1281"/>
      <c r="CL53" s="1281"/>
      <c r="CM53" s="1281"/>
      <c r="CN53" s="1281">
        <v>57.6</v>
      </c>
      <c r="CO53" s="1281"/>
      <c r="CP53" s="1281"/>
      <c r="CQ53" s="1281"/>
      <c r="CR53" s="1281"/>
      <c r="CS53" s="1281"/>
      <c r="CT53" s="1281"/>
      <c r="CU53" s="1281"/>
      <c r="CV53" s="1281">
        <v>59</v>
      </c>
      <c r="CW53" s="1281"/>
      <c r="CX53" s="1281"/>
      <c r="CY53" s="1281"/>
      <c r="CZ53" s="1281"/>
      <c r="DA53" s="1281"/>
      <c r="DB53" s="1281"/>
      <c r="DC53" s="1281"/>
    </row>
    <row r="54" spans="1:109" ht="13" x14ac:dyDescent="0.2">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 x14ac:dyDescent="0.2">
      <c r="A55" s="1310"/>
      <c r="B55" s="1274"/>
      <c r="G55" s="1286"/>
      <c r="H55" s="1286"/>
      <c r="I55" s="1286"/>
      <c r="J55" s="1286"/>
      <c r="K55" s="1289"/>
      <c r="L55" s="1289"/>
      <c r="M55" s="1289"/>
      <c r="N55" s="1289"/>
      <c r="AN55" s="1283" t="s">
        <v>645</v>
      </c>
      <c r="AO55" s="1283"/>
      <c r="AP55" s="1283"/>
      <c r="AQ55" s="1283"/>
      <c r="AR55" s="1283"/>
      <c r="AS55" s="1283"/>
      <c r="AT55" s="1283"/>
      <c r="AU55" s="1283"/>
      <c r="AV55" s="1283"/>
      <c r="AW55" s="1283"/>
      <c r="AX55" s="1283"/>
      <c r="AY55" s="1283"/>
      <c r="AZ55" s="1283"/>
      <c r="BA55" s="1283"/>
      <c r="BB55" s="1282" t="s">
        <v>644</v>
      </c>
      <c r="BC55" s="1282"/>
      <c r="BD55" s="1282"/>
      <c r="BE55" s="1282"/>
      <c r="BF55" s="1282"/>
      <c r="BG55" s="1282"/>
      <c r="BH55" s="1282"/>
      <c r="BI55" s="1282"/>
      <c r="BJ55" s="1282"/>
      <c r="BK55" s="1282"/>
      <c r="BL55" s="1282"/>
      <c r="BM55" s="1282"/>
      <c r="BN55" s="1282"/>
      <c r="BO55" s="1282"/>
      <c r="BP55" s="1281">
        <v>115.7</v>
      </c>
      <c r="BQ55" s="1281"/>
      <c r="BR55" s="1281"/>
      <c r="BS55" s="1281"/>
      <c r="BT55" s="1281"/>
      <c r="BU55" s="1281"/>
      <c r="BV55" s="1281"/>
      <c r="BW55" s="1281"/>
      <c r="BX55" s="1281">
        <v>106</v>
      </c>
      <c r="BY55" s="1281"/>
      <c r="BZ55" s="1281"/>
      <c r="CA55" s="1281"/>
      <c r="CB55" s="1281"/>
      <c r="CC55" s="1281"/>
      <c r="CD55" s="1281"/>
      <c r="CE55" s="1281"/>
      <c r="CF55" s="1281">
        <v>97.6</v>
      </c>
      <c r="CG55" s="1281"/>
      <c r="CH55" s="1281"/>
      <c r="CI55" s="1281"/>
      <c r="CJ55" s="1281"/>
      <c r="CK55" s="1281"/>
      <c r="CL55" s="1281"/>
      <c r="CM55" s="1281"/>
      <c r="CN55" s="1281">
        <v>91.6</v>
      </c>
      <c r="CO55" s="1281"/>
      <c r="CP55" s="1281"/>
      <c r="CQ55" s="1281"/>
      <c r="CR55" s="1281"/>
      <c r="CS55" s="1281"/>
      <c r="CT55" s="1281"/>
      <c r="CU55" s="1281"/>
      <c r="CV55" s="1281">
        <v>86</v>
      </c>
      <c r="CW55" s="1281"/>
      <c r="CX55" s="1281"/>
      <c r="CY55" s="1281"/>
      <c r="CZ55" s="1281"/>
      <c r="DA55" s="1281"/>
      <c r="DB55" s="1281"/>
      <c r="DC55" s="1281"/>
    </row>
    <row r="56" spans="1:109" ht="13" x14ac:dyDescent="0.2">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 x14ac:dyDescent="0.2">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651</v>
      </c>
      <c r="BC57" s="1282"/>
      <c r="BD57" s="1282"/>
      <c r="BE57" s="1282"/>
      <c r="BF57" s="1282"/>
      <c r="BG57" s="1282"/>
      <c r="BH57" s="1282"/>
      <c r="BI57" s="1282"/>
      <c r="BJ57" s="1282"/>
      <c r="BK57" s="1282"/>
      <c r="BL57" s="1282"/>
      <c r="BM57" s="1282"/>
      <c r="BN57" s="1282"/>
      <c r="BO57" s="1282"/>
      <c r="BP57" s="1281">
        <v>61</v>
      </c>
      <c r="BQ57" s="1281"/>
      <c r="BR57" s="1281"/>
      <c r="BS57" s="1281"/>
      <c r="BT57" s="1281"/>
      <c r="BU57" s="1281"/>
      <c r="BV57" s="1281"/>
      <c r="BW57" s="1281"/>
      <c r="BX57" s="1281">
        <v>62</v>
      </c>
      <c r="BY57" s="1281"/>
      <c r="BZ57" s="1281"/>
      <c r="CA57" s="1281"/>
      <c r="CB57" s="1281"/>
      <c r="CC57" s="1281"/>
      <c r="CD57" s="1281"/>
      <c r="CE57" s="1281"/>
      <c r="CF57" s="1281">
        <v>62.9</v>
      </c>
      <c r="CG57" s="1281"/>
      <c r="CH57" s="1281"/>
      <c r="CI57" s="1281"/>
      <c r="CJ57" s="1281"/>
      <c r="CK57" s="1281"/>
      <c r="CL57" s="1281"/>
      <c r="CM57" s="1281"/>
      <c r="CN57" s="1281">
        <v>63.4</v>
      </c>
      <c r="CO57" s="1281"/>
      <c r="CP57" s="1281"/>
      <c r="CQ57" s="1281"/>
      <c r="CR57" s="1281"/>
      <c r="CS57" s="1281"/>
      <c r="CT57" s="1281"/>
      <c r="CU57" s="1281"/>
      <c r="CV57" s="1281">
        <v>64.2</v>
      </c>
      <c r="CW57" s="1281"/>
      <c r="CX57" s="1281"/>
      <c r="CY57" s="1281"/>
      <c r="CZ57" s="1281"/>
      <c r="DA57" s="1281"/>
      <c r="DB57" s="1281"/>
      <c r="DC57" s="1281"/>
      <c r="DD57" s="1321"/>
      <c r="DE57" s="1316"/>
    </row>
    <row r="58" spans="1:109" s="1310" customFormat="1" ht="13" x14ac:dyDescent="0.2">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 x14ac:dyDescent="0.2">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 x14ac:dyDescent="0.2">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 x14ac:dyDescent="0.2">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 x14ac:dyDescent="0.2">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6.5" x14ac:dyDescent="0.2">
      <c r="B63" s="1314" t="s">
        <v>650</v>
      </c>
    </row>
    <row r="64" spans="1:109" ht="13" x14ac:dyDescent="0.2">
      <c r="B64" s="1274"/>
      <c r="G64" s="1311"/>
      <c r="I64" s="1313"/>
      <c r="J64" s="1313"/>
      <c r="K64" s="1313"/>
      <c r="L64" s="1313"/>
      <c r="M64" s="1313"/>
      <c r="N64" s="1312"/>
      <c r="AM64" s="1311"/>
      <c r="AN64" s="1311" t="s">
        <v>649</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 x14ac:dyDescent="0.2">
      <c r="B65" s="1274"/>
      <c r="AN65" s="1309" t="s">
        <v>648</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 x14ac:dyDescent="0.2">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 x14ac:dyDescent="0.2">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 x14ac:dyDescent="0.2">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 x14ac:dyDescent="0.2">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 x14ac:dyDescent="0.2">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 x14ac:dyDescent="0.2">
      <c r="B71" s="1274"/>
      <c r="G71" s="1296"/>
      <c r="I71" s="1299"/>
      <c r="J71" s="1298"/>
      <c r="K71" s="1298"/>
      <c r="L71" s="1297"/>
      <c r="M71" s="1298"/>
      <c r="N71" s="1297"/>
      <c r="AM71" s="1296"/>
      <c r="AN71" s="1273" t="s">
        <v>647</v>
      </c>
    </row>
    <row r="72" spans="2:107" ht="13" x14ac:dyDescent="0.2">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564</v>
      </c>
      <c r="BQ72" s="1283"/>
      <c r="BR72" s="1283"/>
      <c r="BS72" s="1283"/>
      <c r="BT72" s="1283"/>
      <c r="BU72" s="1283"/>
      <c r="BV72" s="1283"/>
      <c r="BW72" s="1283"/>
      <c r="BX72" s="1283" t="s">
        <v>565</v>
      </c>
      <c r="BY72" s="1283"/>
      <c r="BZ72" s="1283"/>
      <c r="CA72" s="1283"/>
      <c r="CB72" s="1283"/>
      <c r="CC72" s="1283"/>
      <c r="CD72" s="1283"/>
      <c r="CE72" s="1283"/>
      <c r="CF72" s="1283" t="s">
        <v>566</v>
      </c>
      <c r="CG72" s="1283"/>
      <c r="CH72" s="1283"/>
      <c r="CI72" s="1283"/>
      <c r="CJ72" s="1283"/>
      <c r="CK72" s="1283"/>
      <c r="CL72" s="1283"/>
      <c r="CM72" s="1283"/>
      <c r="CN72" s="1283" t="s">
        <v>567</v>
      </c>
      <c r="CO72" s="1283"/>
      <c r="CP72" s="1283"/>
      <c r="CQ72" s="1283"/>
      <c r="CR72" s="1283"/>
      <c r="CS72" s="1283"/>
      <c r="CT72" s="1283"/>
      <c r="CU72" s="1283"/>
      <c r="CV72" s="1283" t="s">
        <v>568</v>
      </c>
      <c r="CW72" s="1283"/>
      <c r="CX72" s="1283"/>
      <c r="CY72" s="1283"/>
      <c r="CZ72" s="1283"/>
      <c r="DA72" s="1283"/>
      <c r="DB72" s="1283"/>
      <c r="DC72" s="1283"/>
    </row>
    <row r="73" spans="2:107" ht="13" x14ac:dyDescent="0.2">
      <c r="B73" s="1274"/>
      <c r="G73" s="1290"/>
      <c r="H73" s="1290"/>
      <c r="I73" s="1290"/>
      <c r="J73" s="1290"/>
      <c r="K73" s="1287"/>
      <c r="L73" s="1287"/>
      <c r="M73" s="1287"/>
      <c r="N73" s="1287"/>
      <c r="AM73" s="1288"/>
      <c r="AN73" s="1282" t="s">
        <v>646</v>
      </c>
      <c r="AO73" s="1282"/>
      <c r="AP73" s="1282"/>
      <c r="AQ73" s="1282"/>
      <c r="AR73" s="1282"/>
      <c r="AS73" s="1282"/>
      <c r="AT73" s="1282"/>
      <c r="AU73" s="1282"/>
      <c r="AV73" s="1282"/>
      <c r="AW73" s="1282"/>
      <c r="AX73" s="1282"/>
      <c r="AY73" s="1282"/>
      <c r="AZ73" s="1282"/>
      <c r="BA73" s="1282"/>
      <c r="BB73" s="1282" t="s">
        <v>644</v>
      </c>
      <c r="BC73" s="1282"/>
      <c r="BD73" s="1282"/>
      <c r="BE73" s="1282"/>
      <c r="BF73" s="1282"/>
      <c r="BG73" s="1282"/>
      <c r="BH73" s="1282"/>
      <c r="BI73" s="1282"/>
      <c r="BJ73" s="1282"/>
      <c r="BK73" s="1282"/>
      <c r="BL73" s="1282"/>
      <c r="BM73" s="1282"/>
      <c r="BN73" s="1282"/>
      <c r="BO73" s="1282"/>
      <c r="BP73" s="1281">
        <v>95.2</v>
      </c>
      <c r="BQ73" s="1281"/>
      <c r="BR73" s="1281"/>
      <c r="BS73" s="1281"/>
      <c r="BT73" s="1281"/>
      <c r="BU73" s="1281"/>
      <c r="BV73" s="1281"/>
      <c r="BW73" s="1281"/>
      <c r="BX73" s="1281">
        <v>65.2</v>
      </c>
      <c r="BY73" s="1281"/>
      <c r="BZ73" s="1281"/>
      <c r="CA73" s="1281"/>
      <c r="CB73" s="1281"/>
      <c r="CC73" s="1281"/>
      <c r="CD73" s="1281"/>
      <c r="CE73" s="1281"/>
      <c r="CF73" s="1281">
        <v>46.4</v>
      </c>
      <c r="CG73" s="1281"/>
      <c r="CH73" s="1281"/>
      <c r="CI73" s="1281"/>
      <c r="CJ73" s="1281"/>
      <c r="CK73" s="1281"/>
      <c r="CL73" s="1281"/>
      <c r="CM73" s="1281"/>
      <c r="CN73" s="1281">
        <v>21.2</v>
      </c>
      <c r="CO73" s="1281"/>
      <c r="CP73" s="1281"/>
      <c r="CQ73" s="1281"/>
      <c r="CR73" s="1281"/>
      <c r="CS73" s="1281"/>
      <c r="CT73" s="1281"/>
      <c r="CU73" s="1281"/>
      <c r="CV73" s="1281">
        <v>5.3</v>
      </c>
      <c r="CW73" s="1281"/>
      <c r="CX73" s="1281"/>
      <c r="CY73" s="1281"/>
      <c r="CZ73" s="1281"/>
      <c r="DA73" s="1281"/>
      <c r="DB73" s="1281"/>
      <c r="DC73" s="1281"/>
    </row>
    <row r="74" spans="2:107" ht="13" x14ac:dyDescent="0.2">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 x14ac:dyDescent="0.2">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643</v>
      </c>
      <c r="BC75" s="1282"/>
      <c r="BD75" s="1282"/>
      <c r="BE75" s="1282"/>
      <c r="BF75" s="1282"/>
      <c r="BG75" s="1282"/>
      <c r="BH75" s="1282"/>
      <c r="BI75" s="1282"/>
      <c r="BJ75" s="1282"/>
      <c r="BK75" s="1282"/>
      <c r="BL75" s="1282"/>
      <c r="BM75" s="1282"/>
      <c r="BN75" s="1282"/>
      <c r="BO75" s="1282"/>
      <c r="BP75" s="1281">
        <v>7.9</v>
      </c>
      <c r="BQ75" s="1281"/>
      <c r="BR75" s="1281"/>
      <c r="BS75" s="1281"/>
      <c r="BT75" s="1281"/>
      <c r="BU75" s="1281"/>
      <c r="BV75" s="1281"/>
      <c r="BW75" s="1281"/>
      <c r="BX75" s="1281">
        <v>5.7</v>
      </c>
      <c r="BY75" s="1281"/>
      <c r="BZ75" s="1281"/>
      <c r="CA75" s="1281"/>
      <c r="CB75" s="1281"/>
      <c r="CC75" s="1281"/>
      <c r="CD75" s="1281"/>
      <c r="CE75" s="1281"/>
      <c r="CF75" s="1281">
        <v>4.2</v>
      </c>
      <c r="CG75" s="1281"/>
      <c r="CH75" s="1281"/>
      <c r="CI75" s="1281"/>
      <c r="CJ75" s="1281"/>
      <c r="CK75" s="1281"/>
      <c r="CL75" s="1281"/>
      <c r="CM75" s="1281"/>
      <c r="CN75" s="1281">
        <v>3.2</v>
      </c>
      <c r="CO75" s="1281"/>
      <c r="CP75" s="1281"/>
      <c r="CQ75" s="1281"/>
      <c r="CR75" s="1281"/>
      <c r="CS75" s="1281"/>
      <c r="CT75" s="1281"/>
      <c r="CU75" s="1281"/>
      <c r="CV75" s="1281">
        <v>2.7</v>
      </c>
      <c r="CW75" s="1281"/>
      <c r="CX75" s="1281"/>
      <c r="CY75" s="1281"/>
      <c r="CZ75" s="1281"/>
      <c r="DA75" s="1281"/>
      <c r="DB75" s="1281"/>
      <c r="DC75" s="1281"/>
    </row>
    <row r="76" spans="2:107" ht="13" x14ac:dyDescent="0.2">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 x14ac:dyDescent="0.2">
      <c r="B77" s="1274"/>
      <c r="G77" s="1286"/>
      <c r="H77" s="1286"/>
      <c r="I77" s="1286"/>
      <c r="J77" s="1286"/>
      <c r="K77" s="1287"/>
      <c r="L77" s="1287"/>
      <c r="M77" s="1287"/>
      <c r="N77" s="1287"/>
      <c r="AN77" s="1283" t="s">
        <v>645</v>
      </c>
      <c r="AO77" s="1283"/>
      <c r="AP77" s="1283"/>
      <c r="AQ77" s="1283"/>
      <c r="AR77" s="1283"/>
      <c r="AS77" s="1283"/>
      <c r="AT77" s="1283"/>
      <c r="AU77" s="1283"/>
      <c r="AV77" s="1283"/>
      <c r="AW77" s="1283"/>
      <c r="AX77" s="1283"/>
      <c r="AY77" s="1283"/>
      <c r="AZ77" s="1283"/>
      <c r="BA77" s="1283"/>
      <c r="BB77" s="1282" t="s">
        <v>644</v>
      </c>
      <c r="BC77" s="1282"/>
      <c r="BD77" s="1282"/>
      <c r="BE77" s="1282"/>
      <c r="BF77" s="1282"/>
      <c r="BG77" s="1282"/>
      <c r="BH77" s="1282"/>
      <c r="BI77" s="1282"/>
      <c r="BJ77" s="1282"/>
      <c r="BK77" s="1282"/>
      <c r="BL77" s="1282"/>
      <c r="BM77" s="1282"/>
      <c r="BN77" s="1282"/>
      <c r="BO77" s="1282"/>
      <c r="BP77" s="1281">
        <v>115.7</v>
      </c>
      <c r="BQ77" s="1281"/>
      <c r="BR77" s="1281"/>
      <c r="BS77" s="1281"/>
      <c r="BT77" s="1281"/>
      <c r="BU77" s="1281"/>
      <c r="BV77" s="1281"/>
      <c r="BW77" s="1281"/>
      <c r="BX77" s="1281">
        <v>106</v>
      </c>
      <c r="BY77" s="1281"/>
      <c r="BZ77" s="1281"/>
      <c r="CA77" s="1281"/>
      <c r="CB77" s="1281"/>
      <c r="CC77" s="1281"/>
      <c r="CD77" s="1281"/>
      <c r="CE77" s="1281"/>
      <c r="CF77" s="1281">
        <v>97.6</v>
      </c>
      <c r="CG77" s="1281"/>
      <c r="CH77" s="1281"/>
      <c r="CI77" s="1281"/>
      <c r="CJ77" s="1281"/>
      <c r="CK77" s="1281"/>
      <c r="CL77" s="1281"/>
      <c r="CM77" s="1281"/>
      <c r="CN77" s="1281">
        <v>91.6</v>
      </c>
      <c r="CO77" s="1281"/>
      <c r="CP77" s="1281"/>
      <c r="CQ77" s="1281"/>
      <c r="CR77" s="1281"/>
      <c r="CS77" s="1281"/>
      <c r="CT77" s="1281"/>
      <c r="CU77" s="1281"/>
      <c r="CV77" s="1281">
        <v>86</v>
      </c>
      <c r="CW77" s="1281"/>
      <c r="CX77" s="1281"/>
      <c r="CY77" s="1281"/>
      <c r="CZ77" s="1281"/>
      <c r="DA77" s="1281"/>
      <c r="DB77" s="1281"/>
      <c r="DC77" s="1281"/>
    </row>
    <row r="78" spans="2:107" ht="13" x14ac:dyDescent="0.2">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 x14ac:dyDescent="0.2">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643</v>
      </c>
      <c r="BC79" s="1282"/>
      <c r="BD79" s="1282"/>
      <c r="BE79" s="1282"/>
      <c r="BF79" s="1282"/>
      <c r="BG79" s="1282"/>
      <c r="BH79" s="1282"/>
      <c r="BI79" s="1282"/>
      <c r="BJ79" s="1282"/>
      <c r="BK79" s="1282"/>
      <c r="BL79" s="1282"/>
      <c r="BM79" s="1282"/>
      <c r="BN79" s="1282"/>
      <c r="BO79" s="1282"/>
      <c r="BP79" s="1281">
        <v>10.3</v>
      </c>
      <c r="BQ79" s="1281"/>
      <c r="BR79" s="1281"/>
      <c r="BS79" s="1281"/>
      <c r="BT79" s="1281"/>
      <c r="BU79" s="1281"/>
      <c r="BV79" s="1281"/>
      <c r="BW79" s="1281"/>
      <c r="BX79" s="1281">
        <v>9</v>
      </c>
      <c r="BY79" s="1281"/>
      <c r="BZ79" s="1281"/>
      <c r="CA79" s="1281"/>
      <c r="CB79" s="1281"/>
      <c r="CC79" s="1281"/>
      <c r="CD79" s="1281"/>
      <c r="CE79" s="1281"/>
      <c r="CF79" s="1281">
        <v>8</v>
      </c>
      <c r="CG79" s="1281"/>
      <c r="CH79" s="1281"/>
      <c r="CI79" s="1281"/>
      <c r="CJ79" s="1281"/>
      <c r="CK79" s="1281"/>
      <c r="CL79" s="1281"/>
      <c r="CM79" s="1281"/>
      <c r="CN79" s="1281">
        <v>7.3</v>
      </c>
      <c r="CO79" s="1281"/>
      <c r="CP79" s="1281"/>
      <c r="CQ79" s="1281"/>
      <c r="CR79" s="1281"/>
      <c r="CS79" s="1281"/>
      <c r="CT79" s="1281"/>
      <c r="CU79" s="1281"/>
      <c r="CV79" s="1281">
        <v>7.3</v>
      </c>
      <c r="CW79" s="1281"/>
      <c r="CX79" s="1281"/>
      <c r="CY79" s="1281"/>
      <c r="CZ79" s="1281"/>
      <c r="DA79" s="1281"/>
      <c r="DB79" s="1281"/>
      <c r="DC79" s="1281"/>
    </row>
    <row r="80" spans="2:107" ht="13" x14ac:dyDescent="0.2">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 x14ac:dyDescent="0.2">
      <c r="B81" s="1274"/>
    </row>
    <row r="82" spans="2:109" ht="16.5" x14ac:dyDescent="0.2">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 x14ac:dyDescent="0.2">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 x14ac:dyDescent="0.2">
      <c r="DD84" s="1273"/>
      <c r="DE84" s="1273"/>
    </row>
    <row r="85" spans="2:109" ht="13" x14ac:dyDescent="0.2">
      <c r="DD85" s="1273"/>
      <c r="DE85" s="1273"/>
    </row>
    <row r="86" spans="2:109" ht="13" hidden="1" x14ac:dyDescent="0.2">
      <c r="DD86" s="1273"/>
      <c r="DE86" s="1273"/>
    </row>
    <row r="87" spans="2:109" ht="13" hidden="1" x14ac:dyDescent="0.2">
      <c r="K87" s="1276"/>
      <c r="AQ87" s="1276"/>
      <c r="BC87" s="1276"/>
      <c r="BO87" s="1276"/>
      <c r="CA87" s="1276"/>
      <c r="CM87" s="1276"/>
      <c r="CY87" s="1276"/>
      <c r="DD87" s="1273"/>
      <c r="DE87" s="1273"/>
    </row>
    <row r="88" spans="2:109" ht="13" hidden="1" x14ac:dyDescent="0.2">
      <c r="DD88" s="1273"/>
      <c r="DE88" s="1273"/>
    </row>
    <row r="89" spans="2:109" ht="13" hidden="1" x14ac:dyDescent="0.2">
      <c r="DD89" s="1273"/>
      <c r="DE89" s="1273"/>
    </row>
    <row r="90" spans="2:109" ht="13" hidden="1" x14ac:dyDescent="0.2">
      <c r="DD90" s="1273"/>
      <c r="DE90" s="1273"/>
    </row>
    <row r="91" spans="2:109" ht="13" hidden="1" x14ac:dyDescent="0.2">
      <c r="DD91" s="1273"/>
      <c r="DE91" s="1273"/>
    </row>
    <row r="92" spans="2:109" ht="13.5" hidden="1" customHeight="1" x14ac:dyDescent="0.2">
      <c r="DD92" s="1273"/>
      <c r="DE92" s="1273"/>
    </row>
    <row r="93" spans="2:109" ht="13.5" hidden="1" customHeight="1" x14ac:dyDescent="0.2">
      <c r="DD93" s="1273"/>
      <c r="DE93" s="1273"/>
    </row>
    <row r="94" spans="2:109" ht="13.5" hidden="1" customHeight="1" x14ac:dyDescent="0.2">
      <c r="DD94" s="1273"/>
      <c r="DE94" s="1273"/>
    </row>
    <row r="95" spans="2:109" ht="13.5" hidden="1" customHeight="1" x14ac:dyDescent="0.2">
      <c r="DD95" s="1273"/>
      <c r="DE95" s="1273"/>
    </row>
    <row r="96" spans="2:109" ht="13.5" hidden="1" customHeight="1" x14ac:dyDescent="0.2">
      <c r="DD96" s="1273"/>
      <c r="DE96" s="1273"/>
    </row>
    <row r="97" s="1273" customFormat="1" ht="13.5" hidden="1" customHeight="1" x14ac:dyDescent="0.2"/>
    <row r="98" s="1273" customFormat="1" ht="13.5" hidden="1" customHeight="1" x14ac:dyDescent="0.2"/>
    <row r="99" s="1273" customFormat="1" ht="13.5" hidden="1" customHeight="1" x14ac:dyDescent="0.2"/>
    <row r="100" s="1273" customFormat="1" ht="13.5" hidden="1" customHeight="1" x14ac:dyDescent="0.2"/>
    <row r="101" s="1273" customFormat="1" ht="13.5" hidden="1" customHeight="1" x14ac:dyDescent="0.2"/>
    <row r="102" s="1273" customFormat="1" ht="13.5" hidden="1" customHeight="1" x14ac:dyDescent="0.2"/>
    <row r="103" s="1273" customFormat="1" ht="13.5" hidden="1" customHeight="1" x14ac:dyDescent="0.2"/>
    <row r="104" s="1273" customFormat="1" ht="13.5" hidden="1" customHeight="1" x14ac:dyDescent="0.2"/>
    <row r="105" s="1273" customFormat="1" ht="13.5" hidden="1" customHeight="1" x14ac:dyDescent="0.2"/>
    <row r="106" s="1273" customFormat="1" ht="13.5" hidden="1" customHeight="1" x14ac:dyDescent="0.2"/>
    <row r="107" s="1273" customFormat="1" ht="13.5" hidden="1" customHeight="1" x14ac:dyDescent="0.2"/>
    <row r="108" s="1273" customFormat="1" ht="13.5" hidden="1" customHeight="1" x14ac:dyDescent="0.2"/>
    <row r="109" s="1273" customFormat="1" ht="13.5" hidden="1" customHeight="1" x14ac:dyDescent="0.2"/>
    <row r="110" s="1273" customFormat="1" ht="13.5" hidden="1" customHeight="1" x14ac:dyDescent="0.2"/>
    <row r="111" s="1273" customFormat="1" ht="13.5" hidden="1" customHeight="1" x14ac:dyDescent="0.2"/>
    <row r="112" s="1273" customFormat="1" ht="13.5" hidden="1" customHeight="1" x14ac:dyDescent="0.2"/>
    <row r="113" s="1273" customFormat="1" ht="13.5" hidden="1" customHeight="1" x14ac:dyDescent="0.2"/>
    <row r="114" s="1273" customFormat="1" ht="13.5" hidden="1" customHeight="1" x14ac:dyDescent="0.2"/>
    <row r="115" s="1273" customFormat="1" ht="13.5" hidden="1" customHeight="1" x14ac:dyDescent="0.2"/>
    <row r="116" s="1273" customFormat="1" ht="13.5" hidden="1" customHeight="1" x14ac:dyDescent="0.2"/>
    <row r="117" s="1273" customFormat="1" ht="13.5" hidden="1" customHeight="1" x14ac:dyDescent="0.2"/>
    <row r="118" s="1273" customFormat="1" ht="13.5" hidden="1" customHeight="1" x14ac:dyDescent="0.2"/>
    <row r="119" s="1273" customFormat="1" ht="13.5" hidden="1" customHeight="1" x14ac:dyDescent="0.2"/>
    <row r="120" s="1273" customFormat="1" ht="13.5" hidden="1" customHeight="1" x14ac:dyDescent="0.2"/>
    <row r="121" s="1273" customFormat="1" ht="13.5" hidden="1" customHeight="1" x14ac:dyDescent="0.2"/>
    <row r="122" s="1273" customFormat="1" ht="13.5" hidden="1" customHeight="1" x14ac:dyDescent="0.2"/>
    <row r="123" s="1273" customFormat="1" ht="13.5" hidden="1" customHeight="1" x14ac:dyDescent="0.2"/>
    <row r="124" s="1273" customFormat="1" ht="13.5" hidden="1" customHeight="1" x14ac:dyDescent="0.2"/>
    <row r="125" s="1273" customFormat="1" ht="13.5" hidden="1" customHeight="1" x14ac:dyDescent="0.2"/>
    <row r="126" s="1273" customFormat="1" ht="13.5" hidden="1" customHeight="1" x14ac:dyDescent="0.2"/>
    <row r="127" s="1273" customFormat="1" ht="13.5" hidden="1" customHeight="1" x14ac:dyDescent="0.2"/>
    <row r="128" s="1273" customFormat="1" ht="13.5" hidden="1" customHeight="1" x14ac:dyDescent="0.2"/>
    <row r="129" s="1273" customFormat="1" ht="13.5" hidden="1" customHeight="1" x14ac:dyDescent="0.2"/>
    <row r="130" s="1273" customFormat="1" ht="13.5" hidden="1" customHeight="1" x14ac:dyDescent="0.2"/>
    <row r="131" s="1273" customFormat="1" ht="13.5" hidden="1" customHeight="1" x14ac:dyDescent="0.2"/>
    <row r="132" s="1273" customFormat="1" ht="13.5" hidden="1" customHeight="1" x14ac:dyDescent="0.2"/>
    <row r="133" s="1273" customFormat="1" ht="13.5" hidden="1" customHeight="1" x14ac:dyDescent="0.2"/>
    <row r="134" s="1273" customFormat="1" ht="13.5" hidden="1" customHeight="1" x14ac:dyDescent="0.2"/>
    <row r="135" s="1273" customFormat="1" ht="13.5" hidden="1" customHeight="1" x14ac:dyDescent="0.2"/>
    <row r="136" s="1273" customFormat="1" ht="13.5" hidden="1" customHeight="1" x14ac:dyDescent="0.2"/>
    <row r="137" s="1273" customFormat="1" ht="13.5" hidden="1" customHeight="1" x14ac:dyDescent="0.2"/>
    <row r="138" s="1273" customFormat="1" ht="13.5" hidden="1" customHeight="1" x14ac:dyDescent="0.2"/>
    <row r="139" s="1273" customFormat="1" ht="13.5" hidden="1" customHeight="1" x14ac:dyDescent="0.2"/>
    <row r="140" s="1273" customFormat="1" ht="13.5" hidden="1" customHeight="1" x14ac:dyDescent="0.2"/>
    <row r="141" s="1273" customFormat="1" ht="13.5" hidden="1" customHeight="1" x14ac:dyDescent="0.2"/>
    <row r="142" s="1273" customFormat="1" ht="13.5" hidden="1" customHeight="1" x14ac:dyDescent="0.2"/>
    <row r="143" s="1273" customFormat="1" ht="13.5" hidden="1" customHeight="1" x14ac:dyDescent="0.2"/>
    <row r="144" s="1273" customFormat="1" ht="13.5" hidden="1" customHeight="1" x14ac:dyDescent="0.2"/>
    <row r="145" s="1273" customFormat="1" ht="13.5" hidden="1" customHeight="1" x14ac:dyDescent="0.2"/>
    <row r="146" s="1273" customFormat="1" ht="13.5" hidden="1" customHeight="1" x14ac:dyDescent="0.2"/>
    <row r="147" s="1273" customFormat="1" ht="13.5" hidden="1" customHeight="1" x14ac:dyDescent="0.2"/>
    <row r="148" s="1273" customFormat="1" ht="13.5" hidden="1" customHeight="1" x14ac:dyDescent="0.2"/>
    <row r="149" s="1273" customFormat="1" ht="13.5" hidden="1" customHeight="1" x14ac:dyDescent="0.2"/>
    <row r="150" s="1273" customFormat="1" ht="13.5" hidden="1" customHeight="1" x14ac:dyDescent="0.2"/>
    <row r="151" s="1273" customFormat="1" ht="13.5" hidden="1" customHeight="1" x14ac:dyDescent="0.2"/>
    <row r="152" s="1273" customFormat="1" ht="13.5" hidden="1" customHeight="1" x14ac:dyDescent="0.2"/>
    <row r="153" s="1273" customFormat="1" ht="13.5" hidden="1" customHeight="1" x14ac:dyDescent="0.2"/>
    <row r="154" s="1273" customFormat="1" ht="13.5" hidden="1" customHeight="1" x14ac:dyDescent="0.2"/>
    <row r="155" s="1273" customFormat="1" ht="13.5" hidden="1" customHeight="1" x14ac:dyDescent="0.2"/>
    <row r="156" s="1273" customFormat="1" ht="13.5" hidden="1" customHeight="1" x14ac:dyDescent="0.2"/>
    <row r="157" s="1273" customFormat="1" ht="13.5" hidden="1" customHeight="1" x14ac:dyDescent="0.2"/>
    <row r="158" s="1273" customFormat="1" ht="13.5" hidden="1" customHeight="1" x14ac:dyDescent="0.2"/>
    <row r="159" s="1273" customFormat="1" ht="13.5" hidden="1" customHeight="1" x14ac:dyDescent="0.2"/>
    <row r="160" s="1273" customFormat="1" ht="13.5" hidden="1" customHeight="1" x14ac:dyDescent="0.2"/>
  </sheetData>
  <sheetProtection algorithmName="SHA-512" hashValue="s87Ovh0ead+fKczBS2nf0DPW/33x9oqQmvSF6Q8Gy/MseVH0RS4GRBBMTUHUaq1QzZQ6nhZIT6r0bLCvYDlpog==" saltValue="TT80uuGDibY4aUB1ut+fz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3"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51D41-5523-412A-B0CA-B97D75BC1B6B}">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511</v>
      </c>
    </row>
  </sheetData>
  <sheetProtection algorithmName="SHA-512" hashValue="lj4HEdHJFafrkh4xLzgIIRcqD07/leJ7Aay+V2KDuIlboP96fd53GP0iLLmPlTBhpfXdv4vsMfUnqPhnCd3QkQ==" saltValue="bmHoT2Cp4Tx0g7tpPWfa4g=="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0AAFD-9B12-4F07-A289-2F2C6C8666BE}">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511</v>
      </c>
    </row>
  </sheetData>
  <sheetProtection algorithmName="SHA-512" hashValue="mreS2HNY1Odb7RTkzJVRyx1lmK9M6Qmxe66glvwKTNgMKXxXlPQjFj0XYvaMvHH+NnSK5mvPif7ufHzMvcRcsw==" saltValue="zwycWy4UTUm0iLtoAVe3VA=="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561</v>
      </c>
      <c r="G2" s="157"/>
      <c r="H2" s="158"/>
    </row>
    <row r="3" spans="1:8" x14ac:dyDescent="0.2">
      <c r="A3" s="154" t="s">
        <v>554</v>
      </c>
      <c r="B3" s="159"/>
      <c r="C3" s="160"/>
      <c r="D3" s="161">
        <v>37197</v>
      </c>
      <c r="E3" s="162"/>
      <c r="F3" s="163">
        <v>51684</v>
      </c>
      <c r="G3" s="164"/>
      <c r="H3" s="165"/>
    </row>
    <row r="4" spans="1:8" x14ac:dyDescent="0.2">
      <c r="A4" s="166"/>
      <c r="B4" s="167"/>
      <c r="C4" s="168"/>
      <c r="D4" s="169">
        <v>15303</v>
      </c>
      <c r="E4" s="170"/>
      <c r="F4" s="171">
        <v>26671</v>
      </c>
      <c r="G4" s="172"/>
      <c r="H4" s="173"/>
    </row>
    <row r="5" spans="1:8" x14ac:dyDescent="0.2">
      <c r="A5" s="154" t="s">
        <v>556</v>
      </c>
      <c r="B5" s="159"/>
      <c r="C5" s="160"/>
      <c r="D5" s="161">
        <v>42834</v>
      </c>
      <c r="E5" s="162"/>
      <c r="F5" s="163">
        <v>52897</v>
      </c>
      <c r="G5" s="164"/>
      <c r="H5" s="165"/>
    </row>
    <row r="6" spans="1:8" x14ac:dyDescent="0.2">
      <c r="A6" s="166"/>
      <c r="B6" s="167"/>
      <c r="C6" s="168"/>
      <c r="D6" s="169">
        <v>15416</v>
      </c>
      <c r="E6" s="170"/>
      <c r="F6" s="171">
        <v>27013</v>
      </c>
      <c r="G6" s="172"/>
      <c r="H6" s="173"/>
    </row>
    <row r="7" spans="1:8" x14ac:dyDescent="0.2">
      <c r="A7" s="154" t="s">
        <v>557</v>
      </c>
      <c r="B7" s="159"/>
      <c r="C7" s="160"/>
      <c r="D7" s="161">
        <v>44777</v>
      </c>
      <c r="E7" s="162"/>
      <c r="F7" s="163">
        <v>54945</v>
      </c>
      <c r="G7" s="164"/>
      <c r="H7" s="165"/>
    </row>
    <row r="8" spans="1:8" x14ac:dyDescent="0.2">
      <c r="A8" s="166"/>
      <c r="B8" s="167"/>
      <c r="C8" s="168"/>
      <c r="D8" s="169">
        <v>19036</v>
      </c>
      <c r="E8" s="170"/>
      <c r="F8" s="171">
        <v>29293</v>
      </c>
      <c r="G8" s="172"/>
      <c r="H8" s="173"/>
    </row>
    <row r="9" spans="1:8" x14ac:dyDescent="0.2">
      <c r="A9" s="154" t="s">
        <v>558</v>
      </c>
      <c r="B9" s="159"/>
      <c r="C9" s="160"/>
      <c r="D9" s="161">
        <v>57260</v>
      </c>
      <c r="E9" s="162"/>
      <c r="F9" s="163">
        <v>57132</v>
      </c>
      <c r="G9" s="164"/>
      <c r="H9" s="165"/>
    </row>
    <row r="10" spans="1:8" x14ac:dyDescent="0.2">
      <c r="A10" s="166"/>
      <c r="B10" s="167"/>
      <c r="C10" s="168"/>
      <c r="D10" s="169">
        <v>23912</v>
      </c>
      <c r="E10" s="170"/>
      <c r="F10" s="171">
        <v>30126</v>
      </c>
      <c r="G10" s="172"/>
      <c r="H10" s="173"/>
    </row>
    <row r="11" spans="1:8" x14ac:dyDescent="0.2">
      <c r="A11" s="154" t="s">
        <v>559</v>
      </c>
      <c r="B11" s="159"/>
      <c r="C11" s="160"/>
      <c r="D11" s="161">
        <v>64777</v>
      </c>
      <c r="E11" s="162"/>
      <c r="F11" s="163">
        <v>58766</v>
      </c>
      <c r="G11" s="164"/>
      <c r="H11" s="165"/>
    </row>
    <row r="12" spans="1:8" x14ac:dyDescent="0.2">
      <c r="A12" s="166"/>
      <c r="B12" s="167"/>
      <c r="C12" s="174"/>
      <c r="D12" s="169">
        <v>27485</v>
      </c>
      <c r="E12" s="170"/>
      <c r="F12" s="171">
        <v>29363</v>
      </c>
      <c r="G12" s="172"/>
      <c r="H12" s="173"/>
    </row>
    <row r="13" spans="1:8" x14ac:dyDescent="0.2">
      <c r="A13" s="154"/>
      <c r="B13" s="159"/>
      <c r="C13" s="175"/>
      <c r="D13" s="176">
        <v>49369</v>
      </c>
      <c r="E13" s="177"/>
      <c r="F13" s="178">
        <v>55085</v>
      </c>
      <c r="G13" s="179"/>
      <c r="H13" s="165"/>
    </row>
    <row r="14" spans="1:8" x14ac:dyDescent="0.2">
      <c r="A14" s="166"/>
      <c r="B14" s="167"/>
      <c r="C14" s="168"/>
      <c r="D14" s="169">
        <v>20230</v>
      </c>
      <c r="E14" s="170"/>
      <c r="F14" s="171">
        <v>28493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0.05</v>
      </c>
      <c r="C19" s="180">
        <f>ROUND(VALUE(SUBSTITUTE(実質収支比率等に係る経年分析!G$48,"▲","-")),2)</f>
        <v>0.05</v>
      </c>
      <c r="D19" s="180">
        <f>ROUND(VALUE(SUBSTITUTE(実質収支比率等に係る経年分析!H$48,"▲","-")),2)</f>
        <v>0.05</v>
      </c>
      <c r="E19" s="180">
        <f>ROUND(VALUE(SUBSTITUTE(実質収支比率等に係る経年分析!I$48,"▲","-")),2)</f>
        <v>0.31</v>
      </c>
      <c r="F19" s="180">
        <f>ROUND(VALUE(SUBSTITUTE(実質収支比率等に係る経年分析!J$48,"▲","-")),2)</f>
        <v>1.51</v>
      </c>
    </row>
    <row r="20" spans="1:11" x14ac:dyDescent="0.2">
      <c r="A20" s="180" t="s">
        <v>55</v>
      </c>
      <c r="B20" s="180">
        <f>ROUND(VALUE(SUBSTITUTE(実質収支比率等に係る経年分析!F$47,"▲","-")),2)</f>
        <v>21.82</v>
      </c>
      <c r="C20" s="180">
        <f>ROUND(VALUE(SUBSTITUTE(実質収支比率等に係る経年分析!G$47,"▲","-")),2)</f>
        <v>19.21</v>
      </c>
      <c r="D20" s="180">
        <f>ROUND(VALUE(SUBSTITUTE(実質収支比率等に係る経年分析!H$47,"▲","-")),2)</f>
        <v>18.829999999999998</v>
      </c>
      <c r="E20" s="180">
        <f>ROUND(VALUE(SUBSTITUTE(実質収支比率等に係る経年分析!I$47,"▲","-")),2)</f>
        <v>18.97</v>
      </c>
      <c r="F20" s="180">
        <f>ROUND(VALUE(SUBSTITUTE(実質収支比率等に係る経年分析!J$47,"▲","-")),2)</f>
        <v>19.239999999999998</v>
      </c>
    </row>
    <row r="21" spans="1:11" x14ac:dyDescent="0.2">
      <c r="A21" s="180" t="s">
        <v>56</v>
      </c>
      <c r="B21" s="180">
        <f>IF(ISNUMBER(VALUE(SUBSTITUTE(実質収支比率等に係る経年分析!F$49,"▲","-"))),ROUND(VALUE(SUBSTITUTE(実質収支比率等に係る経年分析!F$49,"▲","-")),2),NA())</f>
        <v>-0.17</v>
      </c>
      <c r="C21" s="180">
        <f>IF(ISNUMBER(VALUE(SUBSTITUTE(実質収支比率等に係る経年分析!G$49,"▲","-"))),ROUND(VALUE(SUBSTITUTE(実質収支比率等に係る経年分析!G$49,"▲","-")),2),NA())</f>
        <v>-0.42</v>
      </c>
      <c r="D21" s="180">
        <f>IF(ISNUMBER(VALUE(SUBSTITUTE(実質収支比率等に係る経年分析!H$49,"▲","-"))),ROUND(VALUE(SUBSTITUTE(実質収支比率等に係る経年分析!H$49,"▲","-")),2),NA())</f>
        <v>-0.3</v>
      </c>
      <c r="E21" s="180">
        <f>IF(ISNUMBER(VALUE(SUBSTITUTE(実質収支比率等に係る経年分析!I$49,"▲","-"))),ROUND(VALUE(SUBSTITUTE(実質収支比率等に係る経年分析!I$49,"▲","-")),2),NA())</f>
        <v>0.4</v>
      </c>
      <c r="F21" s="180">
        <f>IF(ISNUMBER(VALUE(SUBSTITUTE(実質収支比率等に係る経年分析!J$49,"▲","-"))),ROUND(VALUE(SUBSTITUTE(実質収支比率等に係る経年分析!J$49,"▲","-")),2),NA())</f>
        <v>1.75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16.54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2">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2.3199999999999998</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0.18</v>
      </c>
    </row>
    <row r="30" spans="1:11" x14ac:dyDescent="0.2">
      <c r="A30" s="181" t="str">
        <f>IF(連結実質赤字比率に係る赤字・黒字の構成分析!C$40="",NA(),連結実質赤字比率に係る赤字・黒字の構成分析!C$40)</f>
        <v>国民健康保険事業会計</v>
      </c>
      <c r="B30" s="181">
        <f>IF(ROUND(VALUE(SUBSTITUTE(連結実質赤字比率に係る赤字・黒字の構成分析!F$40,"▲", "-")), 2) &lt; 0, ABS(ROUND(VALUE(SUBSTITUTE(連結実質赤字比率に係る赤字・黒字の構成分析!F$40,"▲", "-")), 2)), NA())</f>
        <v>0.97</v>
      </c>
      <c r="C30" s="181" t="e">
        <f>IF(ROUND(VALUE(SUBSTITUTE(連結実質赤字比率に係る赤字・黒字の構成分析!F$40,"▲", "-")), 2) &gt;= 0, ABS(ROUND(VALUE(SUBSTITUTE(連結実質赤字比率に係る赤字・黒字の構成分析!F$40,"▲", "-")), 2)), NA())</f>
        <v>#N/A</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0.35</v>
      </c>
    </row>
    <row r="31" spans="1:11" x14ac:dyDescent="0.2">
      <c r="A31" s="181" t="str">
        <f>IF(連結実質赤字比率に係る赤字・黒字の構成分析!C$39="",NA(),連結実質赤字比率に係る赤字・黒字の構成分析!C$39)</f>
        <v>介護保険事業会計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0.44</v>
      </c>
    </row>
    <row r="32" spans="1:11" x14ac:dyDescent="0.2">
      <c r="A32" s="181" t="str">
        <f>IF(連結実質赤字比率に係る赤字・黒字の構成分析!C$38="",NA(),連結実質赤字比率に係る赤字・黒字の構成分析!C$38)</f>
        <v>工業用水道事業会計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v>
      </c>
    </row>
    <row r="33" spans="1:16" x14ac:dyDescent="0.2">
      <c r="A33" s="181" t="str">
        <f>IF(連結実質赤字比率に係る赤字・黒字の構成分析!C$37="",NA(),連結実質赤字比率に係る赤字・黒字の構成分析!C$37)</f>
        <v>中央卸売市場事業会計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1.01</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3.95</v>
      </c>
    </row>
    <row r="36" spans="1:16" x14ac:dyDescent="0.2">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4.55</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201375</v>
      </c>
      <c r="E42" s="182"/>
      <c r="F42" s="182"/>
      <c r="G42" s="182">
        <f>'実質公債費比率（分子）の構造'!L$52</f>
        <v>197595</v>
      </c>
      <c r="H42" s="182"/>
      <c r="I42" s="182"/>
      <c r="J42" s="182">
        <f>'実質公債費比率（分子）の構造'!M$52</f>
        <v>192279</v>
      </c>
      <c r="K42" s="182"/>
      <c r="L42" s="182"/>
      <c r="M42" s="182">
        <f>'実質公債費比率（分子）の構造'!N$52</f>
        <v>188754</v>
      </c>
      <c r="N42" s="182"/>
      <c r="O42" s="182"/>
      <c r="P42" s="182">
        <f>'実質公債費比率（分子）の構造'!O$52</f>
        <v>181883</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9624</v>
      </c>
      <c r="C44" s="182"/>
      <c r="D44" s="182"/>
      <c r="E44" s="182">
        <f>'実質公債費比率（分子）の構造'!L$50</f>
        <v>9504</v>
      </c>
      <c r="F44" s="182"/>
      <c r="G44" s="182"/>
      <c r="H44" s="182">
        <f>'実質公債費比率（分子）の構造'!M$50</f>
        <v>9777</v>
      </c>
      <c r="I44" s="182"/>
      <c r="J44" s="182"/>
      <c r="K44" s="182">
        <f>'実質公債費比率（分子）の構造'!N$50</f>
        <v>10345</v>
      </c>
      <c r="L44" s="182"/>
      <c r="M44" s="182"/>
      <c r="N44" s="182">
        <f>'実質公債費比率（分子）の構造'!O$50</f>
        <v>11126</v>
      </c>
      <c r="O44" s="182"/>
      <c r="P44" s="182"/>
    </row>
    <row r="45" spans="1:16" x14ac:dyDescent="0.2">
      <c r="A45" s="182" t="s">
        <v>66</v>
      </c>
      <c r="B45" s="182">
        <f>'実質公債費比率（分子）の構造'!K$49</f>
        <v>1401</v>
      </c>
      <c r="C45" s="182"/>
      <c r="D45" s="182"/>
      <c r="E45" s="182">
        <f>'実質公債費比率（分子）の構造'!L$49</f>
        <v>1421</v>
      </c>
      <c r="F45" s="182"/>
      <c r="G45" s="182"/>
      <c r="H45" s="182">
        <f>'実質公債費比率（分子）の構造'!M$49</f>
        <v>944</v>
      </c>
      <c r="I45" s="182"/>
      <c r="J45" s="182"/>
      <c r="K45" s="182">
        <f>'実質公債費比率（分子）の構造'!N$49</f>
        <v>844</v>
      </c>
      <c r="L45" s="182"/>
      <c r="M45" s="182"/>
      <c r="N45" s="182">
        <f>'実質公債費比率（分子）の構造'!O$49</f>
        <v>644</v>
      </c>
      <c r="O45" s="182"/>
      <c r="P45" s="182"/>
    </row>
    <row r="46" spans="1:16" x14ac:dyDescent="0.2">
      <c r="A46" s="182" t="s">
        <v>67</v>
      </c>
      <c r="B46" s="182">
        <f>'実質公債費比率（分子）の構造'!K$48</f>
        <v>29493</v>
      </c>
      <c r="C46" s="182"/>
      <c r="D46" s="182"/>
      <c r="E46" s="182">
        <f>'実質公債費比率（分子）の構造'!L$48</f>
        <v>28678</v>
      </c>
      <c r="F46" s="182"/>
      <c r="G46" s="182"/>
      <c r="H46" s="182">
        <f>'実質公債費比率（分子）の構造'!M$48</f>
        <v>24087</v>
      </c>
      <c r="I46" s="182"/>
      <c r="J46" s="182"/>
      <c r="K46" s="182">
        <f>'実質公債費比率（分子）の構造'!N$48</f>
        <v>20839</v>
      </c>
      <c r="L46" s="182"/>
      <c r="M46" s="182"/>
      <c r="N46" s="182">
        <f>'実質公債費比率（分子）の構造'!O$48</f>
        <v>20211</v>
      </c>
      <c r="O46" s="182"/>
      <c r="P46" s="182"/>
    </row>
    <row r="47" spans="1:16" x14ac:dyDescent="0.2">
      <c r="A47" s="182" t="s">
        <v>68</v>
      </c>
      <c r="B47" s="182">
        <f>'実質公債費比率（分子）の構造'!K$47</f>
        <v>96041</v>
      </c>
      <c r="C47" s="182"/>
      <c r="D47" s="182"/>
      <c r="E47" s="182">
        <f>'実質公債費比率（分子）の構造'!L$47</f>
        <v>90869</v>
      </c>
      <c r="F47" s="182"/>
      <c r="G47" s="182"/>
      <c r="H47" s="182">
        <f>'実質公債費比率（分子）の構造'!M$47</f>
        <v>90622</v>
      </c>
      <c r="I47" s="182"/>
      <c r="J47" s="182"/>
      <c r="K47" s="182">
        <f>'実質公債費比率（分子）の構造'!N$47</f>
        <v>85856</v>
      </c>
      <c r="L47" s="182"/>
      <c r="M47" s="182"/>
      <c r="N47" s="182">
        <f>'実質公債費比率（分子）の構造'!O$47</f>
        <v>78418</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98498</v>
      </c>
      <c r="C49" s="182"/>
      <c r="D49" s="182"/>
      <c r="E49" s="182">
        <f>'実質公債費比率（分子）の構造'!L$45</f>
        <v>91416</v>
      </c>
      <c r="F49" s="182"/>
      <c r="G49" s="182"/>
      <c r="H49" s="182">
        <f>'実質公債費比率（分子）の構造'!M$45</f>
        <v>98356</v>
      </c>
      <c r="I49" s="182"/>
      <c r="J49" s="182"/>
      <c r="K49" s="182">
        <f>'実質公債費比率（分子）の構造'!N$45</f>
        <v>87690</v>
      </c>
      <c r="L49" s="182"/>
      <c r="M49" s="182"/>
      <c r="N49" s="182">
        <f>'実質公債費比率（分子）の構造'!O$45</f>
        <v>85236</v>
      </c>
      <c r="O49" s="182"/>
      <c r="P49" s="182"/>
    </row>
    <row r="50" spans="1:16" x14ac:dyDescent="0.2">
      <c r="A50" s="182" t="s">
        <v>71</v>
      </c>
      <c r="B50" s="182" t="e">
        <f>NA()</f>
        <v>#N/A</v>
      </c>
      <c r="C50" s="182">
        <f>IF(ISNUMBER('実質公債費比率（分子）の構造'!K$53),'実質公債費比率（分子）の構造'!K$53,NA())</f>
        <v>33682</v>
      </c>
      <c r="D50" s="182" t="e">
        <f>NA()</f>
        <v>#N/A</v>
      </c>
      <c r="E50" s="182" t="e">
        <f>NA()</f>
        <v>#N/A</v>
      </c>
      <c r="F50" s="182">
        <f>IF(ISNUMBER('実質公債費比率（分子）の構造'!L$53),'実質公債費比率（分子）の構造'!L$53,NA())</f>
        <v>24293</v>
      </c>
      <c r="G50" s="182" t="e">
        <f>NA()</f>
        <v>#N/A</v>
      </c>
      <c r="H50" s="182" t="e">
        <f>NA()</f>
        <v>#N/A</v>
      </c>
      <c r="I50" s="182">
        <f>IF(ISNUMBER('実質公債費比率（分子）の構造'!M$53),'実質公債費比率（分子）の構造'!M$53,NA())</f>
        <v>31507</v>
      </c>
      <c r="J50" s="182" t="e">
        <f>NA()</f>
        <v>#N/A</v>
      </c>
      <c r="K50" s="182" t="e">
        <f>NA()</f>
        <v>#N/A</v>
      </c>
      <c r="L50" s="182">
        <f>IF(ISNUMBER('実質公債費比率（分子）の構造'!N$53),'実質公債費比率（分子）の構造'!N$53,NA())</f>
        <v>16820</v>
      </c>
      <c r="M50" s="182" t="e">
        <f>NA()</f>
        <v>#N/A</v>
      </c>
      <c r="N50" s="182" t="e">
        <f>NA()</f>
        <v>#N/A</v>
      </c>
      <c r="O50" s="182">
        <f>IF(ISNUMBER('実質公債費比率（分子）の構造'!O$53),'実質公債費比率（分子）の構造'!O$53,NA())</f>
        <v>13752</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1391907</v>
      </c>
      <c r="E56" s="181"/>
      <c r="F56" s="181"/>
      <c r="G56" s="181">
        <f>'将来負担比率（分子）の構造'!J$52</f>
        <v>1388561</v>
      </c>
      <c r="H56" s="181"/>
      <c r="I56" s="181"/>
      <c r="J56" s="181">
        <f>'将来負担比率（分子）の構造'!K$52</f>
        <v>1383105</v>
      </c>
      <c r="K56" s="181"/>
      <c r="L56" s="181"/>
      <c r="M56" s="181">
        <f>'将来負担比率（分子）の構造'!L$52</f>
        <v>1370027</v>
      </c>
      <c r="N56" s="181"/>
      <c r="O56" s="181"/>
      <c r="P56" s="181">
        <f>'将来負担比率（分子）の構造'!M$52</f>
        <v>1353105</v>
      </c>
    </row>
    <row r="57" spans="1:16" x14ac:dyDescent="0.2">
      <c r="A57" s="181" t="s">
        <v>42</v>
      </c>
      <c r="B57" s="181"/>
      <c r="C57" s="181"/>
      <c r="D57" s="181">
        <f>'将来負担比率（分子）の構造'!I$51</f>
        <v>823324</v>
      </c>
      <c r="E57" s="181"/>
      <c r="F57" s="181"/>
      <c r="G57" s="181">
        <f>'将来負担比率（分子）の構造'!J$51</f>
        <v>802848</v>
      </c>
      <c r="H57" s="181"/>
      <c r="I57" s="181"/>
      <c r="J57" s="181">
        <f>'将来負担比率（分子）の構造'!K$51</f>
        <v>775725</v>
      </c>
      <c r="K57" s="181"/>
      <c r="L57" s="181"/>
      <c r="M57" s="181">
        <f>'将来負担比率（分子）の構造'!L$51</f>
        <v>761513</v>
      </c>
      <c r="N57" s="181"/>
      <c r="O57" s="181"/>
      <c r="P57" s="181">
        <f>'将来負担比率（分子）の構造'!M$51</f>
        <v>786137</v>
      </c>
    </row>
    <row r="58" spans="1:16" x14ac:dyDescent="0.2">
      <c r="A58" s="181" t="s">
        <v>41</v>
      </c>
      <c r="B58" s="181"/>
      <c r="C58" s="181"/>
      <c r="D58" s="181">
        <f>'将来負担比率（分子）の構造'!I$50</f>
        <v>789994</v>
      </c>
      <c r="E58" s="181"/>
      <c r="F58" s="181"/>
      <c r="G58" s="181">
        <f>'将来負担比率（分子）の構造'!J$50</f>
        <v>1357768</v>
      </c>
      <c r="H58" s="181"/>
      <c r="I58" s="181"/>
      <c r="J58" s="181">
        <f>'将来負担比率（分子）の構造'!K$50</f>
        <v>967903</v>
      </c>
      <c r="K58" s="181"/>
      <c r="L58" s="181"/>
      <c r="M58" s="181">
        <f>'将来負担比率（分子）の構造'!L$50</f>
        <v>966191</v>
      </c>
      <c r="N58" s="181"/>
      <c r="O58" s="181"/>
      <c r="P58" s="181">
        <f>'将来負担比率（分子）の構造'!M$50</f>
        <v>897658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33146</v>
      </c>
      <c r="C61" s="181"/>
      <c r="D61" s="181"/>
      <c r="E61" s="181">
        <f>'将来負担比率（分子）の構造'!J$46</f>
        <v>31652</v>
      </c>
      <c r="F61" s="181"/>
      <c r="G61" s="181"/>
      <c r="H61" s="181">
        <f>'将来負担比率（分子）の構造'!K$46</f>
        <v>29793</v>
      </c>
      <c r="I61" s="181"/>
      <c r="J61" s="181"/>
      <c r="K61" s="181">
        <f>'将来負担比率（分子）の構造'!L$46</f>
        <v>27323</v>
      </c>
      <c r="L61" s="181"/>
      <c r="M61" s="181"/>
      <c r="N61" s="181">
        <f>'将来負担比率（分子）の構造'!M$46</f>
        <v>25578</v>
      </c>
      <c r="O61" s="181"/>
      <c r="P61" s="181"/>
    </row>
    <row r="62" spans="1:16" x14ac:dyDescent="0.2">
      <c r="A62" s="181" t="s">
        <v>35</v>
      </c>
      <c r="B62" s="181">
        <f>'将来負担比率（分子）の構造'!I$45</f>
        <v>173475</v>
      </c>
      <c r="C62" s="181"/>
      <c r="D62" s="181"/>
      <c r="E62" s="181">
        <f>'将来負担比率（分子）の構造'!J$45</f>
        <v>238982</v>
      </c>
      <c r="F62" s="181"/>
      <c r="G62" s="181"/>
      <c r="H62" s="181">
        <f>'将来負担比率（分子）の構造'!K$45</f>
        <v>239730</v>
      </c>
      <c r="I62" s="181"/>
      <c r="J62" s="181"/>
      <c r="K62" s="181">
        <f>'将来負担比率（分子）の構造'!L$45</f>
        <v>234245</v>
      </c>
      <c r="L62" s="181"/>
      <c r="M62" s="181"/>
      <c r="N62" s="181">
        <f>'将来負担比率（分子）の構造'!M$45</f>
        <v>229242</v>
      </c>
      <c r="O62" s="181"/>
      <c r="P62" s="181"/>
    </row>
    <row r="63" spans="1:16" x14ac:dyDescent="0.2">
      <c r="A63" s="181" t="s">
        <v>34</v>
      </c>
      <c r="B63" s="181">
        <f>'将来負担比率（分子）の構造'!I$44</f>
        <v>10537</v>
      </c>
      <c r="C63" s="181"/>
      <c r="D63" s="181"/>
      <c r="E63" s="181">
        <f>'将来負担比率（分子）の構造'!J$44</f>
        <v>9344</v>
      </c>
      <c r="F63" s="181"/>
      <c r="G63" s="181"/>
      <c r="H63" s="181">
        <f>'将来負担比率（分子）の構造'!K$44</f>
        <v>8849</v>
      </c>
      <c r="I63" s="181"/>
      <c r="J63" s="181"/>
      <c r="K63" s="181">
        <f>'将来負担比率（分子）の構造'!L$44</f>
        <v>8091</v>
      </c>
      <c r="L63" s="181"/>
      <c r="M63" s="181"/>
      <c r="N63" s="181">
        <f>'将来負担比率（分子）の構造'!M$44</f>
        <v>8515</v>
      </c>
      <c r="O63" s="181"/>
      <c r="P63" s="181"/>
    </row>
    <row r="64" spans="1:16" x14ac:dyDescent="0.2">
      <c r="A64" s="181" t="s">
        <v>33</v>
      </c>
      <c r="B64" s="181">
        <f>'将来負担比率（分子）の構造'!I$43</f>
        <v>343540</v>
      </c>
      <c r="C64" s="181"/>
      <c r="D64" s="181"/>
      <c r="E64" s="181">
        <f>'将来負担比率（分子）の構造'!J$43</f>
        <v>308633</v>
      </c>
      <c r="F64" s="181"/>
      <c r="G64" s="181"/>
      <c r="H64" s="181">
        <f>'将来負担比率（分子）の構造'!K$43</f>
        <v>308783</v>
      </c>
      <c r="I64" s="181"/>
      <c r="J64" s="181"/>
      <c r="K64" s="181">
        <f>'将来負担比率（分子）の構造'!L$43</f>
        <v>289885</v>
      </c>
      <c r="L64" s="181"/>
      <c r="M64" s="181"/>
      <c r="N64" s="181">
        <f>'将来負担比率（分子）の構造'!M$43</f>
        <v>282245</v>
      </c>
      <c r="O64" s="181"/>
      <c r="P64" s="181"/>
    </row>
    <row r="65" spans="1:16" x14ac:dyDescent="0.2">
      <c r="A65" s="181" t="s">
        <v>32</v>
      </c>
      <c r="B65" s="181">
        <f>'将来負担比率（分子）の構造'!I$42</f>
        <v>117430</v>
      </c>
      <c r="C65" s="181"/>
      <c r="D65" s="181"/>
      <c r="E65" s="181">
        <f>'将来負担比率（分子）の構造'!J$42</f>
        <v>109016</v>
      </c>
      <c r="F65" s="181"/>
      <c r="G65" s="181"/>
      <c r="H65" s="181">
        <f>'将来負担比率（分子）の構造'!K$42</f>
        <v>99424</v>
      </c>
      <c r="I65" s="181"/>
      <c r="J65" s="181"/>
      <c r="K65" s="181">
        <f>'将来負担比率（分子）の構造'!L$42</f>
        <v>88277</v>
      </c>
      <c r="L65" s="181"/>
      <c r="M65" s="181"/>
      <c r="N65" s="181">
        <f>'将来負担比率（分子）の構造'!M$42</f>
        <v>77408</v>
      </c>
      <c r="O65" s="181"/>
      <c r="P65" s="181"/>
    </row>
    <row r="66" spans="1:16" x14ac:dyDescent="0.2">
      <c r="A66" s="181" t="s">
        <v>31</v>
      </c>
      <c r="B66" s="181">
        <f>'将来負担比率（分子）の構造'!I$41</f>
        <v>2943610</v>
      </c>
      <c r="C66" s="181"/>
      <c r="D66" s="181"/>
      <c r="E66" s="181">
        <f>'将来負担比率（分子）の構造'!J$41</f>
        <v>3330875</v>
      </c>
      <c r="F66" s="181"/>
      <c r="G66" s="181"/>
      <c r="H66" s="181">
        <f>'将来負担比率（分子）の構造'!K$41</f>
        <v>2785361</v>
      </c>
      <c r="I66" s="181"/>
      <c r="J66" s="181"/>
      <c r="K66" s="181">
        <f>'将来負担比率（分子）の構造'!L$41</f>
        <v>2625777</v>
      </c>
      <c r="L66" s="181"/>
      <c r="M66" s="181"/>
      <c r="N66" s="181">
        <f>'将来負担比率（分子）の構造'!M$41</f>
        <v>2454823</v>
      </c>
      <c r="O66" s="181"/>
      <c r="P66" s="181"/>
    </row>
    <row r="67" spans="1:16" x14ac:dyDescent="0.2">
      <c r="A67" s="181" t="s">
        <v>75</v>
      </c>
      <c r="B67" s="181" t="e">
        <f>NA()</f>
        <v>#N/A</v>
      </c>
      <c r="C67" s="181">
        <f>IF(ISNUMBER('将来負担比率（分子）の構造'!I$53), IF('将来負担比率（分子）の構造'!I$53 &lt; 0, 0, '将来負担比率（分子）の構造'!I$53), NA())</f>
        <v>616512</v>
      </c>
      <c r="D67" s="181" t="e">
        <f>NA()</f>
        <v>#N/A</v>
      </c>
      <c r="E67" s="181" t="e">
        <f>NA()</f>
        <v>#N/A</v>
      </c>
      <c r="F67" s="181">
        <f>IF(ISNUMBER('将来負担比率（分子）の構造'!J$53), IF('将来負担比率（分子）の構造'!J$53 &lt; 0, 0, '将来負担比率（分子）の構造'!J$53), NA())</f>
        <v>479324</v>
      </c>
      <c r="G67" s="181" t="e">
        <f>NA()</f>
        <v>#N/A</v>
      </c>
      <c r="H67" s="181" t="e">
        <f>NA()</f>
        <v>#N/A</v>
      </c>
      <c r="I67" s="181">
        <f>IF(ISNUMBER('将来負担比率（分子）の構造'!K$53), IF('将来負担比率（分子）の構造'!K$53 &lt; 0, 0, '将来負担比率（分子）の構造'!K$53), NA())</f>
        <v>345207</v>
      </c>
      <c r="J67" s="181" t="e">
        <f>NA()</f>
        <v>#N/A</v>
      </c>
      <c r="K67" s="181" t="e">
        <f>NA()</f>
        <v>#N/A</v>
      </c>
      <c r="L67" s="181">
        <f>IF(ISNUMBER('将来負担比率（分子）の構造'!L$53), IF('将来負担比率（分子）の構造'!L$53 &lt; 0, 0, '将来負担比率（分子）の構造'!L$53), NA())</f>
        <v>175868</v>
      </c>
      <c r="M67" s="181" t="e">
        <f>NA()</f>
        <v>#N/A</v>
      </c>
      <c r="N67" s="181" t="e">
        <f>NA()</f>
        <v>#N/A</v>
      </c>
      <c r="O67" s="181">
        <f>IF(ISNUMBER('将来負担比率（分子）の構造'!M$53), IF('将来負担比率（分子）の構造'!M$53 &lt; 0, 0, '将来負担比率（分子）の構造'!M$53), NA())</f>
        <v>40910</v>
      </c>
      <c r="P67" s="181" t="e">
        <f>NA()</f>
        <v>#N/A</v>
      </c>
    </row>
    <row r="70" spans="1:16" x14ac:dyDescent="0.2">
      <c r="A70" s="183" t="s">
        <v>76</v>
      </c>
      <c r="B70" s="183"/>
      <c r="C70" s="183"/>
      <c r="D70" s="183"/>
      <c r="E70" s="183"/>
      <c r="F70" s="183"/>
    </row>
    <row r="71" spans="1:16" x14ac:dyDescent="0.2">
      <c r="A71" s="184"/>
      <c r="B71" s="184" t="e">
        <f>#REF!</f>
        <v>#REF!</v>
      </c>
      <c r="C71" s="184" t="e">
        <f>#REF!</f>
        <v>#REF!</v>
      </c>
      <c r="D71" s="184" t="e">
        <f>#REF!</f>
        <v>#REF!</v>
      </c>
    </row>
    <row r="72" spans="1:16" x14ac:dyDescent="0.2">
      <c r="A72" s="184" t="s">
        <v>77</v>
      </c>
      <c r="B72" s="185" t="e">
        <f>#REF!</f>
        <v>#REF!</v>
      </c>
      <c r="C72" s="185" t="e">
        <f>#REF!</f>
        <v>#REF!</v>
      </c>
      <c r="D72" s="185" t="e">
        <f>#REF!</f>
        <v>#REF!</v>
      </c>
    </row>
    <row r="73" spans="1:16" x14ac:dyDescent="0.2">
      <c r="A73" s="184" t="s">
        <v>78</v>
      </c>
      <c r="B73" s="185" t="e">
        <f>#REF!</f>
        <v>#REF!</v>
      </c>
      <c r="C73" s="185" t="e">
        <f>#REF!</f>
        <v>#REF!</v>
      </c>
      <c r="D73" s="185" t="e">
        <f>#REF!</f>
        <v>#REF!</v>
      </c>
    </row>
    <row r="74" spans="1:16" x14ac:dyDescent="0.2">
      <c r="A74" s="184" t="s">
        <v>79</v>
      </c>
      <c r="B74" s="185" t="e">
        <f>#REF!</f>
        <v>#REF!</v>
      </c>
      <c r="C74" s="185" t="e">
        <f>#REF!</f>
        <v>#REF!</v>
      </c>
      <c r="D74" s="185" t="e">
        <f>#REF!</f>
        <v>#REF!</v>
      </c>
    </row>
  </sheetData>
  <sheetProtection algorithmName="SHA-512" hashValue="nJmUZ/JhX8jtPFkfm0t/HKF8eUrwoYV8f8fIlXnuuqWBo2khl0WT8t5FhJeb2Jfh76VYhTvIy4W59w8kyJySKg==" saltValue="SLqGVlMFAEgi6swTZDzR8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224</v>
      </c>
      <c r="C5" s="709"/>
      <c r="D5" s="709"/>
      <c r="E5" s="709"/>
      <c r="F5" s="709"/>
      <c r="G5" s="709"/>
      <c r="H5" s="709"/>
      <c r="I5" s="709"/>
      <c r="J5" s="709"/>
      <c r="K5" s="709"/>
      <c r="L5" s="709"/>
      <c r="M5" s="709"/>
      <c r="N5" s="709"/>
      <c r="O5" s="709"/>
      <c r="P5" s="709"/>
      <c r="Q5" s="710"/>
      <c r="R5" s="697">
        <v>744662939</v>
      </c>
      <c r="S5" s="698"/>
      <c r="T5" s="698"/>
      <c r="U5" s="698"/>
      <c r="V5" s="698"/>
      <c r="W5" s="698"/>
      <c r="X5" s="698"/>
      <c r="Y5" s="741"/>
      <c r="Z5" s="759">
        <v>36.5</v>
      </c>
      <c r="AA5" s="759"/>
      <c r="AB5" s="759"/>
      <c r="AC5" s="759"/>
      <c r="AD5" s="760">
        <v>684326557</v>
      </c>
      <c r="AE5" s="760"/>
      <c r="AF5" s="760"/>
      <c r="AG5" s="760"/>
      <c r="AH5" s="760"/>
      <c r="AI5" s="760"/>
      <c r="AJ5" s="760"/>
      <c r="AK5" s="760"/>
      <c r="AL5" s="742">
        <v>80.599999999999994</v>
      </c>
      <c r="AM5" s="713"/>
      <c r="AN5" s="713"/>
      <c r="AO5" s="743"/>
      <c r="AP5" s="708" t="s">
        <v>225</v>
      </c>
      <c r="AQ5" s="709"/>
      <c r="AR5" s="709"/>
      <c r="AS5" s="709"/>
      <c r="AT5" s="709"/>
      <c r="AU5" s="709"/>
      <c r="AV5" s="709"/>
      <c r="AW5" s="709"/>
      <c r="AX5" s="709"/>
      <c r="AY5" s="709"/>
      <c r="AZ5" s="709"/>
      <c r="BA5" s="709"/>
      <c r="BB5" s="709"/>
      <c r="BC5" s="709"/>
      <c r="BD5" s="709"/>
      <c r="BE5" s="709"/>
      <c r="BF5" s="710"/>
      <c r="BG5" s="642">
        <v>656442896</v>
      </c>
      <c r="BH5" s="643"/>
      <c r="BI5" s="643"/>
      <c r="BJ5" s="643"/>
      <c r="BK5" s="643"/>
      <c r="BL5" s="643"/>
      <c r="BM5" s="643"/>
      <c r="BN5" s="644"/>
      <c r="BO5" s="675">
        <v>88.2</v>
      </c>
      <c r="BP5" s="675"/>
      <c r="BQ5" s="675"/>
      <c r="BR5" s="675"/>
      <c r="BS5" s="676">
        <v>18367615</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2">
      <c r="B6" s="639" t="s">
        <v>229</v>
      </c>
      <c r="C6" s="640"/>
      <c r="D6" s="640"/>
      <c r="E6" s="640"/>
      <c r="F6" s="640"/>
      <c r="G6" s="640"/>
      <c r="H6" s="640"/>
      <c r="I6" s="640"/>
      <c r="J6" s="640"/>
      <c r="K6" s="640"/>
      <c r="L6" s="640"/>
      <c r="M6" s="640"/>
      <c r="N6" s="640"/>
      <c r="O6" s="640"/>
      <c r="P6" s="640"/>
      <c r="Q6" s="641"/>
      <c r="R6" s="642">
        <v>5891416</v>
      </c>
      <c r="S6" s="643"/>
      <c r="T6" s="643"/>
      <c r="U6" s="643"/>
      <c r="V6" s="643"/>
      <c r="W6" s="643"/>
      <c r="X6" s="643"/>
      <c r="Y6" s="644"/>
      <c r="Z6" s="675">
        <v>0.3</v>
      </c>
      <c r="AA6" s="675"/>
      <c r="AB6" s="675"/>
      <c r="AC6" s="675"/>
      <c r="AD6" s="676">
        <v>5891416</v>
      </c>
      <c r="AE6" s="676"/>
      <c r="AF6" s="676"/>
      <c r="AG6" s="676"/>
      <c r="AH6" s="676"/>
      <c r="AI6" s="676"/>
      <c r="AJ6" s="676"/>
      <c r="AK6" s="676"/>
      <c r="AL6" s="645">
        <v>0.7</v>
      </c>
      <c r="AM6" s="646"/>
      <c r="AN6" s="646"/>
      <c r="AO6" s="677"/>
      <c r="AP6" s="639" t="s">
        <v>230</v>
      </c>
      <c r="AQ6" s="640"/>
      <c r="AR6" s="640"/>
      <c r="AS6" s="640"/>
      <c r="AT6" s="640"/>
      <c r="AU6" s="640"/>
      <c r="AV6" s="640"/>
      <c r="AW6" s="640"/>
      <c r="AX6" s="640"/>
      <c r="AY6" s="640"/>
      <c r="AZ6" s="640"/>
      <c r="BA6" s="640"/>
      <c r="BB6" s="640"/>
      <c r="BC6" s="640"/>
      <c r="BD6" s="640"/>
      <c r="BE6" s="640"/>
      <c r="BF6" s="641"/>
      <c r="BG6" s="642">
        <v>656442896</v>
      </c>
      <c r="BH6" s="643"/>
      <c r="BI6" s="643"/>
      <c r="BJ6" s="643"/>
      <c r="BK6" s="643"/>
      <c r="BL6" s="643"/>
      <c r="BM6" s="643"/>
      <c r="BN6" s="644"/>
      <c r="BO6" s="675">
        <v>88.2</v>
      </c>
      <c r="BP6" s="675"/>
      <c r="BQ6" s="675"/>
      <c r="BR6" s="675"/>
      <c r="BS6" s="676">
        <v>18367615</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2226846</v>
      </c>
      <c r="CS6" s="643"/>
      <c r="CT6" s="643"/>
      <c r="CU6" s="643"/>
      <c r="CV6" s="643"/>
      <c r="CW6" s="643"/>
      <c r="CX6" s="643"/>
      <c r="CY6" s="644"/>
      <c r="CZ6" s="742">
        <v>0.1</v>
      </c>
      <c r="DA6" s="713"/>
      <c r="DB6" s="713"/>
      <c r="DC6" s="745"/>
      <c r="DD6" s="648" t="s">
        <v>128</v>
      </c>
      <c r="DE6" s="643"/>
      <c r="DF6" s="643"/>
      <c r="DG6" s="643"/>
      <c r="DH6" s="643"/>
      <c r="DI6" s="643"/>
      <c r="DJ6" s="643"/>
      <c r="DK6" s="643"/>
      <c r="DL6" s="643"/>
      <c r="DM6" s="643"/>
      <c r="DN6" s="643"/>
      <c r="DO6" s="643"/>
      <c r="DP6" s="644"/>
      <c r="DQ6" s="648">
        <v>2222475</v>
      </c>
      <c r="DR6" s="643"/>
      <c r="DS6" s="643"/>
      <c r="DT6" s="643"/>
      <c r="DU6" s="643"/>
      <c r="DV6" s="643"/>
      <c r="DW6" s="643"/>
      <c r="DX6" s="643"/>
      <c r="DY6" s="643"/>
      <c r="DZ6" s="643"/>
      <c r="EA6" s="643"/>
      <c r="EB6" s="643"/>
      <c r="EC6" s="689"/>
    </row>
    <row r="7" spans="2:143" ht="11.25" customHeight="1" x14ac:dyDescent="0.2">
      <c r="B7" s="639" t="s">
        <v>232</v>
      </c>
      <c r="C7" s="640"/>
      <c r="D7" s="640"/>
      <c r="E7" s="640"/>
      <c r="F7" s="640"/>
      <c r="G7" s="640"/>
      <c r="H7" s="640"/>
      <c r="I7" s="640"/>
      <c r="J7" s="640"/>
      <c r="K7" s="640"/>
      <c r="L7" s="640"/>
      <c r="M7" s="640"/>
      <c r="N7" s="640"/>
      <c r="O7" s="640"/>
      <c r="P7" s="640"/>
      <c r="Q7" s="641"/>
      <c r="R7" s="642">
        <v>551185</v>
      </c>
      <c r="S7" s="643"/>
      <c r="T7" s="643"/>
      <c r="U7" s="643"/>
      <c r="V7" s="643"/>
      <c r="W7" s="643"/>
      <c r="X7" s="643"/>
      <c r="Y7" s="644"/>
      <c r="Z7" s="675">
        <v>0</v>
      </c>
      <c r="AA7" s="675"/>
      <c r="AB7" s="675"/>
      <c r="AC7" s="675"/>
      <c r="AD7" s="676">
        <v>551185</v>
      </c>
      <c r="AE7" s="676"/>
      <c r="AF7" s="676"/>
      <c r="AG7" s="676"/>
      <c r="AH7" s="676"/>
      <c r="AI7" s="676"/>
      <c r="AJ7" s="676"/>
      <c r="AK7" s="676"/>
      <c r="AL7" s="645">
        <v>0.1</v>
      </c>
      <c r="AM7" s="646"/>
      <c r="AN7" s="646"/>
      <c r="AO7" s="677"/>
      <c r="AP7" s="639" t="s">
        <v>233</v>
      </c>
      <c r="AQ7" s="640"/>
      <c r="AR7" s="640"/>
      <c r="AS7" s="640"/>
      <c r="AT7" s="640"/>
      <c r="AU7" s="640"/>
      <c r="AV7" s="640"/>
      <c r="AW7" s="640"/>
      <c r="AX7" s="640"/>
      <c r="AY7" s="640"/>
      <c r="AZ7" s="640"/>
      <c r="BA7" s="640"/>
      <c r="BB7" s="640"/>
      <c r="BC7" s="640"/>
      <c r="BD7" s="640"/>
      <c r="BE7" s="640"/>
      <c r="BF7" s="641"/>
      <c r="BG7" s="642">
        <v>329385864</v>
      </c>
      <c r="BH7" s="643"/>
      <c r="BI7" s="643"/>
      <c r="BJ7" s="643"/>
      <c r="BK7" s="643"/>
      <c r="BL7" s="643"/>
      <c r="BM7" s="643"/>
      <c r="BN7" s="644"/>
      <c r="BO7" s="675">
        <v>44.2</v>
      </c>
      <c r="BP7" s="675"/>
      <c r="BQ7" s="675"/>
      <c r="BR7" s="675"/>
      <c r="BS7" s="676">
        <v>18367615</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359615168</v>
      </c>
      <c r="CS7" s="643"/>
      <c r="CT7" s="643"/>
      <c r="CU7" s="643"/>
      <c r="CV7" s="643"/>
      <c r="CW7" s="643"/>
      <c r="CX7" s="643"/>
      <c r="CY7" s="644"/>
      <c r="CZ7" s="675">
        <v>17.8</v>
      </c>
      <c r="DA7" s="675"/>
      <c r="DB7" s="675"/>
      <c r="DC7" s="675"/>
      <c r="DD7" s="648">
        <v>4212509</v>
      </c>
      <c r="DE7" s="643"/>
      <c r="DF7" s="643"/>
      <c r="DG7" s="643"/>
      <c r="DH7" s="643"/>
      <c r="DI7" s="643"/>
      <c r="DJ7" s="643"/>
      <c r="DK7" s="643"/>
      <c r="DL7" s="643"/>
      <c r="DM7" s="643"/>
      <c r="DN7" s="643"/>
      <c r="DO7" s="643"/>
      <c r="DP7" s="644"/>
      <c r="DQ7" s="648">
        <v>66482381</v>
      </c>
      <c r="DR7" s="643"/>
      <c r="DS7" s="643"/>
      <c r="DT7" s="643"/>
      <c r="DU7" s="643"/>
      <c r="DV7" s="643"/>
      <c r="DW7" s="643"/>
      <c r="DX7" s="643"/>
      <c r="DY7" s="643"/>
      <c r="DZ7" s="643"/>
      <c r="EA7" s="643"/>
      <c r="EB7" s="643"/>
      <c r="EC7" s="689"/>
    </row>
    <row r="8" spans="2:143" ht="11.25" customHeight="1" x14ac:dyDescent="0.2">
      <c r="B8" s="639" t="s">
        <v>235</v>
      </c>
      <c r="C8" s="640"/>
      <c r="D8" s="640"/>
      <c r="E8" s="640"/>
      <c r="F8" s="640"/>
      <c r="G8" s="640"/>
      <c r="H8" s="640"/>
      <c r="I8" s="640"/>
      <c r="J8" s="640"/>
      <c r="K8" s="640"/>
      <c r="L8" s="640"/>
      <c r="M8" s="640"/>
      <c r="N8" s="640"/>
      <c r="O8" s="640"/>
      <c r="P8" s="640"/>
      <c r="Q8" s="641"/>
      <c r="R8" s="642">
        <v>2341901</v>
      </c>
      <c r="S8" s="643"/>
      <c r="T8" s="643"/>
      <c r="U8" s="643"/>
      <c r="V8" s="643"/>
      <c r="W8" s="643"/>
      <c r="X8" s="643"/>
      <c r="Y8" s="644"/>
      <c r="Z8" s="675">
        <v>0.1</v>
      </c>
      <c r="AA8" s="675"/>
      <c r="AB8" s="675"/>
      <c r="AC8" s="675"/>
      <c r="AD8" s="676">
        <v>2341901</v>
      </c>
      <c r="AE8" s="676"/>
      <c r="AF8" s="676"/>
      <c r="AG8" s="676"/>
      <c r="AH8" s="676"/>
      <c r="AI8" s="676"/>
      <c r="AJ8" s="676"/>
      <c r="AK8" s="676"/>
      <c r="AL8" s="645">
        <v>0.3</v>
      </c>
      <c r="AM8" s="646"/>
      <c r="AN8" s="646"/>
      <c r="AO8" s="677"/>
      <c r="AP8" s="639" t="s">
        <v>236</v>
      </c>
      <c r="AQ8" s="640"/>
      <c r="AR8" s="640"/>
      <c r="AS8" s="640"/>
      <c r="AT8" s="640"/>
      <c r="AU8" s="640"/>
      <c r="AV8" s="640"/>
      <c r="AW8" s="640"/>
      <c r="AX8" s="640"/>
      <c r="AY8" s="640"/>
      <c r="AZ8" s="640"/>
      <c r="BA8" s="640"/>
      <c r="BB8" s="640"/>
      <c r="BC8" s="640"/>
      <c r="BD8" s="640"/>
      <c r="BE8" s="640"/>
      <c r="BF8" s="641"/>
      <c r="BG8" s="642">
        <v>4615173</v>
      </c>
      <c r="BH8" s="643"/>
      <c r="BI8" s="643"/>
      <c r="BJ8" s="643"/>
      <c r="BK8" s="643"/>
      <c r="BL8" s="643"/>
      <c r="BM8" s="643"/>
      <c r="BN8" s="644"/>
      <c r="BO8" s="675">
        <v>0.6</v>
      </c>
      <c r="BP8" s="675"/>
      <c r="BQ8" s="675"/>
      <c r="BR8" s="675"/>
      <c r="BS8" s="648" t="s">
        <v>128</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770871295</v>
      </c>
      <c r="CS8" s="643"/>
      <c r="CT8" s="643"/>
      <c r="CU8" s="643"/>
      <c r="CV8" s="643"/>
      <c r="CW8" s="643"/>
      <c r="CX8" s="643"/>
      <c r="CY8" s="644"/>
      <c r="CZ8" s="675">
        <v>38.299999999999997</v>
      </c>
      <c r="DA8" s="675"/>
      <c r="DB8" s="675"/>
      <c r="DC8" s="675"/>
      <c r="DD8" s="648">
        <v>11916449</v>
      </c>
      <c r="DE8" s="643"/>
      <c r="DF8" s="643"/>
      <c r="DG8" s="643"/>
      <c r="DH8" s="643"/>
      <c r="DI8" s="643"/>
      <c r="DJ8" s="643"/>
      <c r="DK8" s="643"/>
      <c r="DL8" s="643"/>
      <c r="DM8" s="643"/>
      <c r="DN8" s="643"/>
      <c r="DO8" s="643"/>
      <c r="DP8" s="644"/>
      <c r="DQ8" s="648">
        <v>312170717</v>
      </c>
      <c r="DR8" s="643"/>
      <c r="DS8" s="643"/>
      <c r="DT8" s="643"/>
      <c r="DU8" s="643"/>
      <c r="DV8" s="643"/>
      <c r="DW8" s="643"/>
      <c r="DX8" s="643"/>
      <c r="DY8" s="643"/>
      <c r="DZ8" s="643"/>
      <c r="EA8" s="643"/>
      <c r="EB8" s="643"/>
      <c r="EC8" s="689"/>
    </row>
    <row r="9" spans="2:143" ht="11.25" customHeight="1" x14ac:dyDescent="0.2">
      <c r="B9" s="639" t="s">
        <v>238</v>
      </c>
      <c r="C9" s="640"/>
      <c r="D9" s="640"/>
      <c r="E9" s="640"/>
      <c r="F9" s="640"/>
      <c r="G9" s="640"/>
      <c r="H9" s="640"/>
      <c r="I9" s="640"/>
      <c r="J9" s="640"/>
      <c r="K9" s="640"/>
      <c r="L9" s="640"/>
      <c r="M9" s="640"/>
      <c r="N9" s="640"/>
      <c r="O9" s="640"/>
      <c r="P9" s="640"/>
      <c r="Q9" s="641"/>
      <c r="R9" s="642">
        <v>2665242</v>
      </c>
      <c r="S9" s="643"/>
      <c r="T9" s="643"/>
      <c r="U9" s="643"/>
      <c r="V9" s="643"/>
      <c r="W9" s="643"/>
      <c r="X9" s="643"/>
      <c r="Y9" s="644"/>
      <c r="Z9" s="675">
        <v>0.1</v>
      </c>
      <c r="AA9" s="675"/>
      <c r="AB9" s="675"/>
      <c r="AC9" s="675"/>
      <c r="AD9" s="676">
        <v>2665242</v>
      </c>
      <c r="AE9" s="676"/>
      <c r="AF9" s="676"/>
      <c r="AG9" s="676"/>
      <c r="AH9" s="676"/>
      <c r="AI9" s="676"/>
      <c r="AJ9" s="676"/>
      <c r="AK9" s="676"/>
      <c r="AL9" s="645">
        <v>0.3</v>
      </c>
      <c r="AM9" s="646"/>
      <c r="AN9" s="646"/>
      <c r="AO9" s="677"/>
      <c r="AP9" s="639" t="s">
        <v>239</v>
      </c>
      <c r="AQ9" s="640"/>
      <c r="AR9" s="640"/>
      <c r="AS9" s="640"/>
      <c r="AT9" s="640"/>
      <c r="AU9" s="640"/>
      <c r="AV9" s="640"/>
      <c r="AW9" s="640"/>
      <c r="AX9" s="640"/>
      <c r="AY9" s="640"/>
      <c r="AZ9" s="640"/>
      <c r="BA9" s="640"/>
      <c r="BB9" s="640"/>
      <c r="BC9" s="640"/>
      <c r="BD9" s="640"/>
      <c r="BE9" s="640"/>
      <c r="BF9" s="641"/>
      <c r="BG9" s="642">
        <v>215326954</v>
      </c>
      <c r="BH9" s="643"/>
      <c r="BI9" s="643"/>
      <c r="BJ9" s="643"/>
      <c r="BK9" s="643"/>
      <c r="BL9" s="643"/>
      <c r="BM9" s="643"/>
      <c r="BN9" s="644"/>
      <c r="BO9" s="675">
        <v>28.9</v>
      </c>
      <c r="BP9" s="675"/>
      <c r="BQ9" s="675"/>
      <c r="BR9" s="675"/>
      <c r="BS9" s="648" t="s">
        <v>128</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95413684</v>
      </c>
      <c r="CS9" s="643"/>
      <c r="CT9" s="643"/>
      <c r="CU9" s="643"/>
      <c r="CV9" s="643"/>
      <c r="CW9" s="643"/>
      <c r="CX9" s="643"/>
      <c r="CY9" s="644"/>
      <c r="CZ9" s="675">
        <v>4.7</v>
      </c>
      <c r="DA9" s="675"/>
      <c r="DB9" s="675"/>
      <c r="DC9" s="675"/>
      <c r="DD9" s="648">
        <v>2610230</v>
      </c>
      <c r="DE9" s="643"/>
      <c r="DF9" s="643"/>
      <c r="DG9" s="643"/>
      <c r="DH9" s="643"/>
      <c r="DI9" s="643"/>
      <c r="DJ9" s="643"/>
      <c r="DK9" s="643"/>
      <c r="DL9" s="643"/>
      <c r="DM9" s="643"/>
      <c r="DN9" s="643"/>
      <c r="DO9" s="643"/>
      <c r="DP9" s="644"/>
      <c r="DQ9" s="648">
        <v>65101714</v>
      </c>
      <c r="DR9" s="643"/>
      <c r="DS9" s="643"/>
      <c r="DT9" s="643"/>
      <c r="DU9" s="643"/>
      <c r="DV9" s="643"/>
      <c r="DW9" s="643"/>
      <c r="DX9" s="643"/>
      <c r="DY9" s="643"/>
      <c r="DZ9" s="643"/>
      <c r="EA9" s="643"/>
      <c r="EB9" s="643"/>
      <c r="EC9" s="689"/>
    </row>
    <row r="10" spans="2:143" ht="11.25" customHeight="1" x14ac:dyDescent="0.2">
      <c r="B10" s="639" t="s">
        <v>241</v>
      </c>
      <c r="C10" s="640"/>
      <c r="D10" s="640"/>
      <c r="E10" s="640"/>
      <c r="F10" s="640"/>
      <c r="G10" s="640"/>
      <c r="H10" s="640"/>
      <c r="I10" s="640"/>
      <c r="J10" s="640"/>
      <c r="K10" s="640"/>
      <c r="L10" s="640"/>
      <c r="M10" s="640"/>
      <c r="N10" s="640"/>
      <c r="O10" s="640"/>
      <c r="P10" s="640"/>
      <c r="Q10" s="641"/>
      <c r="R10" s="642">
        <v>463908</v>
      </c>
      <c r="S10" s="643"/>
      <c r="T10" s="643"/>
      <c r="U10" s="643"/>
      <c r="V10" s="643"/>
      <c r="W10" s="643"/>
      <c r="X10" s="643"/>
      <c r="Y10" s="644"/>
      <c r="Z10" s="675">
        <v>0</v>
      </c>
      <c r="AA10" s="675"/>
      <c r="AB10" s="675"/>
      <c r="AC10" s="675"/>
      <c r="AD10" s="676">
        <v>463908</v>
      </c>
      <c r="AE10" s="676"/>
      <c r="AF10" s="676"/>
      <c r="AG10" s="676"/>
      <c r="AH10" s="676"/>
      <c r="AI10" s="676"/>
      <c r="AJ10" s="676"/>
      <c r="AK10" s="676"/>
      <c r="AL10" s="645">
        <v>0.1</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18973228</v>
      </c>
      <c r="BH10" s="643"/>
      <c r="BI10" s="643"/>
      <c r="BJ10" s="643"/>
      <c r="BK10" s="643"/>
      <c r="BL10" s="643"/>
      <c r="BM10" s="643"/>
      <c r="BN10" s="644"/>
      <c r="BO10" s="675">
        <v>2.5</v>
      </c>
      <c r="BP10" s="675"/>
      <c r="BQ10" s="675"/>
      <c r="BR10" s="675"/>
      <c r="BS10" s="648" t="s">
        <v>128</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v>202898</v>
      </c>
      <c r="CS10" s="643"/>
      <c r="CT10" s="643"/>
      <c r="CU10" s="643"/>
      <c r="CV10" s="643"/>
      <c r="CW10" s="643"/>
      <c r="CX10" s="643"/>
      <c r="CY10" s="644"/>
      <c r="CZ10" s="675">
        <v>0</v>
      </c>
      <c r="DA10" s="675"/>
      <c r="DB10" s="675"/>
      <c r="DC10" s="675"/>
      <c r="DD10" s="648" t="s">
        <v>186</v>
      </c>
      <c r="DE10" s="643"/>
      <c r="DF10" s="643"/>
      <c r="DG10" s="643"/>
      <c r="DH10" s="643"/>
      <c r="DI10" s="643"/>
      <c r="DJ10" s="643"/>
      <c r="DK10" s="643"/>
      <c r="DL10" s="643"/>
      <c r="DM10" s="643"/>
      <c r="DN10" s="643"/>
      <c r="DO10" s="643"/>
      <c r="DP10" s="644"/>
      <c r="DQ10" s="648">
        <v>177135</v>
      </c>
      <c r="DR10" s="643"/>
      <c r="DS10" s="643"/>
      <c r="DT10" s="643"/>
      <c r="DU10" s="643"/>
      <c r="DV10" s="643"/>
      <c r="DW10" s="643"/>
      <c r="DX10" s="643"/>
      <c r="DY10" s="643"/>
      <c r="DZ10" s="643"/>
      <c r="EA10" s="643"/>
      <c r="EB10" s="643"/>
      <c r="EC10" s="689"/>
    </row>
    <row r="11" spans="2:143" ht="11.25" customHeight="1" x14ac:dyDescent="0.2">
      <c r="B11" s="639" t="s">
        <v>244</v>
      </c>
      <c r="C11" s="640"/>
      <c r="D11" s="640"/>
      <c r="E11" s="640"/>
      <c r="F11" s="640"/>
      <c r="G11" s="640"/>
      <c r="H11" s="640"/>
      <c r="I11" s="640"/>
      <c r="J11" s="640"/>
      <c r="K11" s="640"/>
      <c r="L11" s="640"/>
      <c r="M11" s="640"/>
      <c r="N11" s="640"/>
      <c r="O11" s="640"/>
      <c r="P11" s="640"/>
      <c r="Q11" s="641"/>
      <c r="R11" s="642">
        <v>66663974</v>
      </c>
      <c r="S11" s="643"/>
      <c r="T11" s="643"/>
      <c r="U11" s="643"/>
      <c r="V11" s="643"/>
      <c r="W11" s="643"/>
      <c r="X11" s="643"/>
      <c r="Y11" s="644"/>
      <c r="Z11" s="645">
        <v>3.3</v>
      </c>
      <c r="AA11" s="646"/>
      <c r="AB11" s="646"/>
      <c r="AC11" s="647"/>
      <c r="AD11" s="648">
        <v>66663974</v>
      </c>
      <c r="AE11" s="643"/>
      <c r="AF11" s="643"/>
      <c r="AG11" s="643"/>
      <c r="AH11" s="643"/>
      <c r="AI11" s="643"/>
      <c r="AJ11" s="643"/>
      <c r="AK11" s="644"/>
      <c r="AL11" s="645">
        <v>7.9</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90470509</v>
      </c>
      <c r="BH11" s="643"/>
      <c r="BI11" s="643"/>
      <c r="BJ11" s="643"/>
      <c r="BK11" s="643"/>
      <c r="BL11" s="643"/>
      <c r="BM11" s="643"/>
      <c r="BN11" s="644"/>
      <c r="BO11" s="675">
        <v>12.1</v>
      </c>
      <c r="BP11" s="675"/>
      <c r="BQ11" s="675"/>
      <c r="BR11" s="675"/>
      <c r="BS11" s="648">
        <v>18367615</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98020</v>
      </c>
      <c r="CS11" s="643"/>
      <c r="CT11" s="643"/>
      <c r="CU11" s="643"/>
      <c r="CV11" s="643"/>
      <c r="CW11" s="643"/>
      <c r="CX11" s="643"/>
      <c r="CY11" s="644"/>
      <c r="CZ11" s="675">
        <v>0</v>
      </c>
      <c r="DA11" s="675"/>
      <c r="DB11" s="675"/>
      <c r="DC11" s="675"/>
      <c r="DD11" s="648" t="s">
        <v>128</v>
      </c>
      <c r="DE11" s="643"/>
      <c r="DF11" s="643"/>
      <c r="DG11" s="643"/>
      <c r="DH11" s="643"/>
      <c r="DI11" s="643"/>
      <c r="DJ11" s="643"/>
      <c r="DK11" s="643"/>
      <c r="DL11" s="643"/>
      <c r="DM11" s="643"/>
      <c r="DN11" s="643"/>
      <c r="DO11" s="643"/>
      <c r="DP11" s="644"/>
      <c r="DQ11" s="648">
        <v>19460</v>
      </c>
      <c r="DR11" s="643"/>
      <c r="DS11" s="643"/>
      <c r="DT11" s="643"/>
      <c r="DU11" s="643"/>
      <c r="DV11" s="643"/>
      <c r="DW11" s="643"/>
      <c r="DX11" s="643"/>
      <c r="DY11" s="643"/>
      <c r="DZ11" s="643"/>
      <c r="EA11" s="643"/>
      <c r="EB11" s="643"/>
      <c r="EC11" s="689"/>
    </row>
    <row r="12" spans="2:143" ht="11.25" customHeight="1" x14ac:dyDescent="0.2">
      <c r="B12" s="639" t="s">
        <v>247</v>
      </c>
      <c r="C12" s="640"/>
      <c r="D12" s="640"/>
      <c r="E12" s="640"/>
      <c r="F12" s="640"/>
      <c r="G12" s="640"/>
      <c r="H12" s="640"/>
      <c r="I12" s="640"/>
      <c r="J12" s="640"/>
      <c r="K12" s="640"/>
      <c r="L12" s="640"/>
      <c r="M12" s="640"/>
      <c r="N12" s="640"/>
      <c r="O12" s="640"/>
      <c r="P12" s="640"/>
      <c r="Q12" s="641"/>
      <c r="R12" s="642" t="s">
        <v>186</v>
      </c>
      <c r="S12" s="643"/>
      <c r="T12" s="643"/>
      <c r="U12" s="643"/>
      <c r="V12" s="643"/>
      <c r="W12" s="643"/>
      <c r="X12" s="643"/>
      <c r="Y12" s="644"/>
      <c r="Z12" s="675" t="s">
        <v>186</v>
      </c>
      <c r="AA12" s="675"/>
      <c r="AB12" s="675"/>
      <c r="AC12" s="675"/>
      <c r="AD12" s="676" t="s">
        <v>128</v>
      </c>
      <c r="AE12" s="676"/>
      <c r="AF12" s="676"/>
      <c r="AG12" s="676"/>
      <c r="AH12" s="676"/>
      <c r="AI12" s="676"/>
      <c r="AJ12" s="676"/>
      <c r="AK12" s="676"/>
      <c r="AL12" s="645" t="s">
        <v>128</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298789902</v>
      </c>
      <c r="BH12" s="643"/>
      <c r="BI12" s="643"/>
      <c r="BJ12" s="643"/>
      <c r="BK12" s="643"/>
      <c r="BL12" s="643"/>
      <c r="BM12" s="643"/>
      <c r="BN12" s="644"/>
      <c r="BO12" s="675">
        <v>40.1</v>
      </c>
      <c r="BP12" s="675"/>
      <c r="BQ12" s="675"/>
      <c r="BR12" s="675"/>
      <c r="BS12" s="648" t="s">
        <v>186</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58556454</v>
      </c>
      <c r="CS12" s="643"/>
      <c r="CT12" s="643"/>
      <c r="CU12" s="643"/>
      <c r="CV12" s="643"/>
      <c r="CW12" s="643"/>
      <c r="CX12" s="643"/>
      <c r="CY12" s="644"/>
      <c r="CZ12" s="675">
        <v>2.9</v>
      </c>
      <c r="DA12" s="675"/>
      <c r="DB12" s="675"/>
      <c r="DC12" s="675"/>
      <c r="DD12" s="648">
        <v>171853</v>
      </c>
      <c r="DE12" s="643"/>
      <c r="DF12" s="643"/>
      <c r="DG12" s="643"/>
      <c r="DH12" s="643"/>
      <c r="DI12" s="643"/>
      <c r="DJ12" s="643"/>
      <c r="DK12" s="643"/>
      <c r="DL12" s="643"/>
      <c r="DM12" s="643"/>
      <c r="DN12" s="643"/>
      <c r="DO12" s="643"/>
      <c r="DP12" s="644"/>
      <c r="DQ12" s="648">
        <v>31171057</v>
      </c>
      <c r="DR12" s="643"/>
      <c r="DS12" s="643"/>
      <c r="DT12" s="643"/>
      <c r="DU12" s="643"/>
      <c r="DV12" s="643"/>
      <c r="DW12" s="643"/>
      <c r="DX12" s="643"/>
      <c r="DY12" s="643"/>
      <c r="DZ12" s="643"/>
      <c r="EA12" s="643"/>
      <c r="EB12" s="643"/>
      <c r="EC12" s="689"/>
    </row>
    <row r="13" spans="2:143" ht="11.25" customHeight="1" x14ac:dyDescent="0.2">
      <c r="B13" s="639" t="s">
        <v>250</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186</v>
      </c>
      <c r="AE13" s="676"/>
      <c r="AF13" s="676"/>
      <c r="AG13" s="676"/>
      <c r="AH13" s="676"/>
      <c r="AI13" s="676"/>
      <c r="AJ13" s="676"/>
      <c r="AK13" s="676"/>
      <c r="AL13" s="645" t="s">
        <v>128</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298538297</v>
      </c>
      <c r="BH13" s="643"/>
      <c r="BI13" s="643"/>
      <c r="BJ13" s="643"/>
      <c r="BK13" s="643"/>
      <c r="BL13" s="643"/>
      <c r="BM13" s="643"/>
      <c r="BN13" s="644"/>
      <c r="BO13" s="675">
        <v>40.1</v>
      </c>
      <c r="BP13" s="675"/>
      <c r="BQ13" s="675"/>
      <c r="BR13" s="675"/>
      <c r="BS13" s="648" t="s">
        <v>128</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203234572</v>
      </c>
      <c r="CS13" s="643"/>
      <c r="CT13" s="643"/>
      <c r="CU13" s="643"/>
      <c r="CV13" s="643"/>
      <c r="CW13" s="643"/>
      <c r="CX13" s="643"/>
      <c r="CY13" s="644"/>
      <c r="CZ13" s="675">
        <v>10.1</v>
      </c>
      <c r="DA13" s="675"/>
      <c r="DB13" s="675"/>
      <c r="DC13" s="675"/>
      <c r="DD13" s="648">
        <v>112867422</v>
      </c>
      <c r="DE13" s="643"/>
      <c r="DF13" s="643"/>
      <c r="DG13" s="643"/>
      <c r="DH13" s="643"/>
      <c r="DI13" s="643"/>
      <c r="DJ13" s="643"/>
      <c r="DK13" s="643"/>
      <c r="DL13" s="643"/>
      <c r="DM13" s="643"/>
      <c r="DN13" s="643"/>
      <c r="DO13" s="643"/>
      <c r="DP13" s="644"/>
      <c r="DQ13" s="648">
        <v>87621614</v>
      </c>
      <c r="DR13" s="643"/>
      <c r="DS13" s="643"/>
      <c r="DT13" s="643"/>
      <c r="DU13" s="643"/>
      <c r="DV13" s="643"/>
      <c r="DW13" s="643"/>
      <c r="DX13" s="643"/>
      <c r="DY13" s="643"/>
      <c r="DZ13" s="643"/>
      <c r="EA13" s="643"/>
      <c r="EB13" s="643"/>
      <c r="EC13" s="689"/>
    </row>
    <row r="14" spans="2:143" ht="11.25" customHeight="1" x14ac:dyDescent="0.2">
      <c r="B14" s="639" t="s">
        <v>253</v>
      </c>
      <c r="C14" s="640"/>
      <c r="D14" s="640"/>
      <c r="E14" s="640"/>
      <c r="F14" s="640"/>
      <c r="G14" s="640"/>
      <c r="H14" s="640"/>
      <c r="I14" s="640"/>
      <c r="J14" s="640"/>
      <c r="K14" s="640"/>
      <c r="L14" s="640"/>
      <c r="M14" s="640"/>
      <c r="N14" s="640"/>
      <c r="O14" s="640"/>
      <c r="P14" s="640"/>
      <c r="Q14" s="641"/>
      <c r="R14" s="642">
        <v>147</v>
      </c>
      <c r="S14" s="643"/>
      <c r="T14" s="643"/>
      <c r="U14" s="643"/>
      <c r="V14" s="643"/>
      <c r="W14" s="643"/>
      <c r="X14" s="643"/>
      <c r="Y14" s="644"/>
      <c r="Z14" s="675">
        <v>0</v>
      </c>
      <c r="AA14" s="675"/>
      <c r="AB14" s="675"/>
      <c r="AC14" s="675"/>
      <c r="AD14" s="676">
        <v>147</v>
      </c>
      <c r="AE14" s="676"/>
      <c r="AF14" s="676"/>
      <c r="AG14" s="676"/>
      <c r="AH14" s="676"/>
      <c r="AI14" s="676"/>
      <c r="AJ14" s="676"/>
      <c r="AK14" s="676"/>
      <c r="AL14" s="645">
        <v>0</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1985518</v>
      </c>
      <c r="BH14" s="643"/>
      <c r="BI14" s="643"/>
      <c r="BJ14" s="643"/>
      <c r="BK14" s="643"/>
      <c r="BL14" s="643"/>
      <c r="BM14" s="643"/>
      <c r="BN14" s="644"/>
      <c r="BO14" s="675">
        <v>0.3</v>
      </c>
      <c r="BP14" s="675"/>
      <c r="BQ14" s="675"/>
      <c r="BR14" s="675"/>
      <c r="BS14" s="648" t="s">
        <v>186</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37864371</v>
      </c>
      <c r="CS14" s="643"/>
      <c r="CT14" s="643"/>
      <c r="CU14" s="643"/>
      <c r="CV14" s="643"/>
      <c r="CW14" s="643"/>
      <c r="CX14" s="643"/>
      <c r="CY14" s="644"/>
      <c r="CZ14" s="675">
        <v>1.9</v>
      </c>
      <c r="DA14" s="675"/>
      <c r="DB14" s="675"/>
      <c r="DC14" s="675"/>
      <c r="DD14" s="648">
        <v>2412368</v>
      </c>
      <c r="DE14" s="643"/>
      <c r="DF14" s="643"/>
      <c r="DG14" s="643"/>
      <c r="DH14" s="643"/>
      <c r="DI14" s="643"/>
      <c r="DJ14" s="643"/>
      <c r="DK14" s="643"/>
      <c r="DL14" s="643"/>
      <c r="DM14" s="643"/>
      <c r="DN14" s="643"/>
      <c r="DO14" s="643"/>
      <c r="DP14" s="644"/>
      <c r="DQ14" s="648">
        <v>36119654</v>
      </c>
      <c r="DR14" s="643"/>
      <c r="DS14" s="643"/>
      <c r="DT14" s="643"/>
      <c r="DU14" s="643"/>
      <c r="DV14" s="643"/>
      <c r="DW14" s="643"/>
      <c r="DX14" s="643"/>
      <c r="DY14" s="643"/>
      <c r="DZ14" s="643"/>
      <c r="EA14" s="643"/>
      <c r="EB14" s="643"/>
      <c r="EC14" s="689"/>
    </row>
    <row r="15" spans="2:143" ht="11.25" customHeight="1" x14ac:dyDescent="0.2">
      <c r="B15" s="639" t="s">
        <v>256</v>
      </c>
      <c r="C15" s="640"/>
      <c r="D15" s="640"/>
      <c r="E15" s="640"/>
      <c r="F15" s="640"/>
      <c r="G15" s="640"/>
      <c r="H15" s="640"/>
      <c r="I15" s="640"/>
      <c r="J15" s="640"/>
      <c r="K15" s="640"/>
      <c r="L15" s="640"/>
      <c r="M15" s="640"/>
      <c r="N15" s="640"/>
      <c r="O15" s="640"/>
      <c r="P15" s="640"/>
      <c r="Q15" s="641"/>
      <c r="R15" s="642">
        <v>11051766</v>
      </c>
      <c r="S15" s="643"/>
      <c r="T15" s="643"/>
      <c r="U15" s="643"/>
      <c r="V15" s="643"/>
      <c r="W15" s="643"/>
      <c r="X15" s="643"/>
      <c r="Y15" s="644"/>
      <c r="Z15" s="675">
        <v>0.5</v>
      </c>
      <c r="AA15" s="675"/>
      <c r="AB15" s="675"/>
      <c r="AC15" s="675"/>
      <c r="AD15" s="676">
        <v>11051766</v>
      </c>
      <c r="AE15" s="676"/>
      <c r="AF15" s="676"/>
      <c r="AG15" s="676"/>
      <c r="AH15" s="676"/>
      <c r="AI15" s="676"/>
      <c r="AJ15" s="676"/>
      <c r="AK15" s="676"/>
      <c r="AL15" s="645">
        <v>1.3</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26281612</v>
      </c>
      <c r="BH15" s="643"/>
      <c r="BI15" s="643"/>
      <c r="BJ15" s="643"/>
      <c r="BK15" s="643"/>
      <c r="BL15" s="643"/>
      <c r="BM15" s="643"/>
      <c r="BN15" s="644"/>
      <c r="BO15" s="675">
        <v>3.5</v>
      </c>
      <c r="BP15" s="675"/>
      <c r="BQ15" s="675"/>
      <c r="BR15" s="675"/>
      <c r="BS15" s="648" t="s">
        <v>128</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286170608</v>
      </c>
      <c r="CS15" s="643"/>
      <c r="CT15" s="643"/>
      <c r="CU15" s="643"/>
      <c r="CV15" s="643"/>
      <c r="CW15" s="643"/>
      <c r="CX15" s="643"/>
      <c r="CY15" s="644"/>
      <c r="CZ15" s="675">
        <v>14.2</v>
      </c>
      <c r="DA15" s="675"/>
      <c r="DB15" s="675"/>
      <c r="DC15" s="675"/>
      <c r="DD15" s="648">
        <v>43295557</v>
      </c>
      <c r="DE15" s="643"/>
      <c r="DF15" s="643"/>
      <c r="DG15" s="643"/>
      <c r="DH15" s="643"/>
      <c r="DI15" s="643"/>
      <c r="DJ15" s="643"/>
      <c r="DK15" s="643"/>
      <c r="DL15" s="643"/>
      <c r="DM15" s="643"/>
      <c r="DN15" s="643"/>
      <c r="DO15" s="643"/>
      <c r="DP15" s="644"/>
      <c r="DQ15" s="648">
        <v>214043629</v>
      </c>
      <c r="DR15" s="643"/>
      <c r="DS15" s="643"/>
      <c r="DT15" s="643"/>
      <c r="DU15" s="643"/>
      <c r="DV15" s="643"/>
      <c r="DW15" s="643"/>
      <c r="DX15" s="643"/>
      <c r="DY15" s="643"/>
      <c r="DZ15" s="643"/>
      <c r="EA15" s="643"/>
      <c r="EB15" s="643"/>
      <c r="EC15" s="689"/>
    </row>
    <row r="16" spans="2:143" ht="11.25" customHeight="1" x14ac:dyDescent="0.2">
      <c r="B16" s="639" t="s">
        <v>259</v>
      </c>
      <c r="C16" s="640"/>
      <c r="D16" s="640"/>
      <c r="E16" s="640"/>
      <c r="F16" s="640"/>
      <c r="G16" s="640"/>
      <c r="H16" s="640"/>
      <c r="I16" s="640"/>
      <c r="J16" s="640"/>
      <c r="K16" s="640"/>
      <c r="L16" s="640"/>
      <c r="M16" s="640"/>
      <c r="N16" s="640"/>
      <c r="O16" s="640"/>
      <c r="P16" s="640"/>
      <c r="Q16" s="641"/>
      <c r="R16" s="642">
        <v>1295732</v>
      </c>
      <c r="S16" s="643"/>
      <c r="T16" s="643"/>
      <c r="U16" s="643"/>
      <c r="V16" s="643"/>
      <c r="W16" s="643"/>
      <c r="X16" s="643"/>
      <c r="Y16" s="644"/>
      <c r="Z16" s="675">
        <v>0.1</v>
      </c>
      <c r="AA16" s="675"/>
      <c r="AB16" s="675"/>
      <c r="AC16" s="675"/>
      <c r="AD16" s="676">
        <v>1295732</v>
      </c>
      <c r="AE16" s="676"/>
      <c r="AF16" s="676"/>
      <c r="AG16" s="676"/>
      <c r="AH16" s="676"/>
      <c r="AI16" s="676"/>
      <c r="AJ16" s="676"/>
      <c r="AK16" s="676"/>
      <c r="AL16" s="645">
        <v>0.2</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128</v>
      </c>
      <c r="BP16" s="675"/>
      <c r="BQ16" s="675"/>
      <c r="BR16" s="675"/>
      <c r="BS16" s="648" t="s">
        <v>128</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v>294222</v>
      </c>
      <c r="CS16" s="643"/>
      <c r="CT16" s="643"/>
      <c r="CU16" s="643"/>
      <c r="CV16" s="643"/>
      <c r="CW16" s="643"/>
      <c r="CX16" s="643"/>
      <c r="CY16" s="644"/>
      <c r="CZ16" s="675">
        <v>0</v>
      </c>
      <c r="DA16" s="675"/>
      <c r="DB16" s="675"/>
      <c r="DC16" s="675"/>
      <c r="DD16" s="648" t="s">
        <v>186</v>
      </c>
      <c r="DE16" s="643"/>
      <c r="DF16" s="643"/>
      <c r="DG16" s="643"/>
      <c r="DH16" s="643"/>
      <c r="DI16" s="643"/>
      <c r="DJ16" s="643"/>
      <c r="DK16" s="643"/>
      <c r="DL16" s="643"/>
      <c r="DM16" s="643"/>
      <c r="DN16" s="643"/>
      <c r="DO16" s="643"/>
      <c r="DP16" s="644"/>
      <c r="DQ16" s="648">
        <v>2342</v>
      </c>
      <c r="DR16" s="643"/>
      <c r="DS16" s="643"/>
      <c r="DT16" s="643"/>
      <c r="DU16" s="643"/>
      <c r="DV16" s="643"/>
      <c r="DW16" s="643"/>
      <c r="DX16" s="643"/>
      <c r="DY16" s="643"/>
      <c r="DZ16" s="643"/>
      <c r="EA16" s="643"/>
      <c r="EB16" s="643"/>
      <c r="EC16" s="689"/>
    </row>
    <row r="17" spans="2:133" ht="11.25" customHeight="1" x14ac:dyDescent="0.2">
      <c r="B17" s="639" t="s">
        <v>262</v>
      </c>
      <c r="C17" s="640"/>
      <c r="D17" s="640"/>
      <c r="E17" s="640"/>
      <c r="F17" s="640"/>
      <c r="G17" s="640"/>
      <c r="H17" s="640"/>
      <c r="I17" s="640"/>
      <c r="J17" s="640"/>
      <c r="K17" s="640"/>
      <c r="L17" s="640"/>
      <c r="M17" s="640"/>
      <c r="N17" s="640"/>
      <c r="O17" s="640"/>
      <c r="P17" s="640"/>
      <c r="Q17" s="641"/>
      <c r="R17" s="642">
        <v>11021223</v>
      </c>
      <c r="S17" s="643"/>
      <c r="T17" s="643"/>
      <c r="U17" s="643"/>
      <c r="V17" s="643"/>
      <c r="W17" s="643"/>
      <c r="X17" s="643"/>
      <c r="Y17" s="644"/>
      <c r="Z17" s="675">
        <v>0.5</v>
      </c>
      <c r="AA17" s="675"/>
      <c r="AB17" s="675"/>
      <c r="AC17" s="675"/>
      <c r="AD17" s="676">
        <v>11021223</v>
      </c>
      <c r="AE17" s="676"/>
      <c r="AF17" s="676"/>
      <c r="AG17" s="676"/>
      <c r="AH17" s="676"/>
      <c r="AI17" s="676"/>
      <c r="AJ17" s="676"/>
      <c r="AK17" s="676"/>
      <c r="AL17" s="645">
        <v>1.3</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196102803</v>
      </c>
      <c r="CS17" s="643"/>
      <c r="CT17" s="643"/>
      <c r="CU17" s="643"/>
      <c r="CV17" s="643"/>
      <c r="CW17" s="643"/>
      <c r="CX17" s="643"/>
      <c r="CY17" s="644"/>
      <c r="CZ17" s="675">
        <v>9.6999999999999993</v>
      </c>
      <c r="DA17" s="675"/>
      <c r="DB17" s="675"/>
      <c r="DC17" s="675"/>
      <c r="DD17" s="648" t="s">
        <v>128</v>
      </c>
      <c r="DE17" s="643"/>
      <c r="DF17" s="643"/>
      <c r="DG17" s="643"/>
      <c r="DH17" s="643"/>
      <c r="DI17" s="643"/>
      <c r="DJ17" s="643"/>
      <c r="DK17" s="643"/>
      <c r="DL17" s="643"/>
      <c r="DM17" s="643"/>
      <c r="DN17" s="643"/>
      <c r="DO17" s="643"/>
      <c r="DP17" s="644"/>
      <c r="DQ17" s="648">
        <v>169036864</v>
      </c>
      <c r="DR17" s="643"/>
      <c r="DS17" s="643"/>
      <c r="DT17" s="643"/>
      <c r="DU17" s="643"/>
      <c r="DV17" s="643"/>
      <c r="DW17" s="643"/>
      <c r="DX17" s="643"/>
      <c r="DY17" s="643"/>
      <c r="DZ17" s="643"/>
      <c r="EA17" s="643"/>
      <c r="EB17" s="643"/>
      <c r="EC17" s="689"/>
    </row>
    <row r="18" spans="2:133" ht="11.25" customHeight="1" x14ac:dyDescent="0.2">
      <c r="B18" s="639" t="s">
        <v>265</v>
      </c>
      <c r="C18" s="640"/>
      <c r="D18" s="640"/>
      <c r="E18" s="640"/>
      <c r="F18" s="640"/>
      <c r="G18" s="640"/>
      <c r="H18" s="640"/>
      <c r="I18" s="640"/>
      <c r="J18" s="640"/>
      <c r="K18" s="640"/>
      <c r="L18" s="640"/>
      <c r="M18" s="640"/>
      <c r="N18" s="640"/>
      <c r="O18" s="640"/>
      <c r="P18" s="640"/>
      <c r="Q18" s="641"/>
      <c r="R18" s="642">
        <v>3311473</v>
      </c>
      <c r="S18" s="643"/>
      <c r="T18" s="643"/>
      <c r="U18" s="643"/>
      <c r="V18" s="643"/>
      <c r="W18" s="643"/>
      <c r="X18" s="643"/>
      <c r="Y18" s="644"/>
      <c r="Z18" s="675">
        <v>0.2</v>
      </c>
      <c r="AA18" s="675"/>
      <c r="AB18" s="675"/>
      <c r="AC18" s="675"/>
      <c r="AD18" s="676">
        <v>3311473</v>
      </c>
      <c r="AE18" s="676"/>
      <c r="AF18" s="676"/>
      <c r="AG18" s="676"/>
      <c r="AH18" s="676"/>
      <c r="AI18" s="676"/>
      <c r="AJ18" s="676"/>
      <c r="AK18" s="676"/>
      <c r="AL18" s="645">
        <v>0.4</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9"/>
      <c r="CD18" s="681" t="s">
        <v>267</v>
      </c>
      <c r="CE18" s="682"/>
      <c r="CF18" s="682"/>
      <c r="CG18" s="682"/>
      <c r="CH18" s="682"/>
      <c r="CI18" s="682"/>
      <c r="CJ18" s="682"/>
      <c r="CK18" s="682"/>
      <c r="CL18" s="682"/>
      <c r="CM18" s="682"/>
      <c r="CN18" s="682"/>
      <c r="CO18" s="682"/>
      <c r="CP18" s="682"/>
      <c r="CQ18" s="683"/>
      <c r="CR18" s="642">
        <v>4002334</v>
      </c>
      <c r="CS18" s="643"/>
      <c r="CT18" s="643"/>
      <c r="CU18" s="643"/>
      <c r="CV18" s="643"/>
      <c r="CW18" s="643"/>
      <c r="CX18" s="643"/>
      <c r="CY18" s="644"/>
      <c r="CZ18" s="675">
        <v>0.2</v>
      </c>
      <c r="DA18" s="675"/>
      <c r="DB18" s="675"/>
      <c r="DC18" s="675"/>
      <c r="DD18" s="648" t="s">
        <v>186</v>
      </c>
      <c r="DE18" s="643"/>
      <c r="DF18" s="643"/>
      <c r="DG18" s="643"/>
      <c r="DH18" s="643"/>
      <c r="DI18" s="643"/>
      <c r="DJ18" s="643"/>
      <c r="DK18" s="643"/>
      <c r="DL18" s="643"/>
      <c r="DM18" s="643"/>
      <c r="DN18" s="643"/>
      <c r="DO18" s="643"/>
      <c r="DP18" s="644"/>
      <c r="DQ18" s="648">
        <v>4002334</v>
      </c>
      <c r="DR18" s="643"/>
      <c r="DS18" s="643"/>
      <c r="DT18" s="643"/>
      <c r="DU18" s="643"/>
      <c r="DV18" s="643"/>
      <c r="DW18" s="643"/>
      <c r="DX18" s="643"/>
      <c r="DY18" s="643"/>
      <c r="DZ18" s="643"/>
      <c r="EA18" s="643"/>
      <c r="EB18" s="643"/>
      <c r="EC18" s="689"/>
    </row>
    <row r="19" spans="2:133" ht="11.25" customHeight="1" x14ac:dyDescent="0.2">
      <c r="B19" s="639" t="s">
        <v>268</v>
      </c>
      <c r="C19" s="640"/>
      <c r="D19" s="640"/>
      <c r="E19" s="640"/>
      <c r="F19" s="640"/>
      <c r="G19" s="640"/>
      <c r="H19" s="640"/>
      <c r="I19" s="640"/>
      <c r="J19" s="640"/>
      <c r="K19" s="640"/>
      <c r="L19" s="640"/>
      <c r="M19" s="640"/>
      <c r="N19" s="640"/>
      <c r="O19" s="640"/>
      <c r="P19" s="640"/>
      <c r="Q19" s="641"/>
      <c r="R19" s="642">
        <v>2634220</v>
      </c>
      <c r="S19" s="643"/>
      <c r="T19" s="643"/>
      <c r="U19" s="643"/>
      <c r="V19" s="643"/>
      <c r="W19" s="643"/>
      <c r="X19" s="643"/>
      <c r="Y19" s="644"/>
      <c r="Z19" s="675">
        <v>0.1</v>
      </c>
      <c r="AA19" s="675"/>
      <c r="AB19" s="675"/>
      <c r="AC19" s="675"/>
      <c r="AD19" s="676">
        <v>2634220</v>
      </c>
      <c r="AE19" s="676"/>
      <c r="AF19" s="676"/>
      <c r="AG19" s="676"/>
      <c r="AH19" s="676"/>
      <c r="AI19" s="676"/>
      <c r="AJ19" s="676"/>
      <c r="AK19" s="676"/>
      <c r="AL19" s="645">
        <v>0.3</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88220043</v>
      </c>
      <c r="BH19" s="643"/>
      <c r="BI19" s="643"/>
      <c r="BJ19" s="643"/>
      <c r="BK19" s="643"/>
      <c r="BL19" s="643"/>
      <c r="BM19" s="643"/>
      <c r="BN19" s="644"/>
      <c r="BO19" s="675">
        <v>11.8</v>
      </c>
      <c r="BP19" s="675"/>
      <c r="BQ19" s="675"/>
      <c r="BR19" s="675"/>
      <c r="BS19" s="648" t="s">
        <v>128</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186</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2">
      <c r="B20" s="639" t="s">
        <v>271</v>
      </c>
      <c r="C20" s="640"/>
      <c r="D20" s="640"/>
      <c r="E20" s="640"/>
      <c r="F20" s="640"/>
      <c r="G20" s="640"/>
      <c r="H20" s="640"/>
      <c r="I20" s="640"/>
      <c r="J20" s="640"/>
      <c r="K20" s="640"/>
      <c r="L20" s="640"/>
      <c r="M20" s="640"/>
      <c r="N20" s="640"/>
      <c r="O20" s="640"/>
      <c r="P20" s="640"/>
      <c r="Q20" s="641"/>
      <c r="R20" s="642">
        <v>624983</v>
      </c>
      <c r="S20" s="643"/>
      <c r="T20" s="643"/>
      <c r="U20" s="643"/>
      <c r="V20" s="643"/>
      <c r="W20" s="643"/>
      <c r="X20" s="643"/>
      <c r="Y20" s="644"/>
      <c r="Z20" s="675">
        <v>0</v>
      </c>
      <c r="AA20" s="675"/>
      <c r="AB20" s="675"/>
      <c r="AC20" s="675"/>
      <c r="AD20" s="676">
        <v>624983</v>
      </c>
      <c r="AE20" s="676"/>
      <c r="AF20" s="676"/>
      <c r="AG20" s="676"/>
      <c r="AH20" s="676"/>
      <c r="AI20" s="676"/>
      <c r="AJ20" s="676"/>
      <c r="AK20" s="676"/>
      <c r="AL20" s="645">
        <v>0.1</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88220043</v>
      </c>
      <c r="BH20" s="643"/>
      <c r="BI20" s="643"/>
      <c r="BJ20" s="643"/>
      <c r="BK20" s="643"/>
      <c r="BL20" s="643"/>
      <c r="BM20" s="643"/>
      <c r="BN20" s="644"/>
      <c r="BO20" s="675">
        <v>11.8</v>
      </c>
      <c r="BP20" s="675"/>
      <c r="BQ20" s="675"/>
      <c r="BR20" s="675"/>
      <c r="BS20" s="648" t="s">
        <v>128</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2014653275</v>
      </c>
      <c r="CS20" s="643"/>
      <c r="CT20" s="643"/>
      <c r="CU20" s="643"/>
      <c r="CV20" s="643"/>
      <c r="CW20" s="643"/>
      <c r="CX20" s="643"/>
      <c r="CY20" s="644"/>
      <c r="CZ20" s="675">
        <v>100</v>
      </c>
      <c r="DA20" s="675"/>
      <c r="DB20" s="675"/>
      <c r="DC20" s="675"/>
      <c r="DD20" s="648">
        <v>177486388</v>
      </c>
      <c r="DE20" s="643"/>
      <c r="DF20" s="643"/>
      <c r="DG20" s="643"/>
      <c r="DH20" s="643"/>
      <c r="DI20" s="643"/>
      <c r="DJ20" s="643"/>
      <c r="DK20" s="643"/>
      <c r="DL20" s="643"/>
      <c r="DM20" s="643"/>
      <c r="DN20" s="643"/>
      <c r="DO20" s="643"/>
      <c r="DP20" s="644"/>
      <c r="DQ20" s="648">
        <v>988171376</v>
      </c>
      <c r="DR20" s="643"/>
      <c r="DS20" s="643"/>
      <c r="DT20" s="643"/>
      <c r="DU20" s="643"/>
      <c r="DV20" s="643"/>
      <c r="DW20" s="643"/>
      <c r="DX20" s="643"/>
      <c r="DY20" s="643"/>
      <c r="DZ20" s="643"/>
      <c r="EA20" s="643"/>
      <c r="EB20" s="643"/>
      <c r="EC20" s="689"/>
    </row>
    <row r="21" spans="2:133" ht="11.25" customHeight="1" x14ac:dyDescent="0.2">
      <c r="B21" s="639" t="s">
        <v>274</v>
      </c>
      <c r="C21" s="640"/>
      <c r="D21" s="640"/>
      <c r="E21" s="640"/>
      <c r="F21" s="640"/>
      <c r="G21" s="640"/>
      <c r="H21" s="640"/>
      <c r="I21" s="640"/>
      <c r="J21" s="640"/>
      <c r="K21" s="640"/>
      <c r="L21" s="640"/>
      <c r="M21" s="640"/>
      <c r="N21" s="640"/>
      <c r="O21" s="640"/>
      <c r="P21" s="640"/>
      <c r="Q21" s="641"/>
      <c r="R21" s="642">
        <v>52270</v>
      </c>
      <c r="S21" s="643"/>
      <c r="T21" s="643"/>
      <c r="U21" s="643"/>
      <c r="V21" s="643"/>
      <c r="W21" s="643"/>
      <c r="X21" s="643"/>
      <c r="Y21" s="644"/>
      <c r="Z21" s="675">
        <v>0</v>
      </c>
      <c r="AA21" s="675"/>
      <c r="AB21" s="675"/>
      <c r="AC21" s="675"/>
      <c r="AD21" s="676">
        <v>52270</v>
      </c>
      <c r="AE21" s="676"/>
      <c r="AF21" s="676"/>
      <c r="AG21" s="676"/>
      <c r="AH21" s="676"/>
      <c r="AI21" s="676"/>
      <c r="AJ21" s="676"/>
      <c r="AK21" s="676"/>
      <c r="AL21" s="645">
        <v>0</v>
      </c>
      <c r="AM21" s="646"/>
      <c r="AN21" s="646"/>
      <c r="AO21" s="677"/>
      <c r="AP21" s="736" t="s">
        <v>275</v>
      </c>
      <c r="AQ21" s="744"/>
      <c r="AR21" s="744"/>
      <c r="AS21" s="744"/>
      <c r="AT21" s="744"/>
      <c r="AU21" s="744"/>
      <c r="AV21" s="744"/>
      <c r="AW21" s="744"/>
      <c r="AX21" s="744"/>
      <c r="AY21" s="744"/>
      <c r="AZ21" s="744"/>
      <c r="BA21" s="744"/>
      <c r="BB21" s="744"/>
      <c r="BC21" s="744"/>
      <c r="BD21" s="744"/>
      <c r="BE21" s="744"/>
      <c r="BF21" s="738"/>
      <c r="BG21" s="642">
        <v>91372</v>
      </c>
      <c r="BH21" s="643"/>
      <c r="BI21" s="643"/>
      <c r="BJ21" s="643"/>
      <c r="BK21" s="643"/>
      <c r="BL21" s="643"/>
      <c r="BM21" s="643"/>
      <c r="BN21" s="644"/>
      <c r="BO21" s="675">
        <v>0</v>
      </c>
      <c r="BP21" s="675"/>
      <c r="BQ21" s="675"/>
      <c r="BR21" s="675"/>
      <c r="BS21" s="648" t="s">
        <v>186</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276</v>
      </c>
      <c r="C22" s="640"/>
      <c r="D22" s="640"/>
      <c r="E22" s="640"/>
      <c r="F22" s="640"/>
      <c r="G22" s="640"/>
      <c r="H22" s="640"/>
      <c r="I22" s="640"/>
      <c r="J22" s="640"/>
      <c r="K22" s="640"/>
      <c r="L22" s="640"/>
      <c r="M22" s="640"/>
      <c r="N22" s="640"/>
      <c r="O22" s="640"/>
      <c r="P22" s="640"/>
      <c r="Q22" s="641"/>
      <c r="R22" s="642">
        <v>33866634</v>
      </c>
      <c r="S22" s="643"/>
      <c r="T22" s="643"/>
      <c r="U22" s="643"/>
      <c r="V22" s="643"/>
      <c r="W22" s="643"/>
      <c r="X22" s="643"/>
      <c r="Y22" s="644"/>
      <c r="Z22" s="675">
        <v>1.7</v>
      </c>
      <c r="AA22" s="675"/>
      <c r="AB22" s="675"/>
      <c r="AC22" s="675"/>
      <c r="AD22" s="676">
        <v>32835673</v>
      </c>
      <c r="AE22" s="676"/>
      <c r="AF22" s="676"/>
      <c r="AG22" s="676"/>
      <c r="AH22" s="676"/>
      <c r="AI22" s="676"/>
      <c r="AJ22" s="676"/>
      <c r="AK22" s="676"/>
      <c r="AL22" s="645">
        <v>3.9</v>
      </c>
      <c r="AM22" s="646"/>
      <c r="AN22" s="646"/>
      <c r="AO22" s="677"/>
      <c r="AP22" s="736" t="s">
        <v>277</v>
      </c>
      <c r="AQ22" s="744"/>
      <c r="AR22" s="744"/>
      <c r="AS22" s="744"/>
      <c r="AT22" s="744"/>
      <c r="AU22" s="744"/>
      <c r="AV22" s="744"/>
      <c r="AW22" s="744"/>
      <c r="AX22" s="744"/>
      <c r="AY22" s="744"/>
      <c r="AZ22" s="744"/>
      <c r="BA22" s="744"/>
      <c r="BB22" s="744"/>
      <c r="BC22" s="744"/>
      <c r="BD22" s="744"/>
      <c r="BE22" s="744"/>
      <c r="BF22" s="738"/>
      <c r="BG22" s="642">
        <v>27792289</v>
      </c>
      <c r="BH22" s="643"/>
      <c r="BI22" s="643"/>
      <c r="BJ22" s="643"/>
      <c r="BK22" s="643"/>
      <c r="BL22" s="643"/>
      <c r="BM22" s="643"/>
      <c r="BN22" s="644"/>
      <c r="BO22" s="675">
        <v>3.7</v>
      </c>
      <c r="BP22" s="675"/>
      <c r="BQ22" s="675"/>
      <c r="BR22" s="675"/>
      <c r="BS22" s="648" t="s">
        <v>128</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279</v>
      </c>
      <c r="C23" s="640"/>
      <c r="D23" s="640"/>
      <c r="E23" s="640"/>
      <c r="F23" s="640"/>
      <c r="G23" s="640"/>
      <c r="H23" s="640"/>
      <c r="I23" s="640"/>
      <c r="J23" s="640"/>
      <c r="K23" s="640"/>
      <c r="L23" s="640"/>
      <c r="M23" s="640"/>
      <c r="N23" s="640"/>
      <c r="O23" s="640"/>
      <c r="P23" s="640"/>
      <c r="Q23" s="641"/>
      <c r="R23" s="642">
        <v>32835673</v>
      </c>
      <c r="S23" s="643"/>
      <c r="T23" s="643"/>
      <c r="U23" s="643"/>
      <c r="V23" s="643"/>
      <c r="W23" s="643"/>
      <c r="X23" s="643"/>
      <c r="Y23" s="644"/>
      <c r="Z23" s="675">
        <v>1.6</v>
      </c>
      <c r="AA23" s="675"/>
      <c r="AB23" s="675"/>
      <c r="AC23" s="675"/>
      <c r="AD23" s="676">
        <v>32835673</v>
      </c>
      <c r="AE23" s="676"/>
      <c r="AF23" s="676"/>
      <c r="AG23" s="676"/>
      <c r="AH23" s="676"/>
      <c r="AI23" s="676"/>
      <c r="AJ23" s="676"/>
      <c r="AK23" s="676"/>
      <c r="AL23" s="645">
        <v>3.9</v>
      </c>
      <c r="AM23" s="646"/>
      <c r="AN23" s="646"/>
      <c r="AO23" s="677"/>
      <c r="AP23" s="736" t="s">
        <v>280</v>
      </c>
      <c r="AQ23" s="744"/>
      <c r="AR23" s="744"/>
      <c r="AS23" s="744"/>
      <c r="AT23" s="744"/>
      <c r="AU23" s="744"/>
      <c r="AV23" s="744"/>
      <c r="AW23" s="744"/>
      <c r="AX23" s="744"/>
      <c r="AY23" s="744"/>
      <c r="AZ23" s="744"/>
      <c r="BA23" s="744"/>
      <c r="BB23" s="744"/>
      <c r="BC23" s="744"/>
      <c r="BD23" s="744"/>
      <c r="BE23" s="744"/>
      <c r="BF23" s="738"/>
      <c r="BG23" s="642">
        <v>60336382</v>
      </c>
      <c r="BH23" s="643"/>
      <c r="BI23" s="643"/>
      <c r="BJ23" s="643"/>
      <c r="BK23" s="643"/>
      <c r="BL23" s="643"/>
      <c r="BM23" s="643"/>
      <c r="BN23" s="644"/>
      <c r="BO23" s="675">
        <v>8.1</v>
      </c>
      <c r="BP23" s="675"/>
      <c r="BQ23" s="675"/>
      <c r="BR23" s="675"/>
      <c r="BS23" s="648" t="s">
        <v>128</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2">
      <c r="B24" s="639" t="s">
        <v>286</v>
      </c>
      <c r="C24" s="640"/>
      <c r="D24" s="640"/>
      <c r="E24" s="640"/>
      <c r="F24" s="640"/>
      <c r="G24" s="640"/>
      <c r="H24" s="640"/>
      <c r="I24" s="640"/>
      <c r="J24" s="640"/>
      <c r="K24" s="640"/>
      <c r="L24" s="640"/>
      <c r="M24" s="640"/>
      <c r="N24" s="640"/>
      <c r="O24" s="640"/>
      <c r="P24" s="640"/>
      <c r="Q24" s="641"/>
      <c r="R24" s="642">
        <v>1030831</v>
      </c>
      <c r="S24" s="643"/>
      <c r="T24" s="643"/>
      <c r="U24" s="643"/>
      <c r="V24" s="643"/>
      <c r="W24" s="643"/>
      <c r="X24" s="643"/>
      <c r="Y24" s="644"/>
      <c r="Z24" s="675">
        <v>0.1</v>
      </c>
      <c r="AA24" s="675"/>
      <c r="AB24" s="675"/>
      <c r="AC24" s="675"/>
      <c r="AD24" s="676" t="s">
        <v>128</v>
      </c>
      <c r="AE24" s="676"/>
      <c r="AF24" s="676"/>
      <c r="AG24" s="676"/>
      <c r="AH24" s="676"/>
      <c r="AI24" s="676"/>
      <c r="AJ24" s="676"/>
      <c r="AK24" s="676"/>
      <c r="AL24" s="645" t="s">
        <v>128</v>
      </c>
      <c r="AM24" s="646"/>
      <c r="AN24" s="646"/>
      <c r="AO24" s="677"/>
      <c r="AP24" s="736" t="s">
        <v>287</v>
      </c>
      <c r="AQ24" s="744"/>
      <c r="AR24" s="744"/>
      <c r="AS24" s="744"/>
      <c r="AT24" s="744"/>
      <c r="AU24" s="744"/>
      <c r="AV24" s="744"/>
      <c r="AW24" s="744"/>
      <c r="AX24" s="744"/>
      <c r="AY24" s="744"/>
      <c r="AZ24" s="744"/>
      <c r="BA24" s="744"/>
      <c r="BB24" s="744"/>
      <c r="BC24" s="744"/>
      <c r="BD24" s="744"/>
      <c r="BE24" s="744"/>
      <c r="BF24" s="738"/>
      <c r="BG24" s="642" t="s">
        <v>128</v>
      </c>
      <c r="BH24" s="643"/>
      <c r="BI24" s="643"/>
      <c r="BJ24" s="643"/>
      <c r="BK24" s="643"/>
      <c r="BL24" s="643"/>
      <c r="BM24" s="643"/>
      <c r="BN24" s="644"/>
      <c r="BO24" s="675" t="s">
        <v>128</v>
      </c>
      <c r="BP24" s="675"/>
      <c r="BQ24" s="675"/>
      <c r="BR24" s="675"/>
      <c r="BS24" s="648" t="s">
        <v>186</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1090659882</v>
      </c>
      <c r="CS24" s="698"/>
      <c r="CT24" s="698"/>
      <c r="CU24" s="698"/>
      <c r="CV24" s="698"/>
      <c r="CW24" s="698"/>
      <c r="CX24" s="698"/>
      <c r="CY24" s="741"/>
      <c r="CZ24" s="742">
        <v>54.1</v>
      </c>
      <c r="DA24" s="713"/>
      <c r="DB24" s="713"/>
      <c r="DC24" s="745"/>
      <c r="DD24" s="740">
        <v>593887972</v>
      </c>
      <c r="DE24" s="698"/>
      <c r="DF24" s="698"/>
      <c r="DG24" s="698"/>
      <c r="DH24" s="698"/>
      <c r="DI24" s="698"/>
      <c r="DJ24" s="698"/>
      <c r="DK24" s="741"/>
      <c r="DL24" s="740">
        <v>586818009</v>
      </c>
      <c r="DM24" s="698"/>
      <c r="DN24" s="698"/>
      <c r="DO24" s="698"/>
      <c r="DP24" s="698"/>
      <c r="DQ24" s="698"/>
      <c r="DR24" s="698"/>
      <c r="DS24" s="698"/>
      <c r="DT24" s="698"/>
      <c r="DU24" s="698"/>
      <c r="DV24" s="741"/>
      <c r="DW24" s="742">
        <v>66.099999999999994</v>
      </c>
      <c r="DX24" s="713"/>
      <c r="DY24" s="713"/>
      <c r="DZ24" s="713"/>
      <c r="EA24" s="713"/>
      <c r="EB24" s="713"/>
      <c r="EC24" s="743"/>
    </row>
    <row r="25" spans="2:133" ht="11.25" customHeight="1" x14ac:dyDescent="0.2">
      <c r="B25" s="639" t="s">
        <v>289</v>
      </c>
      <c r="C25" s="640"/>
      <c r="D25" s="640"/>
      <c r="E25" s="640"/>
      <c r="F25" s="640"/>
      <c r="G25" s="640"/>
      <c r="H25" s="640"/>
      <c r="I25" s="640"/>
      <c r="J25" s="640"/>
      <c r="K25" s="640"/>
      <c r="L25" s="640"/>
      <c r="M25" s="640"/>
      <c r="N25" s="640"/>
      <c r="O25" s="640"/>
      <c r="P25" s="640"/>
      <c r="Q25" s="641"/>
      <c r="R25" s="642">
        <v>130</v>
      </c>
      <c r="S25" s="643"/>
      <c r="T25" s="643"/>
      <c r="U25" s="643"/>
      <c r="V25" s="643"/>
      <c r="W25" s="643"/>
      <c r="X25" s="643"/>
      <c r="Y25" s="644"/>
      <c r="Z25" s="675">
        <v>0</v>
      </c>
      <c r="AA25" s="675"/>
      <c r="AB25" s="675"/>
      <c r="AC25" s="675"/>
      <c r="AD25" s="676" t="s">
        <v>128</v>
      </c>
      <c r="AE25" s="676"/>
      <c r="AF25" s="676"/>
      <c r="AG25" s="676"/>
      <c r="AH25" s="676"/>
      <c r="AI25" s="676"/>
      <c r="AJ25" s="676"/>
      <c r="AK25" s="676"/>
      <c r="AL25" s="645" t="s">
        <v>128</v>
      </c>
      <c r="AM25" s="646"/>
      <c r="AN25" s="646"/>
      <c r="AO25" s="677"/>
      <c r="AP25" s="736" t="s">
        <v>290</v>
      </c>
      <c r="AQ25" s="744"/>
      <c r="AR25" s="744"/>
      <c r="AS25" s="744"/>
      <c r="AT25" s="744"/>
      <c r="AU25" s="744"/>
      <c r="AV25" s="744"/>
      <c r="AW25" s="744"/>
      <c r="AX25" s="744"/>
      <c r="AY25" s="744"/>
      <c r="AZ25" s="744"/>
      <c r="BA25" s="744"/>
      <c r="BB25" s="744"/>
      <c r="BC25" s="744"/>
      <c r="BD25" s="744"/>
      <c r="BE25" s="744"/>
      <c r="BF25" s="738"/>
      <c r="BG25" s="642" t="s">
        <v>128</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305795757</v>
      </c>
      <c r="CS25" s="661"/>
      <c r="CT25" s="661"/>
      <c r="CU25" s="661"/>
      <c r="CV25" s="661"/>
      <c r="CW25" s="661"/>
      <c r="CX25" s="661"/>
      <c r="CY25" s="662"/>
      <c r="CZ25" s="645">
        <v>15.2</v>
      </c>
      <c r="DA25" s="663"/>
      <c r="DB25" s="663"/>
      <c r="DC25" s="664"/>
      <c r="DD25" s="648">
        <v>255959789</v>
      </c>
      <c r="DE25" s="661"/>
      <c r="DF25" s="661"/>
      <c r="DG25" s="661"/>
      <c r="DH25" s="661"/>
      <c r="DI25" s="661"/>
      <c r="DJ25" s="661"/>
      <c r="DK25" s="662"/>
      <c r="DL25" s="648">
        <v>254718700</v>
      </c>
      <c r="DM25" s="661"/>
      <c r="DN25" s="661"/>
      <c r="DO25" s="661"/>
      <c r="DP25" s="661"/>
      <c r="DQ25" s="661"/>
      <c r="DR25" s="661"/>
      <c r="DS25" s="661"/>
      <c r="DT25" s="661"/>
      <c r="DU25" s="661"/>
      <c r="DV25" s="662"/>
      <c r="DW25" s="645">
        <v>28.7</v>
      </c>
      <c r="DX25" s="663"/>
      <c r="DY25" s="663"/>
      <c r="DZ25" s="663"/>
      <c r="EA25" s="663"/>
      <c r="EB25" s="663"/>
      <c r="EC25" s="684"/>
    </row>
    <row r="26" spans="2:133" ht="11.25" customHeight="1" x14ac:dyDescent="0.2">
      <c r="B26" s="639" t="s">
        <v>292</v>
      </c>
      <c r="C26" s="640"/>
      <c r="D26" s="640"/>
      <c r="E26" s="640"/>
      <c r="F26" s="640"/>
      <c r="G26" s="640"/>
      <c r="H26" s="640"/>
      <c r="I26" s="640"/>
      <c r="J26" s="640"/>
      <c r="K26" s="640"/>
      <c r="L26" s="640"/>
      <c r="M26" s="640"/>
      <c r="N26" s="640"/>
      <c r="O26" s="640"/>
      <c r="P26" s="640"/>
      <c r="Q26" s="641"/>
      <c r="R26" s="642">
        <v>883787540</v>
      </c>
      <c r="S26" s="643"/>
      <c r="T26" s="643"/>
      <c r="U26" s="643"/>
      <c r="V26" s="643"/>
      <c r="W26" s="643"/>
      <c r="X26" s="643"/>
      <c r="Y26" s="644"/>
      <c r="Z26" s="675">
        <v>43.3</v>
      </c>
      <c r="AA26" s="675"/>
      <c r="AB26" s="675"/>
      <c r="AC26" s="675"/>
      <c r="AD26" s="676">
        <v>822420197</v>
      </c>
      <c r="AE26" s="676"/>
      <c r="AF26" s="676"/>
      <c r="AG26" s="676"/>
      <c r="AH26" s="676"/>
      <c r="AI26" s="676"/>
      <c r="AJ26" s="676"/>
      <c r="AK26" s="676"/>
      <c r="AL26" s="645">
        <v>96.9</v>
      </c>
      <c r="AM26" s="646"/>
      <c r="AN26" s="646"/>
      <c r="AO26" s="677"/>
      <c r="AP26" s="736" t="s">
        <v>293</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186</v>
      </c>
      <c r="BP26" s="675"/>
      <c r="BQ26" s="675"/>
      <c r="BR26" s="675"/>
      <c r="BS26" s="648" t="s">
        <v>128</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223119987</v>
      </c>
      <c r="CS26" s="643"/>
      <c r="CT26" s="643"/>
      <c r="CU26" s="643"/>
      <c r="CV26" s="643"/>
      <c r="CW26" s="643"/>
      <c r="CX26" s="643"/>
      <c r="CY26" s="644"/>
      <c r="CZ26" s="645">
        <v>11.1</v>
      </c>
      <c r="DA26" s="663"/>
      <c r="DB26" s="663"/>
      <c r="DC26" s="664"/>
      <c r="DD26" s="648">
        <v>185919820</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4"/>
    </row>
    <row r="27" spans="2:133" ht="11.25" customHeight="1" x14ac:dyDescent="0.2">
      <c r="B27" s="639" t="s">
        <v>295</v>
      </c>
      <c r="C27" s="640"/>
      <c r="D27" s="640"/>
      <c r="E27" s="640"/>
      <c r="F27" s="640"/>
      <c r="G27" s="640"/>
      <c r="H27" s="640"/>
      <c r="I27" s="640"/>
      <c r="J27" s="640"/>
      <c r="K27" s="640"/>
      <c r="L27" s="640"/>
      <c r="M27" s="640"/>
      <c r="N27" s="640"/>
      <c r="O27" s="640"/>
      <c r="P27" s="640"/>
      <c r="Q27" s="641"/>
      <c r="R27" s="642">
        <v>828261</v>
      </c>
      <c r="S27" s="643"/>
      <c r="T27" s="643"/>
      <c r="U27" s="643"/>
      <c r="V27" s="643"/>
      <c r="W27" s="643"/>
      <c r="X27" s="643"/>
      <c r="Y27" s="644"/>
      <c r="Z27" s="675">
        <v>0</v>
      </c>
      <c r="AA27" s="675"/>
      <c r="AB27" s="675"/>
      <c r="AC27" s="675"/>
      <c r="AD27" s="676">
        <v>828261</v>
      </c>
      <c r="AE27" s="676"/>
      <c r="AF27" s="676"/>
      <c r="AG27" s="676"/>
      <c r="AH27" s="676"/>
      <c r="AI27" s="676"/>
      <c r="AJ27" s="676"/>
      <c r="AK27" s="676"/>
      <c r="AL27" s="645">
        <v>0.1</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744662939</v>
      </c>
      <c r="BH27" s="643"/>
      <c r="BI27" s="643"/>
      <c r="BJ27" s="643"/>
      <c r="BK27" s="643"/>
      <c r="BL27" s="643"/>
      <c r="BM27" s="643"/>
      <c r="BN27" s="644"/>
      <c r="BO27" s="675">
        <v>100</v>
      </c>
      <c r="BP27" s="675"/>
      <c r="BQ27" s="675"/>
      <c r="BR27" s="675"/>
      <c r="BS27" s="648">
        <v>18367615</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589363207</v>
      </c>
      <c r="CS27" s="661"/>
      <c r="CT27" s="661"/>
      <c r="CU27" s="661"/>
      <c r="CV27" s="661"/>
      <c r="CW27" s="661"/>
      <c r="CX27" s="661"/>
      <c r="CY27" s="662"/>
      <c r="CZ27" s="645">
        <v>29.3</v>
      </c>
      <c r="DA27" s="663"/>
      <c r="DB27" s="663"/>
      <c r="DC27" s="664"/>
      <c r="DD27" s="648">
        <v>169493204</v>
      </c>
      <c r="DE27" s="661"/>
      <c r="DF27" s="661"/>
      <c r="DG27" s="661"/>
      <c r="DH27" s="661"/>
      <c r="DI27" s="661"/>
      <c r="DJ27" s="661"/>
      <c r="DK27" s="662"/>
      <c r="DL27" s="648">
        <v>163664347</v>
      </c>
      <c r="DM27" s="661"/>
      <c r="DN27" s="661"/>
      <c r="DO27" s="661"/>
      <c r="DP27" s="661"/>
      <c r="DQ27" s="661"/>
      <c r="DR27" s="661"/>
      <c r="DS27" s="661"/>
      <c r="DT27" s="661"/>
      <c r="DU27" s="661"/>
      <c r="DV27" s="662"/>
      <c r="DW27" s="645">
        <v>18.399999999999999</v>
      </c>
      <c r="DX27" s="663"/>
      <c r="DY27" s="663"/>
      <c r="DZ27" s="663"/>
      <c r="EA27" s="663"/>
      <c r="EB27" s="663"/>
      <c r="EC27" s="684"/>
    </row>
    <row r="28" spans="2:133" ht="11.25" customHeight="1" x14ac:dyDescent="0.2">
      <c r="B28" s="639" t="s">
        <v>298</v>
      </c>
      <c r="C28" s="640"/>
      <c r="D28" s="640"/>
      <c r="E28" s="640"/>
      <c r="F28" s="640"/>
      <c r="G28" s="640"/>
      <c r="H28" s="640"/>
      <c r="I28" s="640"/>
      <c r="J28" s="640"/>
      <c r="K28" s="640"/>
      <c r="L28" s="640"/>
      <c r="M28" s="640"/>
      <c r="N28" s="640"/>
      <c r="O28" s="640"/>
      <c r="P28" s="640"/>
      <c r="Q28" s="641"/>
      <c r="R28" s="642">
        <v>4689842</v>
      </c>
      <c r="S28" s="643"/>
      <c r="T28" s="643"/>
      <c r="U28" s="643"/>
      <c r="V28" s="643"/>
      <c r="W28" s="643"/>
      <c r="X28" s="643"/>
      <c r="Y28" s="644"/>
      <c r="Z28" s="675">
        <v>0.2</v>
      </c>
      <c r="AA28" s="675"/>
      <c r="AB28" s="675"/>
      <c r="AC28" s="675"/>
      <c r="AD28" s="676" t="s">
        <v>128</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195500918</v>
      </c>
      <c r="CS28" s="643"/>
      <c r="CT28" s="643"/>
      <c r="CU28" s="643"/>
      <c r="CV28" s="643"/>
      <c r="CW28" s="643"/>
      <c r="CX28" s="643"/>
      <c r="CY28" s="644"/>
      <c r="CZ28" s="645">
        <v>9.6999999999999993</v>
      </c>
      <c r="DA28" s="663"/>
      <c r="DB28" s="663"/>
      <c r="DC28" s="664"/>
      <c r="DD28" s="648">
        <v>168434979</v>
      </c>
      <c r="DE28" s="643"/>
      <c r="DF28" s="643"/>
      <c r="DG28" s="643"/>
      <c r="DH28" s="643"/>
      <c r="DI28" s="643"/>
      <c r="DJ28" s="643"/>
      <c r="DK28" s="644"/>
      <c r="DL28" s="648">
        <v>168434962</v>
      </c>
      <c r="DM28" s="643"/>
      <c r="DN28" s="643"/>
      <c r="DO28" s="643"/>
      <c r="DP28" s="643"/>
      <c r="DQ28" s="643"/>
      <c r="DR28" s="643"/>
      <c r="DS28" s="643"/>
      <c r="DT28" s="643"/>
      <c r="DU28" s="643"/>
      <c r="DV28" s="644"/>
      <c r="DW28" s="645">
        <v>19</v>
      </c>
      <c r="DX28" s="663"/>
      <c r="DY28" s="663"/>
      <c r="DZ28" s="663"/>
      <c r="EA28" s="663"/>
      <c r="EB28" s="663"/>
      <c r="EC28" s="684"/>
    </row>
    <row r="29" spans="2:133" ht="11.25" customHeight="1" x14ac:dyDescent="0.2">
      <c r="B29" s="639" t="s">
        <v>300</v>
      </c>
      <c r="C29" s="640"/>
      <c r="D29" s="640"/>
      <c r="E29" s="640"/>
      <c r="F29" s="640"/>
      <c r="G29" s="640"/>
      <c r="H29" s="640"/>
      <c r="I29" s="640"/>
      <c r="J29" s="640"/>
      <c r="K29" s="640"/>
      <c r="L29" s="640"/>
      <c r="M29" s="640"/>
      <c r="N29" s="640"/>
      <c r="O29" s="640"/>
      <c r="P29" s="640"/>
      <c r="Q29" s="641"/>
      <c r="R29" s="642">
        <v>60081620</v>
      </c>
      <c r="S29" s="643"/>
      <c r="T29" s="643"/>
      <c r="U29" s="643"/>
      <c r="V29" s="643"/>
      <c r="W29" s="643"/>
      <c r="X29" s="643"/>
      <c r="Y29" s="644"/>
      <c r="Z29" s="675">
        <v>2.9</v>
      </c>
      <c r="AA29" s="675"/>
      <c r="AB29" s="675"/>
      <c r="AC29" s="675"/>
      <c r="AD29" s="676">
        <v>12231331</v>
      </c>
      <c r="AE29" s="676"/>
      <c r="AF29" s="676"/>
      <c r="AG29" s="676"/>
      <c r="AH29" s="676"/>
      <c r="AI29" s="676"/>
      <c r="AJ29" s="676"/>
      <c r="AK29" s="676"/>
      <c r="AL29" s="645">
        <v>1.4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301</v>
      </c>
      <c r="CE29" s="728"/>
      <c r="CF29" s="681" t="s">
        <v>70</v>
      </c>
      <c r="CG29" s="682"/>
      <c r="CH29" s="682"/>
      <c r="CI29" s="682"/>
      <c r="CJ29" s="682"/>
      <c r="CK29" s="682"/>
      <c r="CL29" s="682"/>
      <c r="CM29" s="682"/>
      <c r="CN29" s="682"/>
      <c r="CO29" s="682"/>
      <c r="CP29" s="682"/>
      <c r="CQ29" s="683"/>
      <c r="CR29" s="642">
        <v>195500504</v>
      </c>
      <c r="CS29" s="661"/>
      <c r="CT29" s="661"/>
      <c r="CU29" s="661"/>
      <c r="CV29" s="661"/>
      <c r="CW29" s="661"/>
      <c r="CX29" s="661"/>
      <c r="CY29" s="662"/>
      <c r="CZ29" s="645">
        <v>9.6999999999999993</v>
      </c>
      <c r="DA29" s="663"/>
      <c r="DB29" s="663"/>
      <c r="DC29" s="664"/>
      <c r="DD29" s="648">
        <v>168434565</v>
      </c>
      <c r="DE29" s="661"/>
      <c r="DF29" s="661"/>
      <c r="DG29" s="661"/>
      <c r="DH29" s="661"/>
      <c r="DI29" s="661"/>
      <c r="DJ29" s="661"/>
      <c r="DK29" s="662"/>
      <c r="DL29" s="648">
        <v>168434548</v>
      </c>
      <c r="DM29" s="661"/>
      <c r="DN29" s="661"/>
      <c r="DO29" s="661"/>
      <c r="DP29" s="661"/>
      <c r="DQ29" s="661"/>
      <c r="DR29" s="661"/>
      <c r="DS29" s="661"/>
      <c r="DT29" s="661"/>
      <c r="DU29" s="661"/>
      <c r="DV29" s="662"/>
      <c r="DW29" s="645">
        <v>19</v>
      </c>
      <c r="DX29" s="663"/>
      <c r="DY29" s="663"/>
      <c r="DZ29" s="663"/>
      <c r="EA29" s="663"/>
      <c r="EB29" s="663"/>
      <c r="EC29" s="684"/>
    </row>
    <row r="30" spans="2:133" ht="11.25" customHeight="1" x14ac:dyDescent="0.2">
      <c r="B30" s="639" t="s">
        <v>302</v>
      </c>
      <c r="C30" s="640"/>
      <c r="D30" s="640"/>
      <c r="E30" s="640"/>
      <c r="F30" s="640"/>
      <c r="G30" s="640"/>
      <c r="H30" s="640"/>
      <c r="I30" s="640"/>
      <c r="J30" s="640"/>
      <c r="K30" s="640"/>
      <c r="L30" s="640"/>
      <c r="M30" s="640"/>
      <c r="N30" s="640"/>
      <c r="O30" s="640"/>
      <c r="P30" s="640"/>
      <c r="Q30" s="641"/>
      <c r="R30" s="642">
        <v>7407527</v>
      </c>
      <c r="S30" s="643"/>
      <c r="T30" s="643"/>
      <c r="U30" s="643"/>
      <c r="V30" s="643"/>
      <c r="W30" s="643"/>
      <c r="X30" s="643"/>
      <c r="Y30" s="644"/>
      <c r="Z30" s="675">
        <v>0.4</v>
      </c>
      <c r="AA30" s="675"/>
      <c r="AB30" s="675"/>
      <c r="AC30" s="675"/>
      <c r="AD30" s="676" t="s">
        <v>128</v>
      </c>
      <c r="AE30" s="676"/>
      <c r="AF30" s="676"/>
      <c r="AG30" s="676"/>
      <c r="AH30" s="676"/>
      <c r="AI30" s="676"/>
      <c r="AJ30" s="676"/>
      <c r="AK30" s="676"/>
      <c r="AL30" s="645" t="s">
        <v>186</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303</v>
      </c>
      <c r="BH30" s="716"/>
      <c r="BI30" s="716"/>
      <c r="BJ30" s="716"/>
      <c r="BK30" s="716"/>
      <c r="BL30" s="716"/>
      <c r="BM30" s="716"/>
      <c r="BN30" s="716"/>
      <c r="BO30" s="716"/>
      <c r="BP30" s="716"/>
      <c r="BQ30" s="717"/>
      <c r="BR30" s="703" t="s">
        <v>304</v>
      </c>
      <c r="BS30" s="716"/>
      <c r="BT30" s="716"/>
      <c r="BU30" s="716"/>
      <c r="BV30" s="716"/>
      <c r="BW30" s="716"/>
      <c r="BX30" s="716"/>
      <c r="BY30" s="716"/>
      <c r="BZ30" s="716"/>
      <c r="CA30" s="716"/>
      <c r="CB30" s="717"/>
      <c r="CD30" s="729"/>
      <c r="CE30" s="730"/>
      <c r="CF30" s="681" t="s">
        <v>305</v>
      </c>
      <c r="CG30" s="682"/>
      <c r="CH30" s="682"/>
      <c r="CI30" s="682"/>
      <c r="CJ30" s="682"/>
      <c r="CK30" s="682"/>
      <c r="CL30" s="682"/>
      <c r="CM30" s="682"/>
      <c r="CN30" s="682"/>
      <c r="CO30" s="682"/>
      <c r="CP30" s="682"/>
      <c r="CQ30" s="683"/>
      <c r="CR30" s="642">
        <v>176804797</v>
      </c>
      <c r="CS30" s="643"/>
      <c r="CT30" s="643"/>
      <c r="CU30" s="643"/>
      <c r="CV30" s="643"/>
      <c r="CW30" s="643"/>
      <c r="CX30" s="643"/>
      <c r="CY30" s="644"/>
      <c r="CZ30" s="645">
        <v>8.8000000000000007</v>
      </c>
      <c r="DA30" s="663"/>
      <c r="DB30" s="663"/>
      <c r="DC30" s="664"/>
      <c r="DD30" s="648">
        <v>149769613</v>
      </c>
      <c r="DE30" s="643"/>
      <c r="DF30" s="643"/>
      <c r="DG30" s="643"/>
      <c r="DH30" s="643"/>
      <c r="DI30" s="643"/>
      <c r="DJ30" s="643"/>
      <c r="DK30" s="644"/>
      <c r="DL30" s="648">
        <v>149769596</v>
      </c>
      <c r="DM30" s="643"/>
      <c r="DN30" s="643"/>
      <c r="DO30" s="643"/>
      <c r="DP30" s="643"/>
      <c r="DQ30" s="643"/>
      <c r="DR30" s="643"/>
      <c r="DS30" s="643"/>
      <c r="DT30" s="643"/>
      <c r="DU30" s="643"/>
      <c r="DV30" s="644"/>
      <c r="DW30" s="645">
        <v>16.899999999999999</v>
      </c>
      <c r="DX30" s="663"/>
      <c r="DY30" s="663"/>
      <c r="DZ30" s="663"/>
      <c r="EA30" s="663"/>
      <c r="EB30" s="663"/>
      <c r="EC30" s="684"/>
    </row>
    <row r="31" spans="2:133" ht="11.25" customHeight="1" x14ac:dyDescent="0.2">
      <c r="B31" s="639" t="s">
        <v>306</v>
      </c>
      <c r="C31" s="640"/>
      <c r="D31" s="640"/>
      <c r="E31" s="640"/>
      <c r="F31" s="640"/>
      <c r="G31" s="640"/>
      <c r="H31" s="640"/>
      <c r="I31" s="640"/>
      <c r="J31" s="640"/>
      <c r="K31" s="640"/>
      <c r="L31" s="640"/>
      <c r="M31" s="640"/>
      <c r="N31" s="640"/>
      <c r="O31" s="640"/>
      <c r="P31" s="640"/>
      <c r="Q31" s="641"/>
      <c r="R31" s="642">
        <v>770142328</v>
      </c>
      <c r="S31" s="643"/>
      <c r="T31" s="643"/>
      <c r="U31" s="643"/>
      <c r="V31" s="643"/>
      <c r="W31" s="643"/>
      <c r="X31" s="643"/>
      <c r="Y31" s="644"/>
      <c r="Z31" s="675">
        <v>37.700000000000003</v>
      </c>
      <c r="AA31" s="675"/>
      <c r="AB31" s="675"/>
      <c r="AC31" s="675"/>
      <c r="AD31" s="676" t="s">
        <v>128</v>
      </c>
      <c r="AE31" s="676"/>
      <c r="AF31" s="676"/>
      <c r="AG31" s="676"/>
      <c r="AH31" s="676"/>
      <c r="AI31" s="676"/>
      <c r="AJ31" s="676"/>
      <c r="AK31" s="676"/>
      <c r="AL31" s="645" t="s">
        <v>128</v>
      </c>
      <c r="AM31" s="646"/>
      <c r="AN31" s="646"/>
      <c r="AO31" s="677"/>
      <c r="AP31" s="718" t="s">
        <v>307</v>
      </c>
      <c r="AQ31" s="719"/>
      <c r="AR31" s="719"/>
      <c r="AS31" s="719"/>
      <c r="AT31" s="724" t="s">
        <v>308</v>
      </c>
      <c r="AU31" s="231"/>
      <c r="AV31" s="231"/>
      <c r="AW31" s="231"/>
      <c r="AX31" s="708" t="s">
        <v>184</v>
      </c>
      <c r="AY31" s="709"/>
      <c r="AZ31" s="709"/>
      <c r="BA31" s="709"/>
      <c r="BB31" s="709"/>
      <c r="BC31" s="709"/>
      <c r="BD31" s="709"/>
      <c r="BE31" s="709"/>
      <c r="BF31" s="710"/>
      <c r="BG31" s="711">
        <v>98.1</v>
      </c>
      <c r="BH31" s="712"/>
      <c r="BI31" s="712"/>
      <c r="BJ31" s="712"/>
      <c r="BK31" s="712"/>
      <c r="BL31" s="712"/>
      <c r="BM31" s="713">
        <v>97.3</v>
      </c>
      <c r="BN31" s="712"/>
      <c r="BO31" s="712"/>
      <c r="BP31" s="712"/>
      <c r="BQ31" s="714"/>
      <c r="BR31" s="711">
        <v>99.3</v>
      </c>
      <c r="BS31" s="712"/>
      <c r="BT31" s="712"/>
      <c r="BU31" s="712"/>
      <c r="BV31" s="712"/>
      <c r="BW31" s="712"/>
      <c r="BX31" s="713">
        <v>98.6</v>
      </c>
      <c r="BY31" s="712"/>
      <c r="BZ31" s="712"/>
      <c r="CA31" s="712"/>
      <c r="CB31" s="714"/>
      <c r="CD31" s="729"/>
      <c r="CE31" s="730"/>
      <c r="CF31" s="681" t="s">
        <v>309</v>
      </c>
      <c r="CG31" s="682"/>
      <c r="CH31" s="682"/>
      <c r="CI31" s="682"/>
      <c r="CJ31" s="682"/>
      <c r="CK31" s="682"/>
      <c r="CL31" s="682"/>
      <c r="CM31" s="682"/>
      <c r="CN31" s="682"/>
      <c r="CO31" s="682"/>
      <c r="CP31" s="682"/>
      <c r="CQ31" s="683"/>
      <c r="CR31" s="642">
        <v>18695707</v>
      </c>
      <c r="CS31" s="661"/>
      <c r="CT31" s="661"/>
      <c r="CU31" s="661"/>
      <c r="CV31" s="661"/>
      <c r="CW31" s="661"/>
      <c r="CX31" s="661"/>
      <c r="CY31" s="662"/>
      <c r="CZ31" s="645">
        <v>0.9</v>
      </c>
      <c r="DA31" s="663"/>
      <c r="DB31" s="663"/>
      <c r="DC31" s="664"/>
      <c r="DD31" s="648">
        <v>18664952</v>
      </c>
      <c r="DE31" s="661"/>
      <c r="DF31" s="661"/>
      <c r="DG31" s="661"/>
      <c r="DH31" s="661"/>
      <c r="DI31" s="661"/>
      <c r="DJ31" s="661"/>
      <c r="DK31" s="662"/>
      <c r="DL31" s="648">
        <v>18664952</v>
      </c>
      <c r="DM31" s="661"/>
      <c r="DN31" s="661"/>
      <c r="DO31" s="661"/>
      <c r="DP31" s="661"/>
      <c r="DQ31" s="661"/>
      <c r="DR31" s="661"/>
      <c r="DS31" s="661"/>
      <c r="DT31" s="661"/>
      <c r="DU31" s="661"/>
      <c r="DV31" s="662"/>
      <c r="DW31" s="645">
        <v>2.1</v>
      </c>
      <c r="DX31" s="663"/>
      <c r="DY31" s="663"/>
      <c r="DZ31" s="663"/>
      <c r="EA31" s="663"/>
      <c r="EB31" s="663"/>
      <c r="EC31" s="684"/>
    </row>
    <row r="32" spans="2:133" ht="11.25" customHeight="1" x14ac:dyDescent="0.2">
      <c r="B32" s="733" t="s">
        <v>310</v>
      </c>
      <c r="C32" s="734"/>
      <c r="D32" s="734"/>
      <c r="E32" s="734"/>
      <c r="F32" s="734"/>
      <c r="G32" s="734"/>
      <c r="H32" s="734"/>
      <c r="I32" s="734"/>
      <c r="J32" s="734"/>
      <c r="K32" s="734"/>
      <c r="L32" s="734"/>
      <c r="M32" s="734"/>
      <c r="N32" s="734"/>
      <c r="O32" s="734"/>
      <c r="P32" s="734"/>
      <c r="Q32" s="735"/>
      <c r="R32" s="642" t="s">
        <v>128</v>
      </c>
      <c r="S32" s="643"/>
      <c r="T32" s="643"/>
      <c r="U32" s="643"/>
      <c r="V32" s="643"/>
      <c r="W32" s="643"/>
      <c r="X32" s="643"/>
      <c r="Y32" s="644"/>
      <c r="Z32" s="675" t="s">
        <v>128</v>
      </c>
      <c r="AA32" s="675"/>
      <c r="AB32" s="675"/>
      <c r="AC32" s="675"/>
      <c r="AD32" s="676" t="s">
        <v>128</v>
      </c>
      <c r="AE32" s="676"/>
      <c r="AF32" s="676"/>
      <c r="AG32" s="676"/>
      <c r="AH32" s="676"/>
      <c r="AI32" s="676"/>
      <c r="AJ32" s="676"/>
      <c r="AK32" s="676"/>
      <c r="AL32" s="645" t="s">
        <v>128</v>
      </c>
      <c r="AM32" s="646"/>
      <c r="AN32" s="646"/>
      <c r="AO32" s="677"/>
      <c r="AP32" s="720"/>
      <c r="AQ32" s="721"/>
      <c r="AR32" s="721"/>
      <c r="AS32" s="721"/>
      <c r="AT32" s="725"/>
      <c r="AU32" s="230" t="s">
        <v>311</v>
      </c>
      <c r="AV32" s="230"/>
      <c r="AW32" s="230"/>
      <c r="AX32" s="639" t="s">
        <v>312</v>
      </c>
      <c r="AY32" s="640"/>
      <c r="AZ32" s="640"/>
      <c r="BA32" s="640"/>
      <c r="BB32" s="640"/>
      <c r="BC32" s="640"/>
      <c r="BD32" s="640"/>
      <c r="BE32" s="640"/>
      <c r="BF32" s="641"/>
      <c r="BG32" s="715">
        <v>98.3</v>
      </c>
      <c r="BH32" s="661"/>
      <c r="BI32" s="661"/>
      <c r="BJ32" s="661"/>
      <c r="BK32" s="661"/>
      <c r="BL32" s="661"/>
      <c r="BM32" s="646">
        <v>96.8</v>
      </c>
      <c r="BN32" s="707"/>
      <c r="BO32" s="707"/>
      <c r="BP32" s="707"/>
      <c r="BQ32" s="688"/>
      <c r="BR32" s="715">
        <v>99</v>
      </c>
      <c r="BS32" s="661"/>
      <c r="BT32" s="661"/>
      <c r="BU32" s="661"/>
      <c r="BV32" s="661"/>
      <c r="BW32" s="661"/>
      <c r="BX32" s="646">
        <v>97.7</v>
      </c>
      <c r="BY32" s="707"/>
      <c r="BZ32" s="707"/>
      <c r="CA32" s="707"/>
      <c r="CB32" s="688"/>
      <c r="CD32" s="731"/>
      <c r="CE32" s="732"/>
      <c r="CF32" s="681" t="s">
        <v>313</v>
      </c>
      <c r="CG32" s="682"/>
      <c r="CH32" s="682"/>
      <c r="CI32" s="682"/>
      <c r="CJ32" s="682"/>
      <c r="CK32" s="682"/>
      <c r="CL32" s="682"/>
      <c r="CM32" s="682"/>
      <c r="CN32" s="682"/>
      <c r="CO32" s="682"/>
      <c r="CP32" s="682"/>
      <c r="CQ32" s="683"/>
      <c r="CR32" s="642">
        <v>414</v>
      </c>
      <c r="CS32" s="643"/>
      <c r="CT32" s="643"/>
      <c r="CU32" s="643"/>
      <c r="CV32" s="643"/>
      <c r="CW32" s="643"/>
      <c r="CX32" s="643"/>
      <c r="CY32" s="644"/>
      <c r="CZ32" s="645">
        <v>0</v>
      </c>
      <c r="DA32" s="663"/>
      <c r="DB32" s="663"/>
      <c r="DC32" s="664"/>
      <c r="DD32" s="648">
        <v>414</v>
      </c>
      <c r="DE32" s="643"/>
      <c r="DF32" s="643"/>
      <c r="DG32" s="643"/>
      <c r="DH32" s="643"/>
      <c r="DI32" s="643"/>
      <c r="DJ32" s="643"/>
      <c r="DK32" s="644"/>
      <c r="DL32" s="648">
        <v>414</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2">
      <c r="B33" s="639" t="s">
        <v>314</v>
      </c>
      <c r="C33" s="640"/>
      <c r="D33" s="640"/>
      <c r="E33" s="640"/>
      <c r="F33" s="640"/>
      <c r="G33" s="640"/>
      <c r="H33" s="640"/>
      <c r="I33" s="640"/>
      <c r="J33" s="640"/>
      <c r="K33" s="640"/>
      <c r="L33" s="640"/>
      <c r="M33" s="640"/>
      <c r="N33" s="640"/>
      <c r="O33" s="640"/>
      <c r="P33" s="640"/>
      <c r="Q33" s="641"/>
      <c r="R33" s="642">
        <v>108919897</v>
      </c>
      <c r="S33" s="643"/>
      <c r="T33" s="643"/>
      <c r="U33" s="643"/>
      <c r="V33" s="643"/>
      <c r="W33" s="643"/>
      <c r="X33" s="643"/>
      <c r="Y33" s="644"/>
      <c r="Z33" s="675">
        <v>5.3</v>
      </c>
      <c r="AA33" s="675"/>
      <c r="AB33" s="675"/>
      <c r="AC33" s="675"/>
      <c r="AD33" s="676" t="s">
        <v>186</v>
      </c>
      <c r="AE33" s="676"/>
      <c r="AF33" s="676"/>
      <c r="AG33" s="676"/>
      <c r="AH33" s="676"/>
      <c r="AI33" s="676"/>
      <c r="AJ33" s="676"/>
      <c r="AK33" s="676"/>
      <c r="AL33" s="645" t="s">
        <v>186</v>
      </c>
      <c r="AM33" s="646"/>
      <c r="AN33" s="646"/>
      <c r="AO33" s="677"/>
      <c r="AP33" s="722"/>
      <c r="AQ33" s="723"/>
      <c r="AR33" s="723"/>
      <c r="AS33" s="723"/>
      <c r="AT33" s="726"/>
      <c r="AU33" s="232"/>
      <c r="AV33" s="232"/>
      <c r="AW33" s="232"/>
      <c r="AX33" s="623" t="s">
        <v>315</v>
      </c>
      <c r="AY33" s="624"/>
      <c r="AZ33" s="624"/>
      <c r="BA33" s="624"/>
      <c r="BB33" s="624"/>
      <c r="BC33" s="624"/>
      <c r="BD33" s="624"/>
      <c r="BE33" s="624"/>
      <c r="BF33" s="625"/>
      <c r="BG33" s="706">
        <v>97.8</v>
      </c>
      <c r="BH33" s="627"/>
      <c r="BI33" s="627"/>
      <c r="BJ33" s="627"/>
      <c r="BK33" s="627"/>
      <c r="BL33" s="627"/>
      <c r="BM33" s="669">
        <v>97.5</v>
      </c>
      <c r="BN33" s="627"/>
      <c r="BO33" s="627"/>
      <c r="BP33" s="627"/>
      <c r="BQ33" s="671"/>
      <c r="BR33" s="706">
        <v>99.6</v>
      </c>
      <c r="BS33" s="627"/>
      <c r="BT33" s="627"/>
      <c r="BU33" s="627"/>
      <c r="BV33" s="627"/>
      <c r="BW33" s="627"/>
      <c r="BX33" s="669">
        <v>99.3</v>
      </c>
      <c r="BY33" s="627"/>
      <c r="BZ33" s="627"/>
      <c r="CA33" s="627"/>
      <c r="CB33" s="671"/>
      <c r="CD33" s="681" t="s">
        <v>316</v>
      </c>
      <c r="CE33" s="682"/>
      <c r="CF33" s="682"/>
      <c r="CG33" s="682"/>
      <c r="CH33" s="682"/>
      <c r="CI33" s="682"/>
      <c r="CJ33" s="682"/>
      <c r="CK33" s="682"/>
      <c r="CL33" s="682"/>
      <c r="CM33" s="682"/>
      <c r="CN33" s="682"/>
      <c r="CO33" s="682"/>
      <c r="CP33" s="682"/>
      <c r="CQ33" s="683"/>
      <c r="CR33" s="642">
        <v>746212783</v>
      </c>
      <c r="CS33" s="661"/>
      <c r="CT33" s="661"/>
      <c r="CU33" s="661"/>
      <c r="CV33" s="661"/>
      <c r="CW33" s="661"/>
      <c r="CX33" s="661"/>
      <c r="CY33" s="662"/>
      <c r="CZ33" s="645">
        <v>37</v>
      </c>
      <c r="DA33" s="663"/>
      <c r="DB33" s="663"/>
      <c r="DC33" s="664"/>
      <c r="DD33" s="648">
        <v>341017167</v>
      </c>
      <c r="DE33" s="661"/>
      <c r="DF33" s="661"/>
      <c r="DG33" s="661"/>
      <c r="DH33" s="661"/>
      <c r="DI33" s="661"/>
      <c r="DJ33" s="661"/>
      <c r="DK33" s="662"/>
      <c r="DL33" s="648">
        <v>250907916</v>
      </c>
      <c r="DM33" s="661"/>
      <c r="DN33" s="661"/>
      <c r="DO33" s="661"/>
      <c r="DP33" s="661"/>
      <c r="DQ33" s="661"/>
      <c r="DR33" s="661"/>
      <c r="DS33" s="661"/>
      <c r="DT33" s="661"/>
      <c r="DU33" s="661"/>
      <c r="DV33" s="662"/>
      <c r="DW33" s="645">
        <v>28.3</v>
      </c>
      <c r="DX33" s="663"/>
      <c r="DY33" s="663"/>
      <c r="DZ33" s="663"/>
      <c r="EA33" s="663"/>
      <c r="EB33" s="663"/>
      <c r="EC33" s="684"/>
    </row>
    <row r="34" spans="2:133" ht="11.25" customHeight="1" x14ac:dyDescent="0.2">
      <c r="B34" s="639" t="s">
        <v>317</v>
      </c>
      <c r="C34" s="640"/>
      <c r="D34" s="640"/>
      <c r="E34" s="640"/>
      <c r="F34" s="640"/>
      <c r="G34" s="640"/>
      <c r="H34" s="640"/>
      <c r="I34" s="640"/>
      <c r="J34" s="640"/>
      <c r="K34" s="640"/>
      <c r="L34" s="640"/>
      <c r="M34" s="640"/>
      <c r="N34" s="640"/>
      <c r="O34" s="640"/>
      <c r="P34" s="640"/>
      <c r="Q34" s="641"/>
      <c r="R34" s="642">
        <v>28500602</v>
      </c>
      <c r="S34" s="643"/>
      <c r="T34" s="643"/>
      <c r="U34" s="643"/>
      <c r="V34" s="643"/>
      <c r="W34" s="643"/>
      <c r="X34" s="643"/>
      <c r="Y34" s="644"/>
      <c r="Z34" s="675">
        <v>1.4</v>
      </c>
      <c r="AA34" s="675"/>
      <c r="AB34" s="675"/>
      <c r="AC34" s="675"/>
      <c r="AD34" s="676">
        <v>12893473</v>
      </c>
      <c r="AE34" s="676"/>
      <c r="AF34" s="676"/>
      <c r="AG34" s="676"/>
      <c r="AH34" s="676"/>
      <c r="AI34" s="676"/>
      <c r="AJ34" s="676"/>
      <c r="AK34" s="676"/>
      <c r="AL34" s="645">
        <v>1.5</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318</v>
      </c>
      <c r="CE34" s="682"/>
      <c r="CF34" s="682"/>
      <c r="CG34" s="682"/>
      <c r="CH34" s="682"/>
      <c r="CI34" s="682"/>
      <c r="CJ34" s="682"/>
      <c r="CK34" s="682"/>
      <c r="CL34" s="682"/>
      <c r="CM34" s="682"/>
      <c r="CN34" s="682"/>
      <c r="CO34" s="682"/>
      <c r="CP34" s="682"/>
      <c r="CQ34" s="683"/>
      <c r="CR34" s="642">
        <v>137979209</v>
      </c>
      <c r="CS34" s="643"/>
      <c r="CT34" s="643"/>
      <c r="CU34" s="643"/>
      <c r="CV34" s="643"/>
      <c r="CW34" s="643"/>
      <c r="CX34" s="643"/>
      <c r="CY34" s="644"/>
      <c r="CZ34" s="645">
        <v>6.8</v>
      </c>
      <c r="DA34" s="663"/>
      <c r="DB34" s="663"/>
      <c r="DC34" s="664"/>
      <c r="DD34" s="648">
        <v>95579741</v>
      </c>
      <c r="DE34" s="643"/>
      <c r="DF34" s="643"/>
      <c r="DG34" s="643"/>
      <c r="DH34" s="643"/>
      <c r="DI34" s="643"/>
      <c r="DJ34" s="643"/>
      <c r="DK34" s="644"/>
      <c r="DL34" s="648">
        <v>81985422</v>
      </c>
      <c r="DM34" s="643"/>
      <c r="DN34" s="643"/>
      <c r="DO34" s="643"/>
      <c r="DP34" s="643"/>
      <c r="DQ34" s="643"/>
      <c r="DR34" s="643"/>
      <c r="DS34" s="643"/>
      <c r="DT34" s="643"/>
      <c r="DU34" s="643"/>
      <c r="DV34" s="644"/>
      <c r="DW34" s="645">
        <v>9.1999999999999993</v>
      </c>
      <c r="DX34" s="663"/>
      <c r="DY34" s="663"/>
      <c r="DZ34" s="663"/>
      <c r="EA34" s="663"/>
      <c r="EB34" s="663"/>
      <c r="EC34" s="684"/>
    </row>
    <row r="35" spans="2:133" ht="11.25" customHeight="1" x14ac:dyDescent="0.2">
      <c r="B35" s="639" t="s">
        <v>319</v>
      </c>
      <c r="C35" s="640"/>
      <c r="D35" s="640"/>
      <c r="E35" s="640"/>
      <c r="F35" s="640"/>
      <c r="G35" s="640"/>
      <c r="H35" s="640"/>
      <c r="I35" s="640"/>
      <c r="J35" s="640"/>
      <c r="K35" s="640"/>
      <c r="L35" s="640"/>
      <c r="M35" s="640"/>
      <c r="N35" s="640"/>
      <c r="O35" s="640"/>
      <c r="P35" s="640"/>
      <c r="Q35" s="641"/>
      <c r="R35" s="642">
        <v>798946</v>
      </c>
      <c r="S35" s="643"/>
      <c r="T35" s="643"/>
      <c r="U35" s="643"/>
      <c r="V35" s="643"/>
      <c r="W35" s="643"/>
      <c r="X35" s="643"/>
      <c r="Y35" s="644"/>
      <c r="Z35" s="675">
        <v>0</v>
      </c>
      <c r="AA35" s="675"/>
      <c r="AB35" s="675"/>
      <c r="AC35" s="675"/>
      <c r="AD35" s="676" t="s">
        <v>186</v>
      </c>
      <c r="AE35" s="676"/>
      <c r="AF35" s="676"/>
      <c r="AG35" s="676"/>
      <c r="AH35" s="676"/>
      <c r="AI35" s="676"/>
      <c r="AJ35" s="676"/>
      <c r="AK35" s="676"/>
      <c r="AL35" s="645" t="s">
        <v>128</v>
      </c>
      <c r="AM35" s="646"/>
      <c r="AN35" s="646"/>
      <c r="AO35" s="677"/>
      <c r="AP35" s="235"/>
      <c r="AQ35" s="703" t="s">
        <v>320</v>
      </c>
      <c r="AR35" s="704"/>
      <c r="AS35" s="704"/>
      <c r="AT35" s="704"/>
      <c r="AU35" s="704"/>
      <c r="AV35" s="704"/>
      <c r="AW35" s="704"/>
      <c r="AX35" s="704"/>
      <c r="AY35" s="704"/>
      <c r="AZ35" s="704"/>
      <c r="BA35" s="704"/>
      <c r="BB35" s="704"/>
      <c r="BC35" s="704"/>
      <c r="BD35" s="704"/>
      <c r="BE35" s="704"/>
      <c r="BF35" s="705"/>
      <c r="BG35" s="703" t="s">
        <v>321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322</v>
      </c>
      <c r="CE35" s="682"/>
      <c r="CF35" s="682"/>
      <c r="CG35" s="682"/>
      <c r="CH35" s="682"/>
      <c r="CI35" s="682"/>
      <c r="CJ35" s="682"/>
      <c r="CK35" s="682"/>
      <c r="CL35" s="682"/>
      <c r="CM35" s="682"/>
      <c r="CN35" s="682"/>
      <c r="CO35" s="682"/>
      <c r="CP35" s="682"/>
      <c r="CQ35" s="683"/>
      <c r="CR35" s="642">
        <v>20704682</v>
      </c>
      <c r="CS35" s="661"/>
      <c r="CT35" s="661"/>
      <c r="CU35" s="661"/>
      <c r="CV35" s="661"/>
      <c r="CW35" s="661"/>
      <c r="CX35" s="661"/>
      <c r="CY35" s="662"/>
      <c r="CZ35" s="645">
        <v>1</v>
      </c>
      <c r="DA35" s="663"/>
      <c r="DB35" s="663"/>
      <c r="DC35" s="664"/>
      <c r="DD35" s="648">
        <v>16337270</v>
      </c>
      <c r="DE35" s="661"/>
      <c r="DF35" s="661"/>
      <c r="DG35" s="661"/>
      <c r="DH35" s="661"/>
      <c r="DI35" s="661"/>
      <c r="DJ35" s="661"/>
      <c r="DK35" s="662"/>
      <c r="DL35" s="648">
        <v>16337270</v>
      </c>
      <c r="DM35" s="661"/>
      <c r="DN35" s="661"/>
      <c r="DO35" s="661"/>
      <c r="DP35" s="661"/>
      <c r="DQ35" s="661"/>
      <c r="DR35" s="661"/>
      <c r="DS35" s="661"/>
      <c r="DT35" s="661"/>
      <c r="DU35" s="661"/>
      <c r="DV35" s="662"/>
      <c r="DW35" s="645">
        <v>1.8</v>
      </c>
      <c r="DX35" s="663"/>
      <c r="DY35" s="663"/>
      <c r="DZ35" s="663"/>
      <c r="EA35" s="663"/>
      <c r="EB35" s="663"/>
      <c r="EC35" s="684"/>
    </row>
    <row r="36" spans="2:133" ht="11.25" customHeight="1" x14ac:dyDescent="0.2">
      <c r="B36" s="639" t="s">
        <v>323</v>
      </c>
      <c r="C36" s="640"/>
      <c r="D36" s="640"/>
      <c r="E36" s="640"/>
      <c r="F36" s="640"/>
      <c r="G36" s="640"/>
      <c r="H36" s="640"/>
      <c r="I36" s="640"/>
      <c r="J36" s="640"/>
      <c r="K36" s="640"/>
      <c r="L36" s="640"/>
      <c r="M36" s="640"/>
      <c r="N36" s="640"/>
      <c r="O36" s="640"/>
      <c r="P36" s="640"/>
      <c r="Q36" s="641"/>
      <c r="R36" s="642">
        <v>5594025</v>
      </c>
      <c r="S36" s="643"/>
      <c r="T36" s="643"/>
      <c r="U36" s="643"/>
      <c r="V36" s="643"/>
      <c r="W36" s="643"/>
      <c r="X36" s="643"/>
      <c r="Y36" s="644"/>
      <c r="Z36" s="675">
        <v>0.3</v>
      </c>
      <c r="AA36" s="675"/>
      <c r="AB36" s="675"/>
      <c r="AC36" s="675"/>
      <c r="AD36" s="676" t="s">
        <v>128</v>
      </c>
      <c r="AE36" s="676"/>
      <c r="AF36" s="676"/>
      <c r="AG36" s="676"/>
      <c r="AH36" s="676"/>
      <c r="AI36" s="676"/>
      <c r="AJ36" s="676"/>
      <c r="AK36" s="676"/>
      <c r="AL36" s="645" t="s">
        <v>186</v>
      </c>
      <c r="AM36" s="646"/>
      <c r="AN36" s="646"/>
      <c r="AO36" s="677"/>
      <c r="AP36" s="235"/>
      <c r="AQ36" s="694" t="s">
        <v>324</v>
      </c>
      <c r="AR36" s="695"/>
      <c r="AS36" s="695"/>
      <c r="AT36" s="695"/>
      <c r="AU36" s="695"/>
      <c r="AV36" s="695"/>
      <c r="AW36" s="695"/>
      <c r="AX36" s="695"/>
      <c r="AY36" s="696"/>
      <c r="AZ36" s="697">
        <v>162957466</v>
      </c>
      <c r="BA36" s="698"/>
      <c r="BB36" s="698"/>
      <c r="BC36" s="698"/>
      <c r="BD36" s="698"/>
      <c r="BE36" s="698"/>
      <c r="BF36" s="699"/>
      <c r="BG36" s="700" t="s">
        <v>325</v>
      </c>
      <c r="BH36" s="701"/>
      <c r="BI36" s="701"/>
      <c r="BJ36" s="701"/>
      <c r="BK36" s="701"/>
      <c r="BL36" s="701"/>
      <c r="BM36" s="701"/>
      <c r="BN36" s="701"/>
      <c r="BO36" s="701"/>
      <c r="BP36" s="701"/>
      <c r="BQ36" s="701"/>
      <c r="BR36" s="701"/>
      <c r="BS36" s="701"/>
      <c r="BT36" s="701"/>
      <c r="BU36" s="702"/>
      <c r="BV36" s="697">
        <v>3080596</v>
      </c>
      <c r="BW36" s="698"/>
      <c r="BX36" s="698"/>
      <c r="BY36" s="698"/>
      <c r="BZ36" s="698"/>
      <c r="CA36" s="698"/>
      <c r="CB36" s="699"/>
      <c r="CD36" s="681" t="s">
        <v>326</v>
      </c>
      <c r="CE36" s="682"/>
      <c r="CF36" s="682"/>
      <c r="CG36" s="682"/>
      <c r="CH36" s="682"/>
      <c r="CI36" s="682"/>
      <c r="CJ36" s="682"/>
      <c r="CK36" s="682"/>
      <c r="CL36" s="682"/>
      <c r="CM36" s="682"/>
      <c r="CN36" s="682"/>
      <c r="CO36" s="682"/>
      <c r="CP36" s="682"/>
      <c r="CQ36" s="683"/>
      <c r="CR36" s="642">
        <v>437719831</v>
      </c>
      <c r="CS36" s="643"/>
      <c r="CT36" s="643"/>
      <c r="CU36" s="643"/>
      <c r="CV36" s="643"/>
      <c r="CW36" s="643"/>
      <c r="CX36" s="643"/>
      <c r="CY36" s="644"/>
      <c r="CZ36" s="645">
        <v>21.7</v>
      </c>
      <c r="DA36" s="663"/>
      <c r="DB36" s="663"/>
      <c r="DC36" s="664"/>
      <c r="DD36" s="648">
        <v>120510613</v>
      </c>
      <c r="DE36" s="643"/>
      <c r="DF36" s="643"/>
      <c r="DG36" s="643"/>
      <c r="DH36" s="643"/>
      <c r="DI36" s="643"/>
      <c r="DJ36" s="643"/>
      <c r="DK36" s="644"/>
      <c r="DL36" s="648">
        <v>70947064</v>
      </c>
      <c r="DM36" s="643"/>
      <c r="DN36" s="643"/>
      <c r="DO36" s="643"/>
      <c r="DP36" s="643"/>
      <c r="DQ36" s="643"/>
      <c r="DR36" s="643"/>
      <c r="DS36" s="643"/>
      <c r="DT36" s="643"/>
      <c r="DU36" s="643"/>
      <c r="DV36" s="644"/>
      <c r="DW36" s="645">
        <v>8</v>
      </c>
      <c r="DX36" s="663"/>
      <c r="DY36" s="663"/>
      <c r="DZ36" s="663"/>
      <c r="EA36" s="663"/>
      <c r="EB36" s="663"/>
      <c r="EC36" s="684"/>
    </row>
    <row r="37" spans="2:133" ht="11.25" customHeight="1" x14ac:dyDescent="0.2">
      <c r="B37" s="639" t="s">
        <v>327</v>
      </c>
      <c r="C37" s="640"/>
      <c r="D37" s="640"/>
      <c r="E37" s="640"/>
      <c r="F37" s="640"/>
      <c r="G37" s="640"/>
      <c r="H37" s="640"/>
      <c r="I37" s="640"/>
      <c r="J37" s="640"/>
      <c r="K37" s="640"/>
      <c r="L37" s="640"/>
      <c r="M37" s="640"/>
      <c r="N37" s="640"/>
      <c r="O37" s="640"/>
      <c r="P37" s="640"/>
      <c r="Q37" s="641"/>
      <c r="R37" s="642">
        <v>7425281</v>
      </c>
      <c r="S37" s="643"/>
      <c r="T37" s="643"/>
      <c r="U37" s="643"/>
      <c r="V37" s="643"/>
      <c r="W37" s="643"/>
      <c r="X37" s="643"/>
      <c r="Y37" s="644"/>
      <c r="Z37" s="675">
        <v>0.4</v>
      </c>
      <c r="AA37" s="675"/>
      <c r="AB37" s="675"/>
      <c r="AC37" s="675"/>
      <c r="AD37" s="676" t="s">
        <v>186</v>
      </c>
      <c r="AE37" s="676"/>
      <c r="AF37" s="676"/>
      <c r="AG37" s="676"/>
      <c r="AH37" s="676"/>
      <c r="AI37" s="676"/>
      <c r="AJ37" s="676"/>
      <c r="AK37" s="676"/>
      <c r="AL37" s="645" t="s">
        <v>186</v>
      </c>
      <c r="AM37" s="646"/>
      <c r="AN37" s="646"/>
      <c r="AO37" s="677"/>
      <c r="AQ37" s="685" t="s">
        <v>328</v>
      </c>
      <c r="AR37" s="686"/>
      <c r="AS37" s="686"/>
      <c r="AT37" s="686"/>
      <c r="AU37" s="686"/>
      <c r="AV37" s="686"/>
      <c r="AW37" s="686"/>
      <c r="AX37" s="686"/>
      <c r="AY37" s="687"/>
      <c r="AZ37" s="642">
        <v>25190397</v>
      </c>
      <c r="BA37" s="643"/>
      <c r="BB37" s="643"/>
      <c r="BC37" s="643"/>
      <c r="BD37" s="661"/>
      <c r="BE37" s="661"/>
      <c r="BF37" s="688"/>
      <c r="BG37" s="681" t="s">
        <v>329</v>
      </c>
      <c r="BH37" s="682"/>
      <c r="BI37" s="682"/>
      <c r="BJ37" s="682"/>
      <c r="BK37" s="682"/>
      <c r="BL37" s="682"/>
      <c r="BM37" s="682"/>
      <c r="BN37" s="682"/>
      <c r="BO37" s="682"/>
      <c r="BP37" s="682"/>
      <c r="BQ37" s="682"/>
      <c r="BR37" s="682"/>
      <c r="BS37" s="682"/>
      <c r="BT37" s="682"/>
      <c r="BU37" s="683"/>
      <c r="BV37" s="642">
        <v>-4017207</v>
      </c>
      <c r="BW37" s="643"/>
      <c r="BX37" s="643"/>
      <c r="BY37" s="643"/>
      <c r="BZ37" s="643"/>
      <c r="CA37" s="643"/>
      <c r="CB37" s="689"/>
      <c r="CD37" s="681" t="s">
        <v>330</v>
      </c>
      <c r="CE37" s="682"/>
      <c r="CF37" s="682"/>
      <c r="CG37" s="682"/>
      <c r="CH37" s="682"/>
      <c r="CI37" s="682"/>
      <c r="CJ37" s="682"/>
      <c r="CK37" s="682"/>
      <c r="CL37" s="682"/>
      <c r="CM37" s="682"/>
      <c r="CN37" s="682"/>
      <c r="CO37" s="682"/>
      <c r="CP37" s="682"/>
      <c r="CQ37" s="683"/>
      <c r="CR37" s="642">
        <v>7716367</v>
      </c>
      <c r="CS37" s="661"/>
      <c r="CT37" s="661"/>
      <c r="CU37" s="661"/>
      <c r="CV37" s="661"/>
      <c r="CW37" s="661"/>
      <c r="CX37" s="661"/>
      <c r="CY37" s="662"/>
      <c r="CZ37" s="645">
        <v>0.4</v>
      </c>
      <c r="DA37" s="663"/>
      <c r="DB37" s="663"/>
      <c r="DC37" s="664"/>
      <c r="DD37" s="648">
        <v>3191710</v>
      </c>
      <c r="DE37" s="661"/>
      <c r="DF37" s="661"/>
      <c r="DG37" s="661"/>
      <c r="DH37" s="661"/>
      <c r="DI37" s="661"/>
      <c r="DJ37" s="661"/>
      <c r="DK37" s="662"/>
      <c r="DL37" s="648">
        <v>3105749</v>
      </c>
      <c r="DM37" s="661"/>
      <c r="DN37" s="661"/>
      <c r="DO37" s="661"/>
      <c r="DP37" s="661"/>
      <c r="DQ37" s="661"/>
      <c r="DR37" s="661"/>
      <c r="DS37" s="661"/>
      <c r="DT37" s="661"/>
      <c r="DU37" s="661"/>
      <c r="DV37" s="662"/>
      <c r="DW37" s="645">
        <v>0.3</v>
      </c>
      <c r="DX37" s="663"/>
      <c r="DY37" s="663"/>
      <c r="DZ37" s="663"/>
      <c r="EA37" s="663"/>
      <c r="EB37" s="663"/>
      <c r="EC37" s="684"/>
    </row>
    <row r="38" spans="2:133" ht="11.25" customHeight="1" x14ac:dyDescent="0.2">
      <c r="B38" s="639" t="s">
        <v>331</v>
      </c>
      <c r="C38" s="640"/>
      <c r="D38" s="640"/>
      <c r="E38" s="640"/>
      <c r="F38" s="640"/>
      <c r="G38" s="640"/>
      <c r="H38" s="640"/>
      <c r="I38" s="640"/>
      <c r="J38" s="640"/>
      <c r="K38" s="640"/>
      <c r="L38" s="640"/>
      <c r="M38" s="640"/>
      <c r="N38" s="640"/>
      <c r="O38" s="640"/>
      <c r="P38" s="640"/>
      <c r="Q38" s="641"/>
      <c r="R38" s="642">
        <v>55933229</v>
      </c>
      <c r="S38" s="643"/>
      <c r="T38" s="643"/>
      <c r="U38" s="643"/>
      <c r="V38" s="643"/>
      <c r="W38" s="643"/>
      <c r="X38" s="643"/>
      <c r="Y38" s="644"/>
      <c r="Z38" s="675">
        <v>2.7</v>
      </c>
      <c r="AA38" s="675"/>
      <c r="AB38" s="675"/>
      <c r="AC38" s="675"/>
      <c r="AD38" s="676">
        <v>388776</v>
      </c>
      <c r="AE38" s="676"/>
      <c r="AF38" s="676"/>
      <c r="AG38" s="676"/>
      <c r="AH38" s="676"/>
      <c r="AI38" s="676"/>
      <c r="AJ38" s="676"/>
      <c r="AK38" s="676"/>
      <c r="AL38" s="645">
        <v>0</v>
      </c>
      <c r="AM38" s="646"/>
      <c r="AN38" s="646"/>
      <c r="AO38" s="677"/>
      <c r="AQ38" s="685" t="s">
        <v>332</v>
      </c>
      <c r="AR38" s="686"/>
      <c r="AS38" s="686"/>
      <c r="AT38" s="686"/>
      <c r="AU38" s="686"/>
      <c r="AV38" s="686"/>
      <c r="AW38" s="686"/>
      <c r="AX38" s="686"/>
      <c r="AY38" s="687"/>
      <c r="AZ38" s="642">
        <v>12548713</v>
      </c>
      <c r="BA38" s="643"/>
      <c r="BB38" s="643"/>
      <c r="BC38" s="643"/>
      <c r="BD38" s="661"/>
      <c r="BE38" s="661"/>
      <c r="BF38" s="688"/>
      <c r="BG38" s="681" t="s">
        <v>333</v>
      </c>
      <c r="BH38" s="682"/>
      <c r="BI38" s="682"/>
      <c r="BJ38" s="682"/>
      <c r="BK38" s="682"/>
      <c r="BL38" s="682"/>
      <c r="BM38" s="682"/>
      <c r="BN38" s="682"/>
      <c r="BO38" s="682"/>
      <c r="BP38" s="682"/>
      <c r="BQ38" s="682"/>
      <c r="BR38" s="682"/>
      <c r="BS38" s="682"/>
      <c r="BT38" s="682"/>
      <c r="BU38" s="683"/>
      <c r="BV38" s="642">
        <v>420764</v>
      </c>
      <c r="BW38" s="643"/>
      <c r="BX38" s="643"/>
      <c r="BY38" s="643"/>
      <c r="BZ38" s="643"/>
      <c r="CA38" s="643"/>
      <c r="CB38" s="689"/>
      <c r="CD38" s="681" t="s">
        <v>334</v>
      </c>
      <c r="CE38" s="682"/>
      <c r="CF38" s="682"/>
      <c r="CG38" s="682"/>
      <c r="CH38" s="682"/>
      <c r="CI38" s="682"/>
      <c r="CJ38" s="682"/>
      <c r="CK38" s="682"/>
      <c r="CL38" s="682"/>
      <c r="CM38" s="682"/>
      <c r="CN38" s="682"/>
      <c r="CO38" s="682"/>
      <c r="CP38" s="682"/>
      <c r="CQ38" s="683"/>
      <c r="CR38" s="642">
        <v>131762367</v>
      </c>
      <c r="CS38" s="643"/>
      <c r="CT38" s="643"/>
      <c r="CU38" s="643"/>
      <c r="CV38" s="643"/>
      <c r="CW38" s="643"/>
      <c r="CX38" s="643"/>
      <c r="CY38" s="644"/>
      <c r="CZ38" s="645">
        <v>6.5</v>
      </c>
      <c r="DA38" s="663"/>
      <c r="DB38" s="663"/>
      <c r="DC38" s="664"/>
      <c r="DD38" s="648">
        <v>104670137</v>
      </c>
      <c r="DE38" s="643"/>
      <c r="DF38" s="643"/>
      <c r="DG38" s="643"/>
      <c r="DH38" s="643"/>
      <c r="DI38" s="643"/>
      <c r="DJ38" s="643"/>
      <c r="DK38" s="644"/>
      <c r="DL38" s="648">
        <v>81638160</v>
      </c>
      <c r="DM38" s="643"/>
      <c r="DN38" s="643"/>
      <c r="DO38" s="643"/>
      <c r="DP38" s="643"/>
      <c r="DQ38" s="643"/>
      <c r="DR38" s="643"/>
      <c r="DS38" s="643"/>
      <c r="DT38" s="643"/>
      <c r="DU38" s="643"/>
      <c r="DV38" s="644"/>
      <c r="DW38" s="645">
        <v>9.1999999999999993</v>
      </c>
      <c r="DX38" s="663"/>
      <c r="DY38" s="663"/>
      <c r="DZ38" s="663"/>
      <c r="EA38" s="663"/>
      <c r="EB38" s="663"/>
      <c r="EC38" s="684"/>
    </row>
    <row r="39" spans="2:133" ht="11.25" customHeight="1" x14ac:dyDescent="0.2">
      <c r="B39" s="639" t="s">
        <v>335</v>
      </c>
      <c r="C39" s="640"/>
      <c r="D39" s="640"/>
      <c r="E39" s="640"/>
      <c r="F39" s="640"/>
      <c r="G39" s="640"/>
      <c r="H39" s="640"/>
      <c r="I39" s="640"/>
      <c r="J39" s="640"/>
      <c r="K39" s="640"/>
      <c r="L39" s="640"/>
      <c r="M39" s="640"/>
      <c r="N39" s="640"/>
      <c r="O39" s="640"/>
      <c r="P39" s="640"/>
      <c r="Q39" s="641"/>
      <c r="R39" s="642">
        <v>108576000</v>
      </c>
      <c r="S39" s="643"/>
      <c r="T39" s="643"/>
      <c r="U39" s="643"/>
      <c r="V39" s="643"/>
      <c r="W39" s="643"/>
      <c r="X39" s="643"/>
      <c r="Y39" s="644"/>
      <c r="Z39" s="675">
        <v>5.3</v>
      </c>
      <c r="AA39" s="675"/>
      <c r="AB39" s="675"/>
      <c r="AC39" s="675"/>
      <c r="AD39" s="676" t="s">
        <v>128</v>
      </c>
      <c r="AE39" s="676"/>
      <c r="AF39" s="676"/>
      <c r="AG39" s="676"/>
      <c r="AH39" s="676"/>
      <c r="AI39" s="676"/>
      <c r="AJ39" s="676"/>
      <c r="AK39" s="676"/>
      <c r="AL39" s="645" t="s">
        <v>128</v>
      </c>
      <c r="AM39" s="646"/>
      <c r="AN39" s="646"/>
      <c r="AO39" s="677"/>
      <c r="AQ39" s="685" t="s">
        <v>336</v>
      </c>
      <c r="AR39" s="686"/>
      <c r="AS39" s="686"/>
      <c r="AT39" s="686"/>
      <c r="AU39" s="686"/>
      <c r="AV39" s="686"/>
      <c r="AW39" s="686"/>
      <c r="AX39" s="686"/>
      <c r="AY39" s="687"/>
      <c r="AZ39" s="642">
        <v>4002334</v>
      </c>
      <c r="BA39" s="643"/>
      <c r="BB39" s="643"/>
      <c r="BC39" s="643"/>
      <c r="BD39" s="661"/>
      <c r="BE39" s="661"/>
      <c r="BF39" s="688"/>
      <c r="BG39" s="681" t="s">
        <v>337</v>
      </c>
      <c r="BH39" s="682"/>
      <c r="BI39" s="682"/>
      <c r="BJ39" s="682"/>
      <c r="BK39" s="682"/>
      <c r="BL39" s="682"/>
      <c r="BM39" s="682"/>
      <c r="BN39" s="682"/>
      <c r="BO39" s="682"/>
      <c r="BP39" s="682"/>
      <c r="BQ39" s="682"/>
      <c r="BR39" s="682"/>
      <c r="BS39" s="682"/>
      <c r="BT39" s="682"/>
      <c r="BU39" s="683"/>
      <c r="BV39" s="642">
        <v>609102</v>
      </c>
      <c r="BW39" s="643"/>
      <c r="BX39" s="643"/>
      <c r="BY39" s="643"/>
      <c r="BZ39" s="643"/>
      <c r="CA39" s="643"/>
      <c r="CB39" s="689"/>
      <c r="CD39" s="681" t="s">
        <v>338</v>
      </c>
      <c r="CE39" s="682"/>
      <c r="CF39" s="682"/>
      <c r="CG39" s="682"/>
      <c r="CH39" s="682"/>
      <c r="CI39" s="682"/>
      <c r="CJ39" s="682"/>
      <c r="CK39" s="682"/>
      <c r="CL39" s="682"/>
      <c r="CM39" s="682"/>
      <c r="CN39" s="682"/>
      <c r="CO39" s="682"/>
      <c r="CP39" s="682"/>
      <c r="CQ39" s="683"/>
      <c r="CR39" s="642">
        <v>6985520</v>
      </c>
      <c r="CS39" s="661"/>
      <c r="CT39" s="661"/>
      <c r="CU39" s="661"/>
      <c r="CV39" s="661"/>
      <c r="CW39" s="661"/>
      <c r="CX39" s="661"/>
      <c r="CY39" s="662"/>
      <c r="CZ39" s="645">
        <v>0.3</v>
      </c>
      <c r="DA39" s="663"/>
      <c r="DB39" s="663"/>
      <c r="DC39" s="664"/>
      <c r="DD39" s="648">
        <v>2732050</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2">
      <c r="B40" s="639" t="s">
        <v>339</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128</v>
      </c>
      <c r="AA40" s="675"/>
      <c r="AB40" s="675"/>
      <c r="AC40" s="675"/>
      <c r="AD40" s="676" t="s">
        <v>128</v>
      </c>
      <c r="AE40" s="676"/>
      <c r="AF40" s="676"/>
      <c r="AG40" s="676"/>
      <c r="AH40" s="676"/>
      <c r="AI40" s="676"/>
      <c r="AJ40" s="676"/>
      <c r="AK40" s="676"/>
      <c r="AL40" s="645" t="s">
        <v>128</v>
      </c>
      <c r="AM40" s="646"/>
      <c r="AN40" s="646"/>
      <c r="AO40" s="677"/>
      <c r="AQ40" s="685" t="s">
        <v>340</v>
      </c>
      <c r="AR40" s="686"/>
      <c r="AS40" s="686"/>
      <c r="AT40" s="686"/>
      <c r="AU40" s="686"/>
      <c r="AV40" s="686"/>
      <c r="AW40" s="686"/>
      <c r="AX40" s="686"/>
      <c r="AY40" s="687"/>
      <c r="AZ40" s="642">
        <v>2753021</v>
      </c>
      <c r="BA40" s="643"/>
      <c r="BB40" s="643"/>
      <c r="BC40" s="643"/>
      <c r="BD40" s="661"/>
      <c r="BE40" s="661"/>
      <c r="BF40" s="688"/>
      <c r="BG40" s="690" t="s">
        <v>341</v>
      </c>
      <c r="BH40" s="691"/>
      <c r="BI40" s="691"/>
      <c r="BJ40" s="691"/>
      <c r="BK40" s="691"/>
      <c r="BL40" s="236"/>
      <c r="BM40" s="682" t="s">
        <v>342</v>
      </c>
      <c r="BN40" s="682"/>
      <c r="BO40" s="682"/>
      <c r="BP40" s="682"/>
      <c r="BQ40" s="682"/>
      <c r="BR40" s="682"/>
      <c r="BS40" s="682"/>
      <c r="BT40" s="682"/>
      <c r="BU40" s="683"/>
      <c r="BV40" s="642">
        <v>82</v>
      </c>
      <c r="BW40" s="643"/>
      <c r="BX40" s="643"/>
      <c r="BY40" s="643"/>
      <c r="BZ40" s="643"/>
      <c r="CA40" s="643"/>
      <c r="CB40" s="689"/>
      <c r="CD40" s="681" t="s">
        <v>343</v>
      </c>
      <c r="CE40" s="682"/>
      <c r="CF40" s="682"/>
      <c r="CG40" s="682"/>
      <c r="CH40" s="682"/>
      <c r="CI40" s="682"/>
      <c r="CJ40" s="682"/>
      <c r="CK40" s="682"/>
      <c r="CL40" s="682"/>
      <c r="CM40" s="682"/>
      <c r="CN40" s="682"/>
      <c r="CO40" s="682"/>
      <c r="CP40" s="682"/>
      <c r="CQ40" s="683"/>
      <c r="CR40" s="642">
        <v>11061174</v>
      </c>
      <c r="CS40" s="643"/>
      <c r="CT40" s="643"/>
      <c r="CU40" s="643"/>
      <c r="CV40" s="643"/>
      <c r="CW40" s="643"/>
      <c r="CX40" s="643"/>
      <c r="CY40" s="644"/>
      <c r="CZ40" s="645">
        <v>0.5</v>
      </c>
      <c r="DA40" s="663"/>
      <c r="DB40" s="663"/>
      <c r="DC40" s="664"/>
      <c r="DD40" s="648">
        <v>1187356</v>
      </c>
      <c r="DE40" s="643"/>
      <c r="DF40" s="643"/>
      <c r="DG40" s="643"/>
      <c r="DH40" s="643"/>
      <c r="DI40" s="643"/>
      <c r="DJ40" s="643"/>
      <c r="DK40" s="644"/>
      <c r="DL40" s="648" t="s">
        <v>186</v>
      </c>
      <c r="DM40" s="643"/>
      <c r="DN40" s="643"/>
      <c r="DO40" s="643"/>
      <c r="DP40" s="643"/>
      <c r="DQ40" s="643"/>
      <c r="DR40" s="643"/>
      <c r="DS40" s="643"/>
      <c r="DT40" s="643"/>
      <c r="DU40" s="643"/>
      <c r="DV40" s="644"/>
      <c r="DW40" s="645" t="s">
        <v>128</v>
      </c>
      <c r="DX40" s="663"/>
      <c r="DY40" s="663"/>
      <c r="DZ40" s="663"/>
      <c r="EA40" s="663"/>
      <c r="EB40" s="663"/>
      <c r="EC40" s="684"/>
    </row>
    <row r="41" spans="2:133" ht="11.25" customHeight="1" x14ac:dyDescent="0.2">
      <c r="B41" s="639" t="s">
        <v>344</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186</v>
      </c>
      <c r="AA41" s="675"/>
      <c r="AB41" s="675"/>
      <c r="AC41" s="675"/>
      <c r="AD41" s="676" t="s">
        <v>128</v>
      </c>
      <c r="AE41" s="676"/>
      <c r="AF41" s="676"/>
      <c r="AG41" s="676"/>
      <c r="AH41" s="676"/>
      <c r="AI41" s="676"/>
      <c r="AJ41" s="676"/>
      <c r="AK41" s="676"/>
      <c r="AL41" s="645" t="s">
        <v>186</v>
      </c>
      <c r="AM41" s="646"/>
      <c r="AN41" s="646"/>
      <c r="AO41" s="677"/>
      <c r="AQ41" s="685" t="s">
        <v>345</v>
      </c>
      <c r="AR41" s="686"/>
      <c r="AS41" s="686"/>
      <c r="AT41" s="686"/>
      <c r="AU41" s="686"/>
      <c r="AV41" s="686"/>
      <c r="AW41" s="686"/>
      <c r="AX41" s="686"/>
      <c r="AY41" s="687"/>
      <c r="AZ41" s="642">
        <v>33983262</v>
      </c>
      <c r="BA41" s="643"/>
      <c r="BB41" s="643"/>
      <c r="BC41" s="643"/>
      <c r="BD41" s="661"/>
      <c r="BE41" s="661"/>
      <c r="BF41" s="688"/>
      <c r="BG41" s="690"/>
      <c r="BH41" s="691"/>
      <c r="BI41" s="691"/>
      <c r="BJ41" s="691"/>
      <c r="BK41" s="691"/>
      <c r="BL41" s="236"/>
      <c r="BM41" s="682" t="s">
        <v>346</v>
      </c>
      <c r="BN41" s="682"/>
      <c r="BO41" s="682"/>
      <c r="BP41" s="682"/>
      <c r="BQ41" s="682"/>
      <c r="BR41" s="682"/>
      <c r="BS41" s="682"/>
      <c r="BT41" s="682"/>
      <c r="BU41" s="683"/>
      <c r="BV41" s="642">
        <v>5</v>
      </c>
      <c r="BW41" s="643"/>
      <c r="BX41" s="643"/>
      <c r="BY41" s="643"/>
      <c r="BZ41" s="643"/>
      <c r="CA41" s="643"/>
      <c r="CB41" s="689"/>
      <c r="CD41" s="681" t="s">
        <v>347</v>
      </c>
      <c r="CE41" s="682"/>
      <c r="CF41" s="682"/>
      <c r="CG41" s="682"/>
      <c r="CH41" s="682"/>
      <c r="CI41" s="682"/>
      <c r="CJ41" s="682"/>
      <c r="CK41" s="682"/>
      <c r="CL41" s="682"/>
      <c r="CM41" s="682"/>
      <c r="CN41" s="682"/>
      <c r="CO41" s="682"/>
      <c r="CP41" s="682"/>
      <c r="CQ41" s="683"/>
      <c r="CR41" s="642" t="s">
        <v>186</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348</v>
      </c>
      <c r="C42" s="640"/>
      <c r="D42" s="640"/>
      <c r="E42" s="640"/>
      <c r="F42" s="640"/>
      <c r="G42" s="640"/>
      <c r="H42" s="640"/>
      <c r="I42" s="640"/>
      <c r="J42" s="640"/>
      <c r="K42" s="640"/>
      <c r="L42" s="640"/>
      <c r="M42" s="640"/>
      <c r="N42" s="640"/>
      <c r="O42" s="640"/>
      <c r="P42" s="640"/>
      <c r="Q42" s="641"/>
      <c r="R42" s="642">
        <v>39144000</v>
      </c>
      <c r="S42" s="643"/>
      <c r="T42" s="643"/>
      <c r="U42" s="643"/>
      <c r="V42" s="643"/>
      <c r="W42" s="643"/>
      <c r="X42" s="643"/>
      <c r="Y42" s="644"/>
      <c r="Z42" s="675">
        <v>1.9</v>
      </c>
      <c r="AA42" s="675"/>
      <c r="AB42" s="675"/>
      <c r="AC42" s="675"/>
      <c r="AD42" s="676" t="s">
        <v>186</v>
      </c>
      <c r="AE42" s="676"/>
      <c r="AF42" s="676"/>
      <c r="AG42" s="676"/>
      <c r="AH42" s="676"/>
      <c r="AI42" s="676"/>
      <c r="AJ42" s="676"/>
      <c r="AK42" s="676"/>
      <c r="AL42" s="645" t="s">
        <v>128</v>
      </c>
      <c r="AM42" s="646"/>
      <c r="AN42" s="646"/>
      <c r="AO42" s="677"/>
      <c r="AQ42" s="678" t="s">
        <v>349</v>
      </c>
      <c r="AR42" s="679"/>
      <c r="AS42" s="679"/>
      <c r="AT42" s="679"/>
      <c r="AU42" s="679"/>
      <c r="AV42" s="679"/>
      <c r="AW42" s="679"/>
      <c r="AX42" s="679"/>
      <c r="AY42" s="680"/>
      <c r="AZ42" s="626">
        <v>84479739</v>
      </c>
      <c r="BA42" s="665"/>
      <c r="BB42" s="665"/>
      <c r="BC42" s="665"/>
      <c r="BD42" s="627"/>
      <c r="BE42" s="627"/>
      <c r="BF42" s="671"/>
      <c r="BG42" s="692"/>
      <c r="BH42" s="693"/>
      <c r="BI42" s="693"/>
      <c r="BJ42" s="693"/>
      <c r="BK42" s="693"/>
      <c r="BL42" s="237"/>
      <c r="BM42" s="672" t="s">
        <v>350</v>
      </c>
      <c r="BN42" s="672"/>
      <c r="BO42" s="672"/>
      <c r="BP42" s="672"/>
      <c r="BQ42" s="672"/>
      <c r="BR42" s="672"/>
      <c r="BS42" s="672"/>
      <c r="BT42" s="672"/>
      <c r="BU42" s="673"/>
      <c r="BV42" s="626">
        <v>307</v>
      </c>
      <c r="BW42" s="665"/>
      <c r="BX42" s="665"/>
      <c r="BY42" s="665"/>
      <c r="BZ42" s="665"/>
      <c r="CA42" s="665"/>
      <c r="CB42" s="674"/>
      <c r="CD42" s="639" t="s">
        <v>351</v>
      </c>
      <c r="CE42" s="640"/>
      <c r="CF42" s="640"/>
      <c r="CG42" s="640"/>
      <c r="CH42" s="640"/>
      <c r="CI42" s="640"/>
      <c r="CJ42" s="640"/>
      <c r="CK42" s="640"/>
      <c r="CL42" s="640"/>
      <c r="CM42" s="640"/>
      <c r="CN42" s="640"/>
      <c r="CO42" s="640"/>
      <c r="CP42" s="640"/>
      <c r="CQ42" s="641"/>
      <c r="CR42" s="642">
        <v>177780610</v>
      </c>
      <c r="CS42" s="643"/>
      <c r="CT42" s="643"/>
      <c r="CU42" s="643"/>
      <c r="CV42" s="643"/>
      <c r="CW42" s="643"/>
      <c r="CX42" s="643"/>
      <c r="CY42" s="644"/>
      <c r="CZ42" s="645">
        <v>8.8000000000000007</v>
      </c>
      <c r="DA42" s="646"/>
      <c r="DB42" s="646"/>
      <c r="DC42" s="647"/>
      <c r="DD42" s="648">
        <v>53266237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352</v>
      </c>
      <c r="C43" s="624"/>
      <c r="D43" s="624"/>
      <c r="E43" s="624"/>
      <c r="F43" s="624"/>
      <c r="G43" s="624"/>
      <c r="H43" s="624"/>
      <c r="I43" s="624"/>
      <c r="J43" s="624"/>
      <c r="K43" s="624"/>
      <c r="L43" s="624"/>
      <c r="M43" s="624"/>
      <c r="N43" s="624"/>
      <c r="O43" s="624"/>
      <c r="P43" s="624"/>
      <c r="Q43" s="625"/>
      <c r="R43" s="626">
        <v>2042685098</v>
      </c>
      <c r="S43" s="665"/>
      <c r="T43" s="665"/>
      <c r="U43" s="665"/>
      <c r="V43" s="665"/>
      <c r="W43" s="665"/>
      <c r="X43" s="665"/>
      <c r="Y43" s="666"/>
      <c r="Z43" s="667">
        <v>100</v>
      </c>
      <c r="AA43" s="667"/>
      <c r="AB43" s="667"/>
      <c r="AC43" s="667"/>
      <c r="AD43" s="668">
        <v>848762038</v>
      </c>
      <c r="AE43" s="668"/>
      <c r="AF43" s="668"/>
      <c r="AG43" s="668"/>
      <c r="AH43" s="668"/>
      <c r="AI43" s="668"/>
      <c r="AJ43" s="668"/>
      <c r="AK43" s="668"/>
      <c r="AL43" s="629">
        <v>100</v>
      </c>
      <c r="AM43" s="669"/>
      <c r="AN43" s="669"/>
      <c r="AO43" s="670"/>
      <c r="BV43" s="238"/>
      <c r="BW43" s="238"/>
      <c r="BX43" s="238"/>
      <c r="BY43" s="238"/>
      <c r="BZ43" s="238"/>
      <c r="CA43" s="238"/>
      <c r="CB43" s="238"/>
      <c r="CD43" s="639" t="s">
        <v>353</v>
      </c>
      <c r="CE43" s="640"/>
      <c r="CF43" s="640"/>
      <c r="CG43" s="640"/>
      <c r="CH43" s="640"/>
      <c r="CI43" s="640"/>
      <c r="CJ43" s="640"/>
      <c r="CK43" s="640"/>
      <c r="CL43" s="640"/>
      <c r="CM43" s="640"/>
      <c r="CN43" s="640"/>
      <c r="CO43" s="640"/>
      <c r="CP43" s="640"/>
      <c r="CQ43" s="641"/>
      <c r="CR43" s="642">
        <v>3275428</v>
      </c>
      <c r="CS43" s="661"/>
      <c r="CT43" s="661"/>
      <c r="CU43" s="661"/>
      <c r="CV43" s="661"/>
      <c r="CW43" s="661"/>
      <c r="CX43" s="661"/>
      <c r="CY43" s="662"/>
      <c r="CZ43" s="645">
        <v>0.2</v>
      </c>
      <c r="DA43" s="663"/>
      <c r="DB43" s="663"/>
      <c r="DC43" s="664"/>
      <c r="DD43" s="648">
        <v>3222160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354</v>
      </c>
      <c r="CG44" s="640"/>
      <c r="CH44" s="640"/>
      <c r="CI44" s="640"/>
      <c r="CJ44" s="640"/>
      <c r="CK44" s="640"/>
      <c r="CL44" s="640"/>
      <c r="CM44" s="640"/>
      <c r="CN44" s="640"/>
      <c r="CO44" s="640"/>
      <c r="CP44" s="640"/>
      <c r="CQ44" s="641"/>
      <c r="CR44" s="642">
        <v>177486388</v>
      </c>
      <c r="CS44" s="643"/>
      <c r="CT44" s="643"/>
      <c r="CU44" s="643"/>
      <c r="CV44" s="643"/>
      <c r="CW44" s="643"/>
      <c r="CX44" s="643"/>
      <c r="CY44" s="644"/>
      <c r="CZ44" s="645">
        <v>8.8000000000000007</v>
      </c>
      <c r="DA44" s="646"/>
      <c r="DB44" s="646"/>
      <c r="DC44" s="647"/>
      <c r="DD44" s="648">
        <v>53263895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356</v>
      </c>
      <c r="CG45" s="640"/>
      <c r="CH45" s="640"/>
      <c r="CI45" s="640"/>
      <c r="CJ45" s="640"/>
      <c r="CK45" s="640"/>
      <c r="CL45" s="640"/>
      <c r="CM45" s="640"/>
      <c r="CN45" s="640"/>
      <c r="CO45" s="640"/>
      <c r="CP45" s="640"/>
      <c r="CQ45" s="641"/>
      <c r="CR45" s="642">
        <v>99384965</v>
      </c>
      <c r="CS45" s="661"/>
      <c r="CT45" s="661"/>
      <c r="CU45" s="661"/>
      <c r="CV45" s="661"/>
      <c r="CW45" s="661"/>
      <c r="CX45" s="661"/>
      <c r="CY45" s="662"/>
      <c r="CZ45" s="645">
        <v>4.9000000000000004</v>
      </c>
      <c r="DA45" s="663"/>
      <c r="DB45" s="663"/>
      <c r="DC45" s="664"/>
      <c r="DD45" s="648">
        <v>8715034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358</v>
      </c>
      <c r="CG46" s="640"/>
      <c r="CH46" s="640"/>
      <c r="CI46" s="640"/>
      <c r="CJ46" s="640"/>
      <c r="CK46" s="640"/>
      <c r="CL46" s="640"/>
      <c r="CM46" s="640"/>
      <c r="CN46" s="640"/>
      <c r="CO46" s="640"/>
      <c r="CP46" s="640"/>
      <c r="CQ46" s="641"/>
      <c r="CR46" s="642">
        <v>75309158</v>
      </c>
      <c r="CS46" s="643"/>
      <c r="CT46" s="643"/>
      <c r="CU46" s="643"/>
      <c r="CV46" s="643"/>
      <c r="CW46" s="643"/>
      <c r="CX46" s="643"/>
      <c r="CY46" s="644"/>
      <c r="CZ46" s="645">
        <v>3.7</v>
      </c>
      <c r="DA46" s="646"/>
      <c r="DB46" s="646"/>
      <c r="DC46" s="647"/>
      <c r="DD46" s="648">
        <v>44270596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360</v>
      </c>
      <c r="CG47" s="640"/>
      <c r="CH47" s="640"/>
      <c r="CI47" s="640"/>
      <c r="CJ47" s="640"/>
      <c r="CK47" s="640"/>
      <c r="CL47" s="640"/>
      <c r="CM47" s="640"/>
      <c r="CN47" s="640"/>
      <c r="CO47" s="640"/>
      <c r="CP47" s="640"/>
      <c r="CQ47" s="641"/>
      <c r="CR47" s="642">
        <v>294222</v>
      </c>
      <c r="CS47" s="661"/>
      <c r="CT47" s="661"/>
      <c r="CU47" s="661"/>
      <c r="CV47" s="661"/>
      <c r="CW47" s="661"/>
      <c r="CX47" s="661"/>
      <c r="CY47" s="662"/>
      <c r="CZ47" s="645">
        <v>0</v>
      </c>
      <c r="DA47" s="663"/>
      <c r="DB47" s="663"/>
      <c r="DC47" s="664"/>
      <c r="DD47" s="648">
        <v>2342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361</v>
      </c>
      <c r="CG48" s="640"/>
      <c r="CH48" s="640"/>
      <c r="CI48" s="640"/>
      <c r="CJ48" s="640"/>
      <c r="CK48" s="640"/>
      <c r="CL48" s="640"/>
      <c r="CM48" s="640"/>
      <c r="CN48" s="640"/>
      <c r="CO48" s="640"/>
      <c r="CP48" s="640"/>
      <c r="CQ48" s="641"/>
      <c r="CR48" s="642" t="s">
        <v>362</v>
      </c>
      <c r="CS48" s="643"/>
      <c r="CT48" s="643"/>
      <c r="CU48" s="643"/>
      <c r="CV48" s="643"/>
      <c r="CW48" s="643"/>
      <c r="CX48" s="643"/>
      <c r="CY48" s="644"/>
      <c r="CZ48" s="645" t="s">
        <v>362</v>
      </c>
      <c r="DA48" s="646"/>
      <c r="DB48" s="646"/>
      <c r="DC48" s="647"/>
      <c r="DD48" s="648" t="s">
        <v>362</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2014653275</v>
      </c>
      <c r="CS49" s="627"/>
      <c r="CT49" s="627"/>
      <c r="CU49" s="627"/>
      <c r="CV49" s="627"/>
      <c r="CW49" s="627"/>
      <c r="CX49" s="627"/>
      <c r="CY49" s="628"/>
      <c r="CZ49" s="629">
        <v>100</v>
      </c>
      <c r="DA49" s="630"/>
      <c r="DB49" s="630"/>
      <c r="DC49" s="631"/>
      <c r="DD49" s="632">
        <v>988171376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sxbCU5O0SkTjAY1JN/soaxdJpfssJqE1TrpYk/JHJfHM2EPJCtPQwijj55Ujtd6Gcybf2LrJsIWX1vtSWk8i7Q==" saltValue="yu7C8/8+3H60jwuQLSPHd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V15" sqref="V15:Z15"/>
    </sheetView>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386</v>
      </c>
      <c r="C7" s="1108"/>
      <c r="D7" s="1108"/>
      <c r="E7" s="1108"/>
      <c r="F7" s="1108"/>
      <c r="G7" s="1108"/>
      <c r="H7" s="1108"/>
      <c r="I7" s="1108"/>
      <c r="J7" s="1108"/>
      <c r="K7" s="1108"/>
      <c r="L7" s="1108"/>
      <c r="M7" s="1108"/>
      <c r="N7" s="1108"/>
      <c r="O7" s="1108"/>
      <c r="P7" s="1109"/>
      <c r="Q7" s="1161">
        <v>2048692</v>
      </c>
      <c r="R7" s="1162"/>
      <c r="S7" s="1162"/>
      <c r="T7" s="1162"/>
      <c r="U7" s="1162"/>
      <c r="V7" s="1162">
        <v>2020792</v>
      </c>
      <c r="W7" s="1162"/>
      <c r="X7" s="1162"/>
      <c r="Y7" s="1162"/>
      <c r="Z7" s="1162"/>
      <c r="AA7" s="1162">
        <v>27900</v>
      </c>
      <c r="AB7" s="1162"/>
      <c r="AC7" s="1162"/>
      <c r="AD7" s="1162"/>
      <c r="AE7" s="1163"/>
      <c r="AF7" s="1164">
        <v>13041</v>
      </c>
      <c r="AG7" s="1165"/>
      <c r="AH7" s="1165"/>
      <c r="AI7" s="1165"/>
      <c r="AJ7" s="1166"/>
      <c r="AK7" s="1148">
        <v>9047</v>
      </c>
      <c r="AL7" s="1149"/>
      <c r="AM7" s="1149"/>
      <c r="AN7" s="1149"/>
      <c r="AO7" s="1149"/>
      <c r="AP7" s="1149">
        <v>2452834</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603</v>
      </c>
      <c r="BT7" s="1153" t="s">
        <v>603</v>
      </c>
      <c r="BU7" s="1153" t="s">
        <v>603</v>
      </c>
      <c r="BV7" s="1153" t="s">
        <v>603</v>
      </c>
      <c r="BW7" s="1153" t="s">
        <v>603</v>
      </c>
      <c r="BX7" s="1153" t="s">
        <v>603</v>
      </c>
      <c r="BY7" s="1153" t="s">
        <v>603</v>
      </c>
      <c r="BZ7" s="1153" t="s">
        <v>603</v>
      </c>
      <c r="CA7" s="1153" t="s">
        <v>603</v>
      </c>
      <c r="CB7" s="1153" t="s">
        <v>603</v>
      </c>
      <c r="CC7" s="1153" t="s">
        <v>603</v>
      </c>
      <c r="CD7" s="1153" t="s">
        <v>603</v>
      </c>
      <c r="CE7" s="1153" t="s">
        <v>603</v>
      </c>
      <c r="CF7" s="1153" t="s">
        <v>603</v>
      </c>
      <c r="CG7" s="1154" t="s">
        <v>603</v>
      </c>
      <c r="CH7" s="1145">
        <v>-7778</v>
      </c>
      <c r="CI7" s="1146"/>
      <c r="CJ7" s="1146"/>
      <c r="CK7" s="1146"/>
      <c r="CL7" s="1147"/>
      <c r="CM7" s="1145">
        <v>511379</v>
      </c>
      <c r="CN7" s="1146"/>
      <c r="CO7" s="1146"/>
      <c r="CP7" s="1146"/>
      <c r="CQ7" s="1147"/>
      <c r="CR7" s="1145">
        <v>468831</v>
      </c>
      <c r="CS7" s="1146"/>
      <c r="CT7" s="1146"/>
      <c r="CU7" s="1146"/>
      <c r="CV7" s="1147"/>
      <c r="CW7" s="1145">
        <v>5044</v>
      </c>
      <c r="CX7" s="1146"/>
      <c r="CY7" s="1146"/>
      <c r="CZ7" s="1146"/>
      <c r="DA7" s="1147"/>
      <c r="DB7" s="1145" t="s">
        <v>523</v>
      </c>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2">
      <c r="A8" s="263">
        <v>2</v>
      </c>
      <c r="B8" s="1094" t="s">
        <v>387</v>
      </c>
      <c r="C8" s="1095"/>
      <c r="D8" s="1095"/>
      <c r="E8" s="1095"/>
      <c r="F8" s="1095"/>
      <c r="G8" s="1095"/>
      <c r="H8" s="1095"/>
      <c r="I8" s="1095"/>
      <c r="J8" s="1095"/>
      <c r="K8" s="1095"/>
      <c r="L8" s="1095"/>
      <c r="M8" s="1095"/>
      <c r="N8" s="1095"/>
      <c r="O8" s="1095"/>
      <c r="P8" s="1096"/>
      <c r="Q8" s="1100">
        <v>501</v>
      </c>
      <c r="R8" s="1101"/>
      <c r="S8" s="1101"/>
      <c r="T8" s="1101"/>
      <c r="U8" s="1101"/>
      <c r="V8" s="1101">
        <v>370</v>
      </c>
      <c r="W8" s="1101"/>
      <c r="X8" s="1101"/>
      <c r="Y8" s="1101"/>
      <c r="Z8" s="1101"/>
      <c r="AA8" s="1101">
        <v>131</v>
      </c>
      <c r="AB8" s="1101"/>
      <c r="AC8" s="1101"/>
      <c r="AD8" s="1101"/>
      <c r="AE8" s="1102"/>
      <c r="AF8" s="1076" t="s">
        <v>128</v>
      </c>
      <c r="AG8" s="1077"/>
      <c r="AH8" s="1077"/>
      <c r="AI8" s="1077"/>
      <c r="AJ8" s="1078"/>
      <c r="AK8" s="1143">
        <v>5</v>
      </c>
      <c r="AL8" s="1144"/>
      <c r="AM8" s="1144"/>
      <c r="AN8" s="1144"/>
      <c r="AO8" s="1144"/>
      <c r="AP8" s="1144">
        <v>1988</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604</v>
      </c>
      <c r="BT8" s="1072" t="s">
        <v>604</v>
      </c>
      <c r="BU8" s="1072" t="s">
        <v>604</v>
      </c>
      <c r="BV8" s="1072" t="s">
        <v>604</v>
      </c>
      <c r="BW8" s="1072" t="s">
        <v>604</v>
      </c>
      <c r="BX8" s="1072" t="s">
        <v>604</v>
      </c>
      <c r="BY8" s="1072" t="s">
        <v>604</v>
      </c>
      <c r="BZ8" s="1072" t="s">
        <v>604</v>
      </c>
      <c r="CA8" s="1072" t="s">
        <v>604</v>
      </c>
      <c r="CB8" s="1072" t="s">
        <v>604</v>
      </c>
      <c r="CC8" s="1072" t="s">
        <v>604</v>
      </c>
      <c r="CD8" s="1072" t="s">
        <v>604</v>
      </c>
      <c r="CE8" s="1072" t="s">
        <v>604</v>
      </c>
      <c r="CF8" s="1072" t="s">
        <v>604</v>
      </c>
      <c r="CG8" s="1073" t="s">
        <v>604</v>
      </c>
      <c r="CH8" s="1046">
        <v>970</v>
      </c>
      <c r="CI8" s="1047"/>
      <c r="CJ8" s="1047"/>
      <c r="CK8" s="1047"/>
      <c r="CL8" s="1048"/>
      <c r="CM8" s="1046">
        <v>3535</v>
      </c>
      <c r="CN8" s="1047"/>
      <c r="CO8" s="1047"/>
      <c r="CP8" s="1047"/>
      <c r="CQ8" s="1048"/>
      <c r="CR8" s="1046">
        <v>50</v>
      </c>
      <c r="CS8" s="1047"/>
      <c r="CT8" s="1047"/>
      <c r="CU8" s="1047"/>
      <c r="CV8" s="1048"/>
      <c r="CW8" s="1046" t="s">
        <v>523</v>
      </c>
      <c r="CX8" s="1047"/>
      <c r="CY8" s="1047"/>
      <c r="CZ8" s="1047"/>
      <c r="DA8" s="1048"/>
      <c r="DB8" s="1046" t="s">
        <v>523</v>
      </c>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2">
      <c r="A9" s="263">
        <v>3</v>
      </c>
      <c r="B9" s="1094" t="s">
        <v>388</v>
      </c>
      <c r="C9" s="1095"/>
      <c r="D9" s="1095"/>
      <c r="E9" s="1095"/>
      <c r="F9" s="1095"/>
      <c r="G9" s="1095"/>
      <c r="H9" s="1095"/>
      <c r="I9" s="1095"/>
      <c r="J9" s="1095"/>
      <c r="K9" s="1095"/>
      <c r="L9" s="1095"/>
      <c r="M9" s="1095"/>
      <c r="N9" s="1095"/>
      <c r="O9" s="1095"/>
      <c r="P9" s="1096"/>
      <c r="Q9" s="1100">
        <v>517</v>
      </c>
      <c r="R9" s="1101"/>
      <c r="S9" s="1101"/>
      <c r="T9" s="1101"/>
      <c r="U9" s="1101"/>
      <c r="V9" s="1101">
        <v>517</v>
      </c>
      <c r="W9" s="1101"/>
      <c r="X9" s="1101"/>
      <c r="Y9" s="1101"/>
      <c r="Z9" s="1101"/>
      <c r="AA9" s="1101" t="s">
        <v>523</v>
      </c>
      <c r="AB9" s="1101"/>
      <c r="AC9" s="1101"/>
      <c r="AD9" s="1101"/>
      <c r="AE9" s="1102"/>
      <c r="AF9" s="1076" t="s">
        <v>128</v>
      </c>
      <c r="AG9" s="1077"/>
      <c r="AH9" s="1077"/>
      <c r="AI9" s="1077"/>
      <c r="AJ9" s="1078"/>
      <c r="AK9" s="1143">
        <v>93</v>
      </c>
      <c r="AL9" s="1144"/>
      <c r="AM9" s="1144"/>
      <c r="AN9" s="1144"/>
      <c r="AO9" s="1144"/>
      <c r="AP9" s="1144" t="s">
        <v>523</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605</v>
      </c>
      <c r="BT9" s="1072" t="s">
        <v>605</v>
      </c>
      <c r="BU9" s="1072" t="s">
        <v>605</v>
      </c>
      <c r="BV9" s="1072" t="s">
        <v>605</v>
      </c>
      <c r="BW9" s="1072" t="s">
        <v>605</v>
      </c>
      <c r="BX9" s="1072" t="s">
        <v>605</v>
      </c>
      <c r="BY9" s="1072" t="s">
        <v>605</v>
      </c>
      <c r="BZ9" s="1072" t="s">
        <v>605</v>
      </c>
      <c r="CA9" s="1072" t="s">
        <v>605</v>
      </c>
      <c r="CB9" s="1072" t="s">
        <v>605</v>
      </c>
      <c r="CC9" s="1072" t="s">
        <v>605</v>
      </c>
      <c r="CD9" s="1072" t="s">
        <v>605</v>
      </c>
      <c r="CE9" s="1072" t="s">
        <v>605</v>
      </c>
      <c r="CF9" s="1072" t="s">
        <v>605</v>
      </c>
      <c r="CG9" s="1073" t="s">
        <v>605</v>
      </c>
      <c r="CH9" s="1046">
        <v>255</v>
      </c>
      <c r="CI9" s="1047"/>
      <c r="CJ9" s="1047"/>
      <c r="CK9" s="1047"/>
      <c r="CL9" s="1048"/>
      <c r="CM9" s="1046">
        <v>10577</v>
      </c>
      <c r="CN9" s="1047"/>
      <c r="CO9" s="1047"/>
      <c r="CP9" s="1047"/>
      <c r="CQ9" s="1048"/>
      <c r="CR9" s="1046">
        <v>40</v>
      </c>
      <c r="CS9" s="1047"/>
      <c r="CT9" s="1047"/>
      <c r="CU9" s="1047"/>
      <c r="CV9" s="1048"/>
      <c r="CW9" s="1046">
        <v>52</v>
      </c>
      <c r="CX9" s="1047"/>
      <c r="CY9" s="1047"/>
      <c r="CZ9" s="1047"/>
      <c r="DA9" s="1048"/>
      <c r="DB9" s="1046" t="s">
        <v>523</v>
      </c>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2">
      <c r="A10" s="263">
        <v>4</v>
      </c>
      <c r="B10" s="1094" t="s">
        <v>389</v>
      </c>
      <c r="C10" s="1095"/>
      <c r="D10" s="1095"/>
      <c r="E10" s="1095"/>
      <c r="F10" s="1095"/>
      <c r="G10" s="1095"/>
      <c r="H10" s="1095"/>
      <c r="I10" s="1095"/>
      <c r="J10" s="1095"/>
      <c r="K10" s="1095"/>
      <c r="L10" s="1095"/>
      <c r="M10" s="1095"/>
      <c r="N10" s="1095"/>
      <c r="O10" s="1095"/>
      <c r="P10" s="1096"/>
      <c r="Q10" s="1100">
        <v>706575</v>
      </c>
      <c r="R10" s="1101"/>
      <c r="S10" s="1101"/>
      <c r="T10" s="1101"/>
      <c r="U10" s="1101"/>
      <c r="V10" s="1101">
        <v>706575</v>
      </c>
      <c r="W10" s="1101"/>
      <c r="X10" s="1101"/>
      <c r="Y10" s="1101"/>
      <c r="Z10" s="1101"/>
      <c r="AA10" s="1101" t="s">
        <v>523</v>
      </c>
      <c r="AB10" s="1101"/>
      <c r="AC10" s="1101"/>
      <c r="AD10" s="1101"/>
      <c r="AE10" s="1102"/>
      <c r="AF10" s="1076" t="s">
        <v>128</v>
      </c>
      <c r="AG10" s="1077"/>
      <c r="AH10" s="1077"/>
      <c r="AI10" s="1077"/>
      <c r="AJ10" s="1078"/>
      <c r="AK10" s="1143">
        <v>465623</v>
      </c>
      <c r="AL10" s="1144"/>
      <c r="AM10" s="1144"/>
      <c r="AN10" s="1144"/>
      <c r="AO10" s="1144"/>
      <c r="AP10" s="1144" t="s">
        <v>523</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606</v>
      </c>
      <c r="BT10" s="1072" t="s">
        <v>604</v>
      </c>
      <c r="BU10" s="1072" t="s">
        <v>604</v>
      </c>
      <c r="BV10" s="1072" t="s">
        <v>604</v>
      </c>
      <c r="BW10" s="1072" t="s">
        <v>604</v>
      </c>
      <c r="BX10" s="1072" t="s">
        <v>604</v>
      </c>
      <c r="BY10" s="1072" t="s">
        <v>604</v>
      </c>
      <c r="BZ10" s="1072" t="s">
        <v>604</v>
      </c>
      <c r="CA10" s="1072" t="s">
        <v>604</v>
      </c>
      <c r="CB10" s="1072" t="s">
        <v>604</v>
      </c>
      <c r="CC10" s="1072" t="s">
        <v>604</v>
      </c>
      <c r="CD10" s="1072" t="s">
        <v>604</v>
      </c>
      <c r="CE10" s="1072" t="s">
        <v>604</v>
      </c>
      <c r="CF10" s="1072" t="s">
        <v>604</v>
      </c>
      <c r="CG10" s="1073" t="s">
        <v>604</v>
      </c>
      <c r="CH10" s="1046">
        <v>-3</v>
      </c>
      <c r="CI10" s="1047"/>
      <c r="CJ10" s="1047"/>
      <c r="CK10" s="1047"/>
      <c r="CL10" s="1048"/>
      <c r="CM10" s="1046">
        <v>7</v>
      </c>
      <c r="CN10" s="1047"/>
      <c r="CO10" s="1047"/>
      <c r="CP10" s="1047"/>
      <c r="CQ10" s="1048"/>
      <c r="CR10" s="1046">
        <v>10</v>
      </c>
      <c r="CS10" s="1047"/>
      <c r="CT10" s="1047"/>
      <c r="CU10" s="1047"/>
      <c r="CV10" s="1048"/>
      <c r="CW10" s="1046" t="s">
        <v>523</v>
      </c>
      <c r="CX10" s="1047"/>
      <c r="CY10" s="1047"/>
      <c r="CZ10" s="1047"/>
      <c r="DA10" s="1048"/>
      <c r="DB10" s="1046" t="s">
        <v>523</v>
      </c>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607</v>
      </c>
      <c r="BT11" s="1072"/>
      <c r="BU11" s="1072"/>
      <c r="BV11" s="1072"/>
      <c r="BW11" s="1072"/>
      <c r="BX11" s="1072"/>
      <c r="BY11" s="1072"/>
      <c r="BZ11" s="1072"/>
      <c r="CA11" s="1072"/>
      <c r="CB11" s="1072"/>
      <c r="CC11" s="1072"/>
      <c r="CD11" s="1072"/>
      <c r="CE11" s="1072"/>
      <c r="CF11" s="1072"/>
      <c r="CG11" s="1073"/>
      <c r="CH11" s="1046">
        <v>0</v>
      </c>
      <c r="CI11" s="1047"/>
      <c r="CJ11" s="1047"/>
      <c r="CK11" s="1047"/>
      <c r="CL11" s="1048"/>
      <c r="CM11" s="1046">
        <v>792</v>
      </c>
      <c r="CN11" s="1047"/>
      <c r="CO11" s="1047"/>
      <c r="CP11" s="1047"/>
      <c r="CQ11" s="1048"/>
      <c r="CR11" s="1046">
        <v>24</v>
      </c>
      <c r="CS11" s="1047"/>
      <c r="CT11" s="1047"/>
      <c r="CU11" s="1047"/>
      <c r="CV11" s="1048"/>
      <c r="CW11" s="1046" t="s">
        <v>523</v>
      </c>
      <c r="CX11" s="1047"/>
      <c r="CY11" s="1047"/>
      <c r="CZ11" s="1047"/>
      <c r="DA11" s="1048"/>
      <c r="DB11" s="1046" t="s">
        <v>523</v>
      </c>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608</v>
      </c>
      <c r="BT12" s="1072" t="s">
        <v>608</v>
      </c>
      <c r="BU12" s="1072" t="s">
        <v>608</v>
      </c>
      <c r="BV12" s="1072" t="s">
        <v>608</v>
      </c>
      <c r="BW12" s="1072" t="s">
        <v>608</v>
      </c>
      <c r="BX12" s="1072" t="s">
        <v>608</v>
      </c>
      <c r="BY12" s="1072" t="s">
        <v>608</v>
      </c>
      <c r="BZ12" s="1072" t="s">
        <v>608</v>
      </c>
      <c r="CA12" s="1072" t="s">
        <v>608</v>
      </c>
      <c r="CB12" s="1072" t="s">
        <v>608</v>
      </c>
      <c r="CC12" s="1072" t="s">
        <v>608</v>
      </c>
      <c r="CD12" s="1072" t="s">
        <v>608</v>
      </c>
      <c r="CE12" s="1072" t="s">
        <v>608</v>
      </c>
      <c r="CF12" s="1072" t="s">
        <v>608</v>
      </c>
      <c r="CG12" s="1073" t="s">
        <v>608</v>
      </c>
      <c r="CH12" s="1046">
        <v>-1735</v>
      </c>
      <c r="CI12" s="1047"/>
      <c r="CJ12" s="1047"/>
      <c r="CK12" s="1047"/>
      <c r="CL12" s="1048"/>
      <c r="CM12" s="1046">
        <v>2342</v>
      </c>
      <c r="CN12" s="1047"/>
      <c r="CO12" s="1047"/>
      <c r="CP12" s="1047"/>
      <c r="CQ12" s="1048"/>
      <c r="CR12" s="1046">
        <v>3</v>
      </c>
      <c r="CS12" s="1047"/>
      <c r="CT12" s="1047"/>
      <c r="CU12" s="1047"/>
      <c r="CV12" s="1048"/>
      <c r="CW12" s="1046">
        <v>3692</v>
      </c>
      <c r="CX12" s="1047"/>
      <c r="CY12" s="1047"/>
      <c r="CZ12" s="1047"/>
      <c r="DA12" s="1048"/>
      <c r="DB12" s="1046" t="s">
        <v>523</v>
      </c>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609</v>
      </c>
      <c r="BT13" s="1072" t="s">
        <v>610</v>
      </c>
      <c r="BU13" s="1072" t="s">
        <v>610</v>
      </c>
      <c r="BV13" s="1072" t="s">
        <v>610</v>
      </c>
      <c r="BW13" s="1072" t="s">
        <v>610</v>
      </c>
      <c r="BX13" s="1072" t="s">
        <v>610</v>
      </c>
      <c r="BY13" s="1072" t="s">
        <v>610</v>
      </c>
      <c r="BZ13" s="1072" t="s">
        <v>610</v>
      </c>
      <c r="CA13" s="1072" t="s">
        <v>610</v>
      </c>
      <c r="CB13" s="1072" t="s">
        <v>610</v>
      </c>
      <c r="CC13" s="1072" t="s">
        <v>610</v>
      </c>
      <c r="CD13" s="1072" t="s">
        <v>610</v>
      </c>
      <c r="CE13" s="1072" t="s">
        <v>610</v>
      </c>
      <c r="CF13" s="1072" t="s">
        <v>610</v>
      </c>
      <c r="CG13" s="1073" t="s">
        <v>610</v>
      </c>
      <c r="CH13" s="1046">
        <v>2507</v>
      </c>
      <c r="CI13" s="1047"/>
      <c r="CJ13" s="1047"/>
      <c r="CK13" s="1047"/>
      <c r="CL13" s="1048"/>
      <c r="CM13" s="1046">
        <v>152449</v>
      </c>
      <c r="CN13" s="1047"/>
      <c r="CO13" s="1047"/>
      <c r="CP13" s="1047"/>
      <c r="CQ13" s="1048"/>
      <c r="CR13" s="1046">
        <v>102311</v>
      </c>
      <c r="CS13" s="1047"/>
      <c r="CT13" s="1047"/>
      <c r="CU13" s="1047"/>
      <c r="CV13" s="1048"/>
      <c r="CW13" s="1046">
        <v>17547</v>
      </c>
      <c r="CX13" s="1047"/>
      <c r="CY13" s="1047"/>
      <c r="CZ13" s="1047"/>
      <c r="DA13" s="1048"/>
      <c r="DB13" s="1046">
        <v>5071</v>
      </c>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611</v>
      </c>
      <c r="BT14" s="1072" t="s">
        <v>611</v>
      </c>
      <c r="BU14" s="1072" t="s">
        <v>611</v>
      </c>
      <c r="BV14" s="1072" t="s">
        <v>611</v>
      </c>
      <c r="BW14" s="1072" t="s">
        <v>611</v>
      </c>
      <c r="BX14" s="1072" t="s">
        <v>611</v>
      </c>
      <c r="BY14" s="1072" t="s">
        <v>611</v>
      </c>
      <c r="BZ14" s="1072" t="s">
        <v>611</v>
      </c>
      <c r="CA14" s="1072" t="s">
        <v>611</v>
      </c>
      <c r="CB14" s="1072" t="s">
        <v>611</v>
      </c>
      <c r="CC14" s="1072" t="s">
        <v>611</v>
      </c>
      <c r="CD14" s="1072" t="s">
        <v>611</v>
      </c>
      <c r="CE14" s="1072" t="s">
        <v>611</v>
      </c>
      <c r="CF14" s="1072" t="s">
        <v>611</v>
      </c>
      <c r="CG14" s="1073" t="s">
        <v>611</v>
      </c>
      <c r="CH14" s="1046">
        <v>-11</v>
      </c>
      <c r="CI14" s="1047"/>
      <c r="CJ14" s="1047"/>
      <c r="CK14" s="1047"/>
      <c r="CL14" s="1048"/>
      <c r="CM14" s="1046">
        <v>78295</v>
      </c>
      <c r="CN14" s="1047"/>
      <c r="CO14" s="1047"/>
      <c r="CP14" s="1047"/>
      <c r="CQ14" s="1048"/>
      <c r="CR14" s="1046">
        <v>17388</v>
      </c>
      <c r="CS14" s="1047"/>
      <c r="CT14" s="1047"/>
      <c r="CU14" s="1047"/>
      <c r="CV14" s="1048"/>
      <c r="CW14" s="1046">
        <v>2829</v>
      </c>
      <c r="CX14" s="1047"/>
      <c r="CY14" s="1047"/>
      <c r="CZ14" s="1047"/>
      <c r="DA14" s="1048"/>
      <c r="DB14" s="1046" t="s">
        <v>523</v>
      </c>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t="s">
        <v>612</v>
      </c>
      <c r="BT15" s="1072" t="s">
        <v>612</v>
      </c>
      <c r="BU15" s="1072" t="s">
        <v>612</v>
      </c>
      <c r="BV15" s="1072" t="s">
        <v>612</v>
      </c>
      <c r="BW15" s="1072" t="s">
        <v>612</v>
      </c>
      <c r="BX15" s="1072" t="s">
        <v>612</v>
      </c>
      <c r="BY15" s="1072" t="s">
        <v>612</v>
      </c>
      <c r="BZ15" s="1072" t="s">
        <v>612</v>
      </c>
      <c r="CA15" s="1072" t="s">
        <v>612</v>
      </c>
      <c r="CB15" s="1072" t="s">
        <v>612</v>
      </c>
      <c r="CC15" s="1072" t="s">
        <v>612</v>
      </c>
      <c r="CD15" s="1072" t="s">
        <v>612</v>
      </c>
      <c r="CE15" s="1072" t="s">
        <v>612</v>
      </c>
      <c r="CF15" s="1072" t="s">
        <v>612</v>
      </c>
      <c r="CG15" s="1073" t="s">
        <v>612</v>
      </c>
      <c r="CH15" s="1046">
        <v>87</v>
      </c>
      <c r="CI15" s="1047"/>
      <c r="CJ15" s="1047"/>
      <c r="CK15" s="1047"/>
      <c r="CL15" s="1048"/>
      <c r="CM15" s="1046">
        <v>13083</v>
      </c>
      <c r="CN15" s="1047"/>
      <c r="CO15" s="1047"/>
      <c r="CP15" s="1047"/>
      <c r="CQ15" s="1048"/>
      <c r="CR15" s="1046">
        <v>4853</v>
      </c>
      <c r="CS15" s="1047"/>
      <c r="CT15" s="1047"/>
      <c r="CU15" s="1047"/>
      <c r="CV15" s="1048"/>
      <c r="CW15" s="1046">
        <v>1376</v>
      </c>
      <c r="CX15" s="1047"/>
      <c r="CY15" s="1047"/>
      <c r="CZ15" s="1047"/>
      <c r="DA15" s="1048"/>
      <c r="DB15" s="1046" t="s">
        <v>523</v>
      </c>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t="s">
        <v>613</v>
      </c>
      <c r="BT16" s="1072" t="s">
        <v>613</v>
      </c>
      <c r="BU16" s="1072" t="s">
        <v>613</v>
      </c>
      <c r="BV16" s="1072" t="s">
        <v>613</v>
      </c>
      <c r="BW16" s="1072" t="s">
        <v>613</v>
      </c>
      <c r="BX16" s="1072" t="s">
        <v>613</v>
      </c>
      <c r="BY16" s="1072" t="s">
        <v>613</v>
      </c>
      <c r="BZ16" s="1072" t="s">
        <v>613</v>
      </c>
      <c r="CA16" s="1072" t="s">
        <v>613</v>
      </c>
      <c r="CB16" s="1072" t="s">
        <v>613</v>
      </c>
      <c r="CC16" s="1072" t="s">
        <v>613</v>
      </c>
      <c r="CD16" s="1072" t="s">
        <v>613</v>
      </c>
      <c r="CE16" s="1072" t="s">
        <v>613</v>
      </c>
      <c r="CF16" s="1072" t="s">
        <v>613</v>
      </c>
      <c r="CG16" s="1073" t="s">
        <v>613</v>
      </c>
      <c r="CH16" s="1046">
        <v>-397</v>
      </c>
      <c r="CI16" s="1047"/>
      <c r="CJ16" s="1047"/>
      <c r="CK16" s="1047"/>
      <c r="CL16" s="1048"/>
      <c r="CM16" s="1046">
        <v>8058</v>
      </c>
      <c r="CN16" s="1047"/>
      <c r="CO16" s="1047"/>
      <c r="CP16" s="1047"/>
      <c r="CQ16" s="1048"/>
      <c r="CR16" s="1046">
        <v>4505</v>
      </c>
      <c r="CS16" s="1047"/>
      <c r="CT16" s="1047"/>
      <c r="CU16" s="1047"/>
      <c r="CV16" s="1048"/>
      <c r="CW16" s="1046" t="s">
        <v>523</v>
      </c>
      <c r="CX16" s="1047"/>
      <c r="CY16" s="1047"/>
      <c r="CZ16" s="1047"/>
      <c r="DA16" s="1048"/>
      <c r="DB16" s="1046" t="s">
        <v>523</v>
      </c>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t="s">
        <v>614</v>
      </c>
      <c r="BT17" s="1072" t="s">
        <v>614</v>
      </c>
      <c r="BU17" s="1072" t="s">
        <v>614</v>
      </c>
      <c r="BV17" s="1072" t="s">
        <v>614</v>
      </c>
      <c r="BW17" s="1072" t="s">
        <v>614</v>
      </c>
      <c r="BX17" s="1072" t="s">
        <v>614</v>
      </c>
      <c r="BY17" s="1072" t="s">
        <v>614</v>
      </c>
      <c r="BZ17" s="1072" t="s">
        <v>614</v>
      </c>
      <c r="CA17" s="1072" t="s">
        <v>614</v>
      </c>
      <c r="CB17" s="1072" t="s">
        <v>614</v>
      </c>
      <c r="CC17" s="1072" t="s">
        <v>614</v>
      </c>
      <c r="CD17" s="1072" t="s">
        <v>614</v>
      </c>
      <c r="CE17" s="1072" t="s">
        <v>614</v>
      </c>
      <c r="CF17" s="1072" t="s">
        <v>614</v>
      </c>
      <c r="CG17" s="1073" t="s">
        <v>614</v>
      </c>
      <c r="CH17" s="1046">
        <v>175</v>
      </c>
      <c r="CI17" s="1047"/>
      <c r="CJ17" s="1047"/>
      <c r="CK17" s="1047"/>
      <c r="CL17" s="1048"/>
      <c r="CM17" s="1046">
        <v>11204</v>
      </c>
      <c r="CN17" s="1047"/>
      <c r="CO17" s="1047"/>
      <c r="CP17" s="1047"/>
      <c r="CQ17" s="1048"/>
      <c r="CR17" s="1046">
        <v>302</v>
      </c>
      <c r="CS17" s="1047"/>
      <c r="CT17" s="1047"/>
      <c r="CU17" s="1047"/>
      <c r="CV17" s="1048"/>
      <c r="CW17" s="1046" t="s">
        <v>523</v>
      </c>
      <c r="CX17" s="1047"/>
      <c r="CY17" s="1047"/>
      <c r="CZ17" s="1047"/>
      <c r="DA17" s="1048"/>
      <c r="DB17" s="1046" t="s">
        <v>523</v>
      </c>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t="s">
        <v>615</v>
      </c>
      <c r="BT18" s="1072" t="s">
        <v>615</v>
      </c>
      <c r="BU18" s="1072" t="s">
        <v>615</v>
      </c>
      <c r="BV18" s="1072" t="s">
        <v>615</v>
      </c>
      <c r="BW18" s="1072" t="s">
        <v>615</v>
      </c>
      <c r="BX18" s="1072" t="s">
        <v>615</v>
      </c>
      <c r="BY18" s="1072" t="s">
        <v>615</v>
      </c>
      <c r="BZ18" s="1072" t="s">
        <v>615</v>
      </c>
      <c r="CA18" s="1072" t="s">
        <v>615</v>
      </c>
      <c r="CB18" s="1072" t="s">
        <v>615</v>
      </c>
      <c r="CC18" s="1072" t="s">
        <v>615</v>
      </c>
      <c r="CD18" s="1072" t="s">
        <v>615</v>
      </c>
      <c r="CE18" s="1072" t="s">
        <v>615</v>
      </c>
      <c r="CF18" s="1072" t="s">
        <v>615</v>
      </c>
      <c r="CG18" s="1073" t="s">
        <v>615</v>
      </c>
      <c r="CH18" s="1046">
        <v>-31</v>
      </c>
      <c r="CI18" s="1047"/>
      <c r="CJ18" s="1047"/>
      <c r="CK18" s="1047"/>
      <c r="CL18" s="1048"/>
      <c r="CM18" s="1046">
        <v>1942</v>
      </c>
      <c r="CN18" s="1047"/>
      <c r="CO18" s="1047"/>
      <c r="CP18" s="1047"/>
      <c r="CQ18" s="1048"/>
      <c r="CR18" s="1046">
        <v>459</v>
      </c>
      <c r="CS18" s="1047"/>
      <c r="CT18" s="1047"/>
      <c r="CU18" s="1047"/>
      <c r="CV18" s="1048"/>
      <c r="CW18" s="1046" t="s">
        <v>523</v>
      </c>
      <c r="CX18" s="1047"/>
      <c r="CY18" s="1047"/>
      <c r="CZ18" s="1047"/>
      <c r="DA18" s="1048"/>
      <c r="DB18" s="1046" t="s">
        <v>523</v>
      </c>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t="s">
        <v>616</v>
      </c>
      <c r="BT19" s="1072" t="s">
        <v>616</v>
      </c>
      <c r="BU19" s="1072" t="s">
        <v>616</v>
      </c>
      <c r="BV19" s="1072" t="s">
        <v>616</v>
      </c>
      <c r="BW19" s="1072" t="s">
        <v>616</v>
      </c>
      <c r="BX19" s="1072" t="s">
        <v>616</v>
      </c>
      <c r="BY19" s="1072" t="s">
        <v>616</v>
      </c>
      <c r="BZ19" s="1072" t="s">
        <v>616</v>
      </c>
      <c r="CA19" s="1072" t="s">
        <v>616</v>
      </c>
      <c r="CB19" s="1072" t="s">
        <v>616</v>
      </c>
      <c r="CC19" s="1072" t="s">
        <v>616</v>
      </c>
      <c r="CD19" s="1072" t="s">
        <v>616</v>
      </c>
      <c r="CE19" s="1072" t="s">
        <v>616</v>
      </c>
      <c r="CF19" s="1072" t="s">
        <v>616</v>
      </c>
      <c r="CG19" s="1073" t="s">
        <v>616</v>
      </c>
      <c r="CH19" s="1046">
        <v>2</v>
      </c>
      <c r="CI19" s="1047"/>
      <c r="CJ19" s="1047"/>
      <c r="CK19" s="1047"/>
      <c r="CL19" s="1048"/>
      <c r="CM19" s="1046">
        <v>109</v>
      </c>
      <c r="CN19" s="1047"/>
      <c r="CO19" s="1047"/>
      <c r="CP19" s="1047"/>
      <c r="CQ19" s="1048"/>
      <c r="CR19" s="1046">
        <v>330</v>
      </c>
      <c r="CS19" s="1047"/>
      <c r="CT19" s="1047"/>
      <c r="CU19" s="1047"/>
      <c r="CV19" s="1048"/>
      <c r="CW19" s="1046" t="s">
        <v>523</v>
      </c>
      <c r="CX19" s="1047"/>
      <c r="CY19" s="1047"/>
      <c r="CZ19" s="1047"/>
      <c r="DA19" s="1048"/>
      <c r="DB19" s="1046" t="s">
        <v>523</v>
      </c>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t="s">
        <v>617</v>
      </c>
      <c r="BT20" s="1072" t="s">
        <v>617</v>
      </c>
      <c r="BU20" s="1072" t="s">
        <v>617</v>
      </c>
      <c r="BV20" s="1072" t="s">
        <v>617</v>
      </c>
      <c r="BW20" s="1072" t="s">
        <v>617</v>
      </c>
      <c r="BX20" s="1072" t="s">
        <v>617</v>
      </c>
      <c r="BY20" s="1072" t="s">
        <v>617</v>
      </c>
      <c r="BZ20" s="1072" t="s">
        <v>617</v>
      </c>
      <c r="CA20" s="1072" t="s">
        <v>617</v>
      </c>
      <c r="CB20" s="1072" t="s">
        <v>617</v>
      </c>
      <c r="CC20" s="1072" t="s">
        <v>617</v>
      </c>
      <c r="CD20" s="1072" t="s">
        <v>617</v>
      </c>
      <c r="CE20" s="1072" t="s">
        <v>617</v>
      </c>
      <c r="CF20" s="1072" t="s">
        <v>617</v>
      </c>
      <c r="CG20" s="1073" t="s">
        <v>617</v>
      </c>
      <c r="CH20" s="1046">
        <v>0</v>
      </c>
      <c r="CI20" s="1047"/>
      <c r="CJ20" s="1047"/>
      <c r="CK20" s="1047"/>
      <c r="CL20" s="1048"/>
      <c r="CM20" s="1046">
        <v>675</v>
      </c>
      <c r="CN20" s="1047"/>
      <c r="CO20" s="1047"/>
      <c r="CP20" s="1047"/>
      <c r="CQ20" s="1048"/>
      <c r="CR20" s="1046">
        <v>200</v>
      </c>
      <c r="CS20" s="1047"/>
      <c r="CT20" s="1047"/>
      <c r="CU20" s="1047"/>
      <c r="CV20" s="1048"/>
      <c r="CW20" s="1046">
        <v>112</v>
      </c>
      <c r="CX20" s="1047"/>
      <c r="CY20" s="1047"/>
      <c r="CZ20" s="1047"/>
      <c r="DA20" s="1048"/>
      <c r="DB20" s="1046" t="s">
        <v>523</v>
      </c>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t="s">
        <v>618</v>
      </c>
      <c r="BT21" s="1072" t="s">
        <v>618</v>
      </c>
      <c r="BU21" s="1072" t="s">
        <v>618</v>
      </c>
      <c r="BV21" s="1072" t="s">
        <v>618</v>
      </c>
      <c r="BW21" s="1072" t="s">
        <v>618</v>
      </c>
      <c r="BX21" s="1072" t="s">
        <v>618</v>
      </c>
      <c r="BY21" s="1072" t="s">
        <v>618</v>
      </c>
      <c r="BZ21" s="1072" t="s">
        <v>618</v>
      </c>
      <c r="CA21" s="1072" t="s">
        <v>618</v>
      </c>
      <c r="CB21" s="1072" t="s">
        <v>618</v>
      </c>
      <c r="CC21" s="1072" t="s">
        <v>618</v>
      </c>
      <c r="CD21" s="1072" t="s">
        <v>618</v>
      </c>
      <c r="CE21" s="1072" t="s">
        <v>618</v>
      </c>
      <c r="CF21" s="1072" t="s">
        <v>618</v>
      </c>
      <c r="CG21" s="1073" t="s">
        <v>618</v>
      </c>
      <c r="CH21" s="1046">
        <v>-8</v>
      </c>
      <c r="CI21" s="1047"/>
      <c r="CJ21" s="1047"/>
      <c r="CK21" s="1047"/>
      <c r="CL21" s="1048"/>
      <c r="CM21" s="1046">
        <v>20269</v>
      </c>
      <c r="CN21" s="1047"/>
      <c r="CO21" s="1047"/>
      <c r="CP21" s="1047"/>
      <c r="CQ21" s="1048"/>
      <c r="CR21" s="1046">
        <v>167</v>
      </c>
      <c r="CS21" s="1047"/>
      <c r="CT21" s="1047"/>
      <c r="CU21" s="1047"/>
      <c r="CV21" s="1048"/>
      <c r="CW21" s="1046">
        <v>0</v>
      </c>
      <c r="CX21" s="1047"/>
      <c r="CY21" s="1047"/>
      <c r="CZ21" s="1047"/>
      <c r="DA21" s="1048"/>
      <c r="DB21" s="1046" t="s">
        <v>523</v>
      </c>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t="s">
        <v>602</v>
      </c>
      <c r="BS22" s="1071" t="s">
        <v>619</v>
      </c>
      <c r="BT22" s="1072" t="s">
        <v>620</v>
      </c>
      <c r="BU22" s="1072" t="s">
        <v>620</v>
      </c>
      <c r="BV22" s="1072" t="s">
        <v>620</v>
      </c>
      <c r="BW22" s="1072" t="s">
        <v>620</v>
      </c>
      <c r="BX22" s="1072" t="s">
        <v>620</v>
      </c>
      <c r="BY22" s="1072" t="s">
        <v>620</v>
      </c>
      <c r="BZ22" s="1072" t="s">
        <v>620</v>
      </c>
      <c r="CA22" s="1072" t="s">
        <v>620</v>
      </c>
      <c r="CB22" s="1072" t="s">
        <v>620</v>
      </c>
      <c r="CC22" s="1072" t="s">
        <v>620</v>
      </c>
      <c r="CD22" s="1072" t="s">
        <v>620</v>
      </c>
      <c r="CE22" s="1072" t="s">
        <v>620</v>
      </c>
      <c r="CF22" s="1072" t="s">
        <v>620</v>
      </c>
      <c r="CG22" s="1073" t="s">
        <v>620</v>
      </c>
      <c r="CH22" s="1046">
        <v>1299</v>
      </c>
      <c r="CI22" s="1047"/>
      <c r="CJ22" s="1047"/>
      <c r="CK22" s="1047"/>
      <c r="CL22" s="1048"/>
      <c r="CM22" s="1046">
        <v>-10208</v>
      </c>
      <c r="CN22" s="1047"/>
      <c r="CO22" s="1047"/>
      <c r="CP22" s="1047"/>
      <c r="CQ22" s="1048"/>
      <c r="CR22" s="1046">
        <v>11500</v>
      </c>
      <c r="CS22" s="1047"/>
      <c r="CT22" s="1047"/>
      <c r="CU22" s="1047"/>
      <c r="CV22" s="1048"/>
      <c r="CW22" s="1046">
        <v>14</v>
      </c>
      <c r="CX22" s="1047"/>
      <c r="CY22" s="1047"/>
      <c r="CZ22" s="1047"/>
      <c r="DA22" s="1048"/>
      <c r="DB22" s="1046">
        <v>15621</v>
      </c>
      <c r="DC22" s="1047"/>
      <c r="DD22" s="1047"/>
      <c r="DE22" s="1047"/>
      <c r="DF22" s="1048"/>
      <c r="DG22" s="1046"/>
      <c r="DH22" s="1047"/>
      <c r="DI22" s="1047"/>
      <c r="DJ22" s="1047"/>
      <c r="DK22" s="1048"/>
      <c r="DL22" s="1046">
        <v>15840</v>
      </c>
      <c r="DM22" s="1047"/>
      <c r="DN22" s="1047"/>
      <c r="DO22" s="1047"/>
      <c r="DP22" s="1048"/>
      <c r="DQ22" s="1046">
        <v>15840</v>
      </c>
      <c r="DR22" s="1047"/>
      <c r="DS22" s="1047"/>
      <c r="DT22" s="1047"/>
      <c r="DU22" s="1048"/>
      <c r="DV22" s="1049"/>
      <c r="DW22" s="1050"/>
      <c r="DX22" s="1050"/>
      <c r="DY22" s="1050"/>
      <c r="DZ22" s="1051"/>
      <c r="EA22" s="256"/>
    </row>
    <row r="23" spans="1:131" s="257" customFormat="1" ht="26.25" customHeight="1" thickBot="1" x14ac:dyDescent="0.25">
      <c r="A23" s="266" t="s">
        <v>391</v>
      </c>
      <c r="B23" s="1001" t="s">
        <v>392</v>
      </c>
      <c r="C23" s="1002"/>
      <c r="D23" s="1002"/>
      <c r="E23" s="1002"/>
      <c r="F23" s="1002"/>
      <c r="G23" s="1002"/>
      <c r="H23" s="1002"/>
      <c r="I23" s="1002"/>
      <c r="J23" s="1002"/>
      <c r="K23" s="1002"/>
      <c r="L23" s="1002"/>
      <c r="M23" s="1002"/>
      <c r="N23" s="1002"/>
      <c r="O23" s="1002"/>
      <c r="P23" s="1003"/>
      <c r="Q23" s="1125">
        <v>2426689</v>
      </c>
      <c r="R23" s="1126"/>
      <c r="S23" s="1126"/>
      <c r="T23" s="1126"/>
      <c r="U23" s="1126"/>
      <c r="V23" s="1126">
        <v>2398657</v>
      </c>
      <c r="W23" s="1126"/>
      <c r="X23" s="1126"/>
      <c r="Y23" s="1126"/>
      <c r="Z23" s="1126"/>
      <c r="AA23" s="1126">
        <v>28032</v>
      </c>
      <c r="AB23" s="1126"/>
      <c r="AC23" s="1126"/>
      <c r="AD23" s="1126"/>
      <c r="AE23" s="1127"/>
      <c r="AF23" s="1128">
        <v>13041</v>
      </c>
      <c r="AG23" s="1126"/>
      <c r="AH23" s="1126"/>
      <c r="AI23" s="1126"/>
      <c r="AJ23" s="1129"/>
      <c r="AK23" s="1130"/>
      <c r="AL23" s="1131"/>
      <c r="AM23" s="1131"/>
      <c r="AN23" s="1131"/>
      <c r="AO23" s="1131"/>
      <c r="AP23" s="1126">
        <v>2454823</v>
      </c>
      <c r="AQ23" s="1126"/>
      <c r="AR23" s="1126"/>
      <c r="AS23" s="1126"/>
      <c r="AT23" s="1126"/>
      <c r="AU23" s="1132"/>
      <c r="AV23" s="1132"/>
      <c r="AW23" s="1132"/>
      <c r="AX23" s="1132"/>
      <c r="AY23" s="1133"/>
      <c r="AZ23" s="1122" t="s">
        <v>128</v>
      </c>
      <c r="BA23" s="1123"/>
      <c r="BB23" s="1123"/>
      <c r="BC23" s="1123"/>
      <c r="BD23" s="1124"/>
      <c r="BE23" s="255"/>
      <c r="BF23" s="255"/>
      <c r="BG23" s="255"/>
      <c r="BH23" s="255"/>
      <c r="BI23" s="255"/>
      <c r="BJ23" s="255"/>
      <c r="BK23" s="255"/>
      <c r="BL23" s="255"/>
      <c r="BM23" s="255"/>
      <c r="BN23" s="255"/>
      <c r="BO23" s="255"/>
      <c r="BP23" s="255"/>
      <c r="BQ23" s="264">
        <v>17</v>
      </c>
      <c r="BR23" s="265"/>
      <c r="BS23" s="1071" t="s">
        <v>621</v>
      </c>
      <c r="BT23" s="1072" t="s">
        <v>621</v>
      </c>
      <c r="BU23" s="1072" t="s">
        <v>621</v>
      </c>
      <c r="BV23" s="1072" t="s">
        <v>621</v>
      </c>
      <c r="BW23" s="1072" t="s">
        <v>621</v>
      </c>
      <c r="BX23" s="1072" t="s">
        <v>621</v>
      </c>
      <c r="BY23" s="1072" t="s">
        <v>621</v>
      </c>
      <c r="BZ23" s="1072" t="s">
        <v>621</v>
      </c>
      <c r="CA23" s="1072" t="s">
        <v>621</v>
      </c>
      <c r="CB23" s="1072" t="s">
        <v>621</v>
      </c>
      <c r="CC23" s="1072" t="s">
        <v>621</v>
      </c>
      <c r="CD23" s="1072" t="s">
        <v>621</v>
      </c>
      <c r="CE23" s="1072" t="s">
        <v>621</v>
      </c>
      <c r="CF23" s="1072" t="s">
        <v>621</v>
      </c>
      <c r="CG23" s="1073" t="s">
        <v>621</v>
      </c>
      <c r="CH23" s="1046">
        <v>47</v>
      </c>
      <c r="CI23" s="1047"/>
      <c r="CJ23" s="1047"/>
      <c r="CK23" s="1047"/>
      <c r="CL23" s="1048"/>
      <c r="CM23" s="1046">
        <v>478</v>
      </c>
      <c r="CN23" s="1047"/>
      <c r="CO23" s="1047"/>
      <c r="CP23" s="1047"/>
      <c r="CQ23" s="1048"/>
      <c r="CR23" s="1046">
        <v>10</v>
      </c>
      <c r="CS23" s="1047"/>
      <c r="CT23" s="1047"/>
      <c r="CU23" s="1047"/>
      <c r="CV23" s="1048"/>
      <c r="CW23" s="1046" t="s">
        <v>523</v>
      </c>
      <c r="CX23" s="1047"/>
      <c r="CY23" s="1047"/>
      <c r="CZ23" s="1047"/>
      <c r="DA23" s="1048"/>
      <c r="DB23" s="1046" t="s">
        <v>523</v>
      </c>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t="s">
        <v>622</v>
      </c>
      <c r="BT24" s="1072" t="s">
        <v>622</v>
      </c>
      <c r="BU24" s="1072" t="s">
        <v>622</v>
      </c>
      <c r="BV24" s="1072" t="s">
        <v>622</v>
      </c>
      <c r="BW24" s="1072" t="s">
        <v>622</v>
      </c>
      <c r="BX24" s="1072" t="s">
        <v>622</v>
      </c>
      <c r="BY24" s="1072" t="s">
        <v>622</v>
      </c>
      <c r="BZ24" s="1072" t="s">
        <v>622</v>
      </c>
      <c r="CA24" s="1072" t="s">
        <v>622</v>
      </c>
      <c r="CB24" s="1072" t="s">
        <v>622</v>
      </c>
      <c r="CC24" s="1072" t="s">
        <v>622</v>
      </c>
      <c r="CD24" s="1072" t="s">
        <v>622</v>
      </c>
      <c r="CE24" s="1072" t="s">
        <v>622</v>
      </c>
      <c r="CF24" s="1072" t="s">
        <v>622</v>
      </c>
      <c r="CG24" s="1073" t="s">
        <v>622</v>
      </c>
      <c r="CH24" s="1046">
        <v>5</v>
      </c>
      <c r="CI24" s="1047"/>
      <c r="CJ24" s="1047"/>
      <c r="CK24" s="1047"/>
      <c r="CL24" s="1048"/>
      <c r="CM24" s="1046">
        <v>2400</v>
      </c>
      <c r="CN24" s="1047"/>
      <c r="CO24" s="1047"/>
      <c r="CP24" s="1047"/>
      <c r="CQ24" s="1048"/>
      <c r="CR24" s="1046">
        <v>800</v>
      </c>
      <c r="CS24" s="1047"/>
      <c r="CT24" s="1047"/>
      <c r="CU24" s="1047"/>
      <c r="CV24" s="1048"/>
      <c r="CW24" s="1046" t="s">
        <v>523</v>
      </c>
      <c r="CX24" s="1047"/>
      <c r="CY24" s="1047"/>
      <c r="CZ24" s="1047"/>
      <c r="DA24" s="1048"/>
      <c r="DB24" s="1046" t="s">
        <v>523</v>
      </c>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t="s">
        <v>623</v>
      </c>
      <c r="BT25" s="1072" t="s">
        <v>623</v>
      </c>
      <c r="BU25" s="1072" t="s">
        <v>623</v>
      </c>
      <c r="BV25" s="1072" t="s">
        <v>623</v>
      </c>
      <c r="BW25" s="1072" t="s">
        <v>623</v>
      </c>
      <c r="BX25" s="1072" t="s">
        <v>623</v>
      </c>
      <c r="BY25" s="1072" t="s">
        <v>623</v>
      </c>
      <c r="BZ25" s="1072" t="s">
        <v>623</v>
      </c>
      <c r="CA25" s="1072" t="s">
        <v>623</v>
      </c>
      <c r="CB25" s="1072" t="s">
        <v>623</v>
      </c>
      <c r="CC25" s="1072" t="s">
        <v>623</v>
      </c>
      <c r="CD25" s="1072" t="s">
        <v>623</v>
      </c>
      <c r="CE25" s="1072" t="s">
        <v>623</v>
      </c>
      <c r="CF25" s="1072" t="s">
        <v>623</v>
      </c>
      <c r="CG25" s="1073" t="s">
        <v>623</v>
      </c>
      <c r="CH25" s="1046">
        <v>-31</v>
      </c>
      <c r="CI25" s="1047"/>
      <c r="CJ25" s="1047"/>
      <c r="CK25" s="1047"/>
      <c r="CL25" s="1048"/>
      <c r="CM25" s="1046">
        <v>472</v>
      </c>
      <c r="CN25" s="1047"/>
      <c r="CO25" s="1047"/>
      <c r="CP25" s="1047"/>
      <c r="CQ25" s="1048"/>
      <c r="CR25" s="1046">
        <v>92</v>
      </c>
      <c r="CS25" s="1047"/>
      <c r="CT25" s="1047"/>
      <c r="CU25" s="1047"/>
      <c r="CV25" s="1048"/>
      <c r="CW25" s="1046" t="s">
        <v>523</v>
      </c>
      <c r="CX25" s="1047"/>
      <c r="CY25" s="1047"/>
      <c r="CZ25" s="1047"/>
      <c r="DA25" s="1048"/>
      <c r="DB25" s="1046" t="s">
        <v>523</v>
      </c>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369</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376</v>
      </c>
      <c r="BF26" s="1059"/>
      <c r="BG26" s="1059"/>
      <c r="BH26" s="1059"/>
      <c r="BI26" s="1074"/>
      <c r="BJ26" s="254"/>
      <c r="BK26" s="254"/>
      <c r="BL26" s="254"/>
      <c r="BM26" s="254"/>
      <c r="BN26" s="254"/>
      <c r="BO26" s="267"/>
      <c r="BP26" s="267"/>
      <c r="BQ26" s="264">
        <v>20</v>
      </c>
      <c r="BR26" s="265"/>
      <c r="BS26" s="1071" t="s">
        <v>624</v>
      </c>
      <c r="BT26" s="1072"/>
      <c r="BU26" s="1072"/>
      <c r="BV26" s="1072"/>
      <c r="BW26" s="1072"/>
      <c r="BX26" s="1072"/>
      <c r="BY26" s="1072"/>
      <c r="BZ26" s="1072"/>
      <c r="CA26" s="1072"/>
      <c r="CB26" s="1072"/>
      <c r="CC26" s="1072"/>
      <c r="CD26" s="1072"/>
      <c r="CE26" s="1072"/>
      <c r="CF26" s="1072"/>
      <c r="CG26" s="1073"/>
      <c r="CH26" s="1046">
        <v>5307</v>
      </c>
      <c r="CI26" s="1047"/>
      <c r="CJ26" s="1047"/>
      <c r="CK26" s="1047"/>
      <c r="CL26" s="1048"/>
      <c r="CM26" s="1046">
        <v>88924</v>
      </c>
      <c r="CN26" s="1047"/>
      <c r="CO26" s="1047"/>
      <c r="CP26" s="1047"/>
      <c r="CQ26" s="1048"/>
      <c r="CR26" s="1046">
        <v>18787</v>
      </c>
      <c r="CS26" s="1047"/>
      <c r="CT26" s="1047"/>
      <c r="CU26" s="1047"/>
      <c r="CV26" s="1048"/>
      <c r="CW26" s="1046">
        <v>272</v>
      </c>
      <c r="CX26" s="1047"/>
      <c r="CY26" s="1047"/>
      <c r="CZ26" s="1047"/>
      <c r="DA26" s="1048"/>
      <c r="DB26" s="1046" t="s">
        <v>523</v>
      </c>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t="s">
        <v>625</v>
      </c>
      <c r="BT27" s="1072" t="s">
        <v>625</v>
      </c>
      <c r="BU27" s="1072" t="s">
        <v>625</v>
      </c>
      <c r="BV27" s="1072" t="s">
        <v>625</v>
      </c>
      <c r="BW27" s="1072" t="s">
        <v>625</v>
      </c>
      <c r="BX27" s="1072" t="s">
        <v>625</v>
      </c>
      <c r="BY27" s="1072" t="s">
        <v>625</v>
      </c>
      <c r="BZ27" s="1072" t="s">
        <v>625</v>
      </c>
      <c r="CA27" s="1072" t="s">
        <v>625</v>
      </c>
      <c r="CB27" s="1072" t="s">
        <v>625</v>
      </c>
      <c r="CC27" s="1072" t="s">
        <v>625</v>
      </c>
      <c r="CD27" s="1072" t="s">
        <v>625</v>
      </c>
      <c r="CE27" s="1072" t="s">
        <v>625</v>
      </c>
      <c r="CF27" s="1072" t="s">
        <v>625</v>
      </c>
      <c r="CG27" s="1073" t="s">
        <v>625</v>
      </c>
      <c r="CH27" s="1046">
        <v>-78</v>
      </c>
      <c r="CI27" s="1047"/>
      <c r="CJ27" s="1047"/>
      <c r="CK27" s="1047"/>
      <c r="CL27" s="1048"/>
      <c r="CM27" s="1046">
        <v>23739</v>
      </c>
      <c r="CN27" s="1047"/>
      <c r="CO27" s="1047"/>
      <c r="CP27" s="1047"/>
      <c r="CQ27" s="1048"/>
      <c r="CR27" s="1046">
        <v>8712</v>
      </c>
      <c r="CS27" s="1047"/>
      <c r="CT27" s="1047"/>
      <c r="CU27" s="1047"/>
      <c r="CV27" s="1048"/>
      <c r="CW27" s="1046" t="s">
        <v>523</v>
      </c>
      <c r="CX27" s="1047"/>
      <c r="CY27" s="1047"/>
      <c r="CZ27" s="1047"/>
      <c r="DA27" s="1048"/>
      <c r="DB27" s="1046" t="s">
        <v>523</v>
      </c>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403</v>
      </c>
      <c r="C28" s="1108"/>
      <c r="D28" s="1108"/>
      <c r="E28" s="1108"/>
      <c r="F28" s="1108"/>
      <c r="G28" s="1108"/>
      <c r="H28" s="1108"/>
      <c r="I28" s="1108"/>
      <c r="J28" s="1108"/>
      <c r="K28" s="1108"/>
      <c r="L28" s="1108"/>
      <c r="M28" s="1108"/>
      <c r="N28" s="1108"/>
      <c r="O28" s="1108"/>
      <c r="P28" s="1109"/>
      <c r="Q28" s="1110">
        <v>2609</v>
      </c>
      <c r="R28" s="1111"/>
      <c r="S28" s="1111"/>
      <c r="T28" s="1111"/>
      <c r="U28" s="1111"/>
      <c r="V28" s="1111">
        <v>2475</v>
      </c>
      <c r="W28" s="1111"/>
      <c r="X28" s="1111"/>
      <c r="Y28" s="1111"/>
      <c r="Z28" s="1111"/>
      <c r="AA28" s="1111">
        <v>135</v>
      </c>
      <c r="AB28" s="1111"/>
      <c r="AC28" s="1111"/>
      <c r="AD28" s="1111"/>
      <c r="AE28" s="1112"/>
      <c r="AF28" s="1113">
        <v>110</v>
      </c>
      <c r="AG28" s="1111"/>
      <c r="AH28" s="1111"/>
      <c r="AI28" s="1111"/>
      <c r="AJ28" s="1114"/>
      <c r="AK28" s="1115" t="s">
        <v>523</v>
      </c>
      <c r="AL28" s="1103"/>
      <c r="AM28" s="1103"/>
      <c r="AN28" s="1103"/>
      <c r="AO28" s="1103"/>
      <c r="AP28" s="1103">
        <v>230</v>
      </c>
      <c r="AQ28" s="1103"/>
      <c r="AR28" s="1103"/>
      <c r="AS28" s="1103"/>
      <c r="AT28" s="1103"/>
      <c r="AU28" s="1103" t="s">
        <v>523</v>
      </c>
      <c r="AV28" s="1103"/>
      <c r="AW28" s="1103"/>
      <c r="AX28" s="1103"/>
      <c r="AY28" s="1103"/>
      <c r="AZ28" s="1104" t="s">
        <v>523</v>
      </c>
      <c r="BA28" s="1104"/>
      <c r="BB28" s="1104"/>
      <c r="BC28" s="1104"/>
      <c r="BD28" s="1104"/>
      <c r="BE28" s="1105"/>
      <c r="BF28" s="1105"/>
      <c r="BG28" s="1105"/>
      <c r="BH28" s="1105"/>
      <c r="BI28" s="1106"/>
      <c r="BJ28" s="254"/>
      <c r="BK28" s="254"/>
      <c r="BL28" s="254"/>
      <c r="BM28" s="254"/>
      <c r="BN28" s="254"/>
      <c r="BO28" s="267"/>
      <c r="BP28" s="267"/>
      <c r="BQ28" s="264">
        <v>22</v>
      </c>
      <c r="BR28" s="265"/>
      <c r="BS28" s="1071" t="s">
        <v>626</v>
      </c>
      <c r="BT28" s="1072" t="s">
        <v>626</v>
      </c>
      <c r="BU28" s="1072" t="s">
        <v>626</v>
      </c>
      <c r="BV28" s="1072" t="s">
        <v>626</v>
      </c>
      <c r="BW28" s="1072" t="s">
        <v>626</v>
      </c>
      <c r="BX28" s="1072" t="s">
        <v>626</v>
      </c>
      <c r="BY28" s="1072" t="s">
        <v>626</v>
      </c>
      <c r="BZ28" s="1072" t="s">
        <v>626</v>
      </c>
      <c r="CA28" s="1072" t="s">
        <v>626</v>
      </c>
      <c r="CB28" s="1072" t="s">
        <v>626</v>
      </c>
      <c r="CC28" s="1072" t="s">
        <v>626</v>
      </c>
      <c r="CD28" s="1072" t="s">
        <v>626</v>
      </c>
      <c r="CE28" s="1072" t="s">
        <v>626</v>
      </c>
      <c r="CF28" s="1072" t="s">
        <v>626</v>
      </c>
      <c r="CG28" s="1073" t="s">
        <v>626</v>
      </c>
      <c r="CH28" s="1046">
        <v>-1159</v>
      </c>
      <c r="CI28" s="1047"/>
      <c r="CJ28" s="1047"/>
      <c r="CK28" s="1047"/>
      <c r="CL28" s="1048"/>
      <c r="CM28" s="1046">
        <v>11552</v>
      </c>
      <c r="CN28" s="1047"/>
      <c r="CO28" s="1047"/>
      <c r="CP28" s="1047"/>
      <c r="CQ28" s="1048"/>
      <c r="CR28" s="1046">
        <v>7110</v>
      </c>
      <c r="CS28" s="1047"/>
      <c r="CT28" s="1047"/>
      <c r="CU28" s="1047"/>
      <c r="CV28" s="1048"/>
      <c r="CW28" s="1046">
        <v>19</v>
      </c>
      <c r="CX28" s="1047"/>
      <c r="CY28" s="1047"/>
      <c r="CZ28" s="1047"/>
      <c r="DA28" s="1048"/>
      <c r="DB28" s="1046">
        <v>20985</v>
      </c>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404</v>
      </c>
      <c r="C29" s="1095"/>
      <c r="D29" s="1095"/>
      <c r="E29" s="1095"/>
      <c r="F29" s="1095"/>
      <c r="G29" s="1095"/>
      <c r="H29" s="1095"/>
      <c r="I29" s="1095"/>
      <c r="J29" s="1095"/>
      <c r="K29" s="1095"/>
      <c r="L29" s="1095"/>
      <c r="M29" s="1095"/>
      <c r="N29" s="1095"/>
      <c r="O29" s="1095"/>
      <c r="P29" s="1096"/>
      <c r="Q29" s="1100">
        <v>286266</v>
      </c>
      <c r="R29" s="1101"/>
      <c r="S29" s="1101"/>
      <c r="T29" s="1101"/>
      <c r="U29" s="1101"/>
      <c r="V29" s="1101">
        <v>283185</v>
      </c>
      <c r="W29" s="1101"/>
      <c r="X29" s="1101"/>
      <c r="Y29" s="1101"/>
      <c r="Z29" s="1101"/>
      <c r="AA29" s="1101">
        <v>3081</v>
      </c>
      <c r="AB29" s="1101"/>
      <c r="AC29" s="1101"/>
      <c r="AD29" s="1101"/>
      <c r="AE29" s="1102"/>
      <c r="AF29" s="1076">
        <v>3081</v>
      </c>
      <c r="AG29" s="1077"/>
      <c r="AH29" s="1077"/>
      <c r="AI29" s="1077"/>
      <c r="AJ29" s="1078"/>
      <c r="AK29" s="1037">
        <v>33983</v>
      </c>
      <c r="AL29" s="1028"/>
      <c r="AM29" s="1028"/>
      <c r="AN29" s="1028"/>
      <c r="AO29" s="1028"/>
      <c r="AP29" s="1028" t="s">
        <v>523</v>
      </c>
      <c r="AQ29" s="1028"/>
      <c r="AR29" s="1028"/>
      <c r="AS29" s="1028"/>
      <c r="AT29" s="1028"/>
      <c r="AU29" s="1028" t="s">
        <v>523</v>
      </c>
      <c r="AV29" s="1028"/>
      <c r="AW29" s="1028"/>
      <c r="AX29" s="1028"/>
      <c r="AY29" s="1028"/>
      <c r="AZ29" s="1099" t="s">
        <v>523</v>
      </c>
      <c r="BA29" s="1099"/>
      <c r="BB29" s="1099"/>
      <c r="BC29" s="1099"/>
      <c r="BD29" s="1099"/>
      <c r="BE29" s="1089"/>
      <c r="BF29" s="1089"/>
      <c r="BG29" s="1089"/>
      <c r="BH29" s="1089"/>
      <c r="BI29" s="1090"/>
      <c r="BJ29" s="254"/>
      <c r="BK29" s="254"/>
      <c r="BL29" s="254"/>
      <c r="BM29" s="254"/>
      <c r="BN29" s="254"/>
      <c r="BO29" s="267"/>
      <c r="BP29" s="267"/>
      <c r="BQ29" s="264">
        <v>23</v>
      </c>
      <c r="BR29" s="265"/>
      <c r="BS29" s="1071" t="s">
        <v>627</v>
      </c>
      <c r="BT29" s="1072" t="s">
        <v>627</v>
      </c>
      <c r="BU29" s="1072" t="s">
        <v>627</v>
      </c>
      <c r="BV29" s="1072" t="s">
        <v>627</v>
      </c>
      <c r="BW29" s="1072" t="s">
        <v>627</v>
      </c>
      <c r="BX29" s="1072" t="s">
        <v>627</v>
      </c>
      <c r="BY29" s="1072" t="s">
        <v>627</v>
      </c>
      <c r="BZ29" s="1072" t="s">
        <v>627</v>
      </c>
      <c r="CA29" s="1072" t="s">
        <v>627</v>
      </c>
      <c r="CB29" s="1072" t="s">
        <v>627</v>
      </c>
      <c r="CC29" s="1072" t="s">
        <v>627</v>
      </c>
      <c r="CD29" s="1072" t="s">
        <v>627</v>
      </c>
      <c r="CE29" s="1072" t="s">
        <v>627</v>
      </c>
      <c r="CF29" s="1072" t="s">
        <v>627</v>
      </c>
      <c r="CG29" s="1073" t="s">
        <v>627</v>
      </c>
      <c r="CH29" s="1046">
        <v>-25</v>
      </c>
      <c r="CI29" s="1047"/>
      <c r="CJ29" s="1047"/>
      <c r="CK29" s="1047"/>
      <c r="CL29" s="1048"/>
      <c r="CM29" s="1046">
        <v>14369</v>
      </c>
      <c r="CN29" s="1047"/>
      <c r="CO29" s="1047"/>
      <c r="CP29" s="1047"/>
      <c r="CQ29" s="1048"/>
      <c r="CR29" s="1046">
        <v>5933</v>
      </c>
      <c r="CS29" s="1047"/>
      <c r="CT29" s="1047"/>
      <c r="CU29" s="1047"/>
      <c r="CV29" s="1048"/>
      <c r="CW29" s="1046" t="s">
        <v>523</v>
      </c>
      <c r="CX29" s="1047"/>
      <c r="CY29" s="1047"/>
      <c r="CZ29" s="1047"/>
      <c r="DA29" s="1048"/>
      <c r="DB29" s="1046" t="s">
        <v>523</v>
      </c>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405</v>
      </c>
      <c r="C30" s="1095"/>
      <c r="D30" s="1095"/>
      <c r="E30" s="1095"/>
      <c r="F30" s="1095"/>
      <c r="G30" s="1095"/>
      <c r="H30" s="1095"/>
      <c r="I30" s="1095"/>
      <c r="J30" s="1095"/>
      <c r="K30" s="1095"/>
      <c r="L30" s="1095"/>
      <c r="M30" s="1095"/>
      <c r="N30" s="1095"/>
      <c r="O30" s="1095"/>
      <c r="P30" s="1096"/>
      <c r="Q30" s="1100">
        <v>287378</v>
      </c>
      <c r="R30" s="1101"/>
      <c r="S30" s="1101"/>
      <c r="T30" s="1101"/>
      <c r="U30" s="1101"/>
      <c r="V30" s="1101">
        <v>283513</v>
      </c>
      <c r="W30" s="1101"/>
      <c r="X30" s="1101"/>
      <c r="Y30" s="1101"/>
      <c r="Z30" s="1101"/>
      <c r="AA30" s="1101">
        <v>3864</v>
      </c>
      <c r="AB30" s="1101"/>
      <c r="AC30" s="1101"/>
      <c r="AD30" s="1101"/>
      <c r="AE30" s="1102"/>
      <c r="AF30" s="1076">
        <v>3864</v>
      </c>
      <c r="AG30" s="1077"/>
      <c r="AH30" s="1077"/>
      <c r="AI30" s="1077"/>
      <c r="AJ30" s="1078"/>
      <c r="AK30" s="1037">
        <v>44923</v>
      </c>
      <c r="AL30" s="1028"/>
      <c r="AM30" s="1028"/>
      <c r="AN30" s="1028"/>
      <c r="AO30" s="1028"/>
      <c r="AP30" s="1028" t="s">
        <v>523</v>
      </c>
      <c r="AQ30" s="1028"/>
      <c r="AR30" s="1028"/>
      <c r="AS30" s="1028"/>
      <c r="AT30" s="1028"/>
      <c r="AU30" s="1028" t="s">
        <v>523</v>
      </c>
      <c r="AV30" s="1028"/>
      <c r="AW30" s="1028"/>
      <c r="AX30" s="1028"/>
      <c r="AY30" s="1028"/>
      <c r="AZ30" s="1099" t="s">
        <v>523</v>
      </c>
      <c r="BA30" s="1099"/>
      <c r="BB30" s="1099"/>
      <c r="BC30" s="1099"/>
      <c r="BD30" s="1099"/>
      <c r="BE30" s="1089"/>
      <c r="BF30" s="1089"/>
      <c r="BG30" s="1089"/>
      <c r="BH30" s="1089"/>
      <c r="BI30" s="1090"/>
      <c r="BJ30" s="254"/>
      <c r="BK30" s="254"/>
      <c r="BL30" s="254"/>
      <c r="BM30" s="254"/>
      <c r="BN30" s="254"/>
      <c r="BO30" s="267"/>
      <c r="BP30" s="267"/>
      <c r="BQ30" s="264">
        <v>24</v>
      </c>
      <c r="BR30" s="265" t="s">
        <v>602</v>
      </c>
      <c r="BS30" s="1071" t="s">
        <v>628</v>
      </c>
      <c r="BT30" s="1072" t="s">
        <v>628</v>
      </c>
      <c r="BU30" s="1072" t="s">
        <v>628</v>
      </c>
      <c r="BV30" s="1072" t="s">
        <v>628</v>
      </c>
      <c r="BW30" s="1072" t="s">
        <v>628</v>
      </c>
      <c r="BX30" s="1072" t="s">
        <v>628</v>
      </c>
      <c r="BY30" s="1072" t="s">
        <v>628</v>
      </c>
      <c r="BZ30" s="1072" t="s">
        <v>628</v>
      </c>
      <c r="CA30" s="1072" t="s">
        <v>628</v>
      </c>
      <c r="CB30" s="1072" t="s">
        <v>628</v>
      </c>
      <c r="CC30" s="1072" t="s">
        <v>628</v>
      </c>
      <c r="CD30" s="1072" t="s">
        <v>628</v>
      </c>
      <c r="CE30" s="1072" t="s">
        <v>628</v>
      </c>
      <c r="CF30" s="1072" t="s">
        <v>628</v>
      </c>
      <c r="CG30" s="1073" t="s">
        <v>628</v>
      </c>
      <c r="CH30" s="1046">
        <v>212</v>
      </c>
      <c r="CI30" s="1047"/>
      <c r="CJ30" s="1047"/>
      <c r="CK30" s="1047"/>
      <c r="CL30" s="1048"/>
      <c r="CM30" s="1046">
        <v>5306</v>
      </c>
      <c r="CN30" s="1047"/>
      <c r="CO30" s="1047"/>
      <c r="CP30" s="1047"/>
      <c r="CQ30" s="1048"/>
      <c r="CR30" s="1046">
        <v>26890</v>
      </c>
      <c r="CS30" s="1047"/>
      <c r="CT30" s="1047"/>
      <c r="CU30" s="1047"/>
      <c r="CV30" s="1048"/>
      <c r="CW30" s="1046">
        <v>528</v>
      </c>
      <c r="CX30" s="1047"/>
      <c r="CY30" s="1047"/>
      <c r="CZ30" s="1047"/>
      <c r="DA30" s="1048"/>
      <c r="DB30" s="1046">
        <v>4263</v>
      </c>
      <c r="DC30" s="1047"/>
      <c r="DD30" s="1047"/>
      <c r="DE30" s="1047"/>
      <c r="DF30" s="1048"/>
      <c r="DG30" s="1046"/>
      <c r="DH30" s="1047"/>
      <c r="DI30" s="1047"/>
      <c r="DJ30" s="1047"/>
      <c r="DK30" s="1048"/>
      <c r="DL30" s="1046">
        <v>3194</v>
      </c>
      <c r="DM30" s="1047"/>
      <c r="DN30" s="1047"/>
      <c r="DO30" s="1047"/>
      <c r="DP30" s="1048"/>
      <c r="DQ30" s="1046">
        <v>3194</v>
      </c>
      <c r="DR30" s="1047"/>
      <c r="DS30" s="1047"/>
      <c r="DT30" s="1047"/>
      <c r="DU30" s="1048"/>
      <c r="DV30" s="1049"/>
      <c r="DW30" s="1050"/>
      <c r="DX30" s="1050"/>
      <c r="DY30" s="1050"/>
      <c r="DZ30" s="1051"/>
      <c r="EA30" s="248"/>
    </row>
    <row r="31" spans="1:131" s="249" customFormat="1" ht="26.25" customHeight="1" x14ac:dyDescent="0.2">
      <c r="A31" s="268">
        <v>4</v>
      </c>
      <c r="B31" s="1094" t="s">
        <v>406</v>
      </c>
      <c r="C31" s="1095"/>
      <c r="D31" s="1095"/>
      <c r="E31" s="1095"/>
      <c r="F31" s="1095"/>
      <c r="G31" s="1095"/>
      <c r="H31" s="1095"/>
      <c r="I31" s="1095"/>
      <c r="J31" s="1095"/>
      <c r="K31" s="1095"/>
      <c r="L31" s="1095"/>
      <c r="M31" s="1095"/>
      <c r="N31" s="1095"/>
      <c r="O31" s="1095"/>
      <c r="P31" s="1096"/>
      <c r="Q31" s="1100">
        <v>35350</v>
      </c>
      <c r="R31" s="1101"/>
      <c r="S31" s="1101"/>
      <c r="T31" s="1101"/>
      <c r="U31" s="1101"/>
      <c r="V31" s="1101">
        <v>33747</v>
      </c>
      <c r="W31" s="1101"/>
      <c r="X31" s="1101"/>
      <c r="Y31" s="1101"/>
      <c r="Z31" s="1101"/>
      <c r="AA31" s="1101">
        <v>1603</v>
      </c>
      <c r="AB31" s="1101"/>
      <c r="AC31" s="1101"/>
      <c r="AD31" s="1101"/>
      <c r="AE31" s="1102"/>
      <c r="AF31" s="1076">
        <v>1603</v>
      </c>
      <c r="AG31" s="1077"/>
      <c r="AH31" s="1077"/>
      <c r="AI31" s="1077"/>
      <c r="AJ31" s="1078"/>
      <c r="AK31" s="1037">
        <v>8606</v>
      </c>
      <c r="AL31" s="1028"/>
      <c r="AM31" s="1028"/>
      <c r="AN31" s="1028"/>
      <c r="AO31" s="1028"/>
      <c r="AP31" s="1028" t="s">
        <v>523</v>
      </c>
      <c r="AQ31" s="1028"/>
      <c r="AR31" s="1028"/>
      <c r="AS31" s="1028"/>
      <c r="AT31" s="1028"/>
      <c r="AU31" s="1028" t="s">
        <v>523</v>
      </c>
      <c r="AV31" s="1028"/>
      <c r="AW31" s="1028"/>
      <c r="AX31" s="1028"/>
      <c r="AY31" s="1028"/>
      <c r="AZ31" s="1099" t="s">
        <v>523</v>
      </c>
      <c r="BA31" s="1099"/>
      <c r="BB31" s="1099"/>
      <c r="BC31" s="1099"/>
      <c r="BD31" s="1099"/>
      <c r="BE31" s="1089"/>
      <c r="BF31" s="1089"/>
      <c r="BG31" s="1089"/>
      <c r="BH31" s="1089"/>
      <c r="BI31" s="1090"/>
      <c r="BJ31" s="254"/>
      <c r="BK31" s="254"/>
      <c r="BL31" s="254"/>
      <c r="BM31" s="254"/>
      <c r="BN31" s="254"/>
      <c r="BO31" s="267"/>
      <c r="BP31" s="267"/>
      <c r="BQ31" s="264">
        <v>25</v>
      </c>
      <c r="BR31" s="265"/>
      <c r="BS31" s="1071" t="s">
        <v>629</v>
      </c>
      <c r="BT31" s="1072"/>
      <c r="BU31" s="1072"/>
      <c r="BV31" s="1072"/>
      <c r="BW31" s="1072"/>
      <c r="BX31" s="1072"/>
      <c r="BY31" s="1072"/>
      <c r="BZ31" s="1072"/>
      <c r="CA31" s="1072"/>
      <c r="CB31" s="1072"/>
      <c r="CC31" s="1072"/>
      <c r="CD31" s="1072"/>
      <c r="CE31" s="1072"/>
      <c r="CF31" s="1072"/>
      <c r="CG31" s="1073"/>
      <c r="CH31" s="1046">
        <v>18779</v>
      </c>
      <c r="CI31" s="1047"/>
      <c r="CJ31" s="1047"/>
      <c r="CK31" s="1047"/>
      <c r="CL31" s="1048"/>
      <c r="CM31" s="1046">
        <v>705503</v>
      </c>
      <c r="CN31" s="1047"/>
      <c r="CO31" s="1047"/>
      <c r="CP31" s="1047"/>
      <c r="CQ31" s="1048"/>
      <c r="CR31" s="1046">
        <v>45038</v>
      </c>
      <c r="CS31" s="1047"/>
      <c r="CT31" s="1047"/>
      <c r="CU31" s="1047"/>
      <c r="CV31" s="1048"/>
      <c r="CW31" s="1046" t="s">
        <v>523</v>
      </c>
      <c r="CX31" s="1047"/>
      <c r="CY31" s="1047"/>
      <c r="CZ31" s="1047"/>
      <c r="DA31" s="1048"/>
      <c r="DB31" s="1046">
        <v>17192</v>
      </c>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407</v>
      </c>
      <c r="C32" s="1095"/>
      <c r="D32" s="1095"/>
      <c r="E32" s="1095"/>
      <c r="F32" s="1095"/>
      <c r="G32" s="1095"/>
      <c r="H32" s="1095"/>
      <c r="I32" s="1095"/>
      <c r="J32" s="1095"/>
      <c r="K32" s="1095"/>
      <c r="L32" s="1095"/>
      <c r="M32" s="1095"/>
      <c r="N32" s="1095"/>
      <c r="O32" s="1095"/>
      <c r="P32" s="1096"/>
      <c r="Q32" s="1100">
        <v>55995</v>
      </c>
      <c r="R32" s="1101"/>
      <c r="S32" s="1101"/>
      <c r="T32" s="1101"/>
      <c r="U32" s="1101"/>
      <c r="V32" s="1101">
        <v>50054</v>
      </c>
      <c r="W32" s="1101"/>
      <c r="X32" s="1101"/>
      <c r="Y32" s="1101"/>
      <c r="Z32" s="1101"/>
      <c r="AA32" s="1101">
        <v>5941</v>
      </c>
      <c r="AB32" s="1101"/>
      <c r="AC32" s="1101"/>
      <c r="AD32" s="1101"/>
      <c r="AE32" s="1102"/>
      <c r="AF32" s="1076">
        <v>34175</v>
      </c>
      <c r="AG32" s="1077"/>
      <c r="AH32" s="1077"/>
      <c r="AI32" s="1077"/>
      <c r="AJ32" s="1078"/>
      <c r="AK32" s="1037">
        <v>221</v>
      </c>
      <c r="AL32" s="1028"/>
      <c r="AM32" s="1028"/>
      <c r="AN32" s="1028"/>
      <c r="AO32" s="1028"/>
      <c r="AP32" s="1028">
        <v>109692</v>
      </c>
      <c r="AQ32" s="1028"/>
      <c r="AR32" s="1028"/>
      <c r="AS32" s="1028"/>
      <c r="AT32" s="1028"/>
      <c r="AU32" s="1028">
        <v>110</v>
      </c>
      <c r="AV32" s="1028"/>
      <c r="AW32" s="1028"/>
      <c r="AX32" s="1028"/>
      <c r="AY32" s="1028"/>
      <c r="AZ32" s="1099" t="s">
        <v>523</v>
      </c>
      <c r="BA32" s="1099"/>
      <c r="BB32" s="1099"/>
      <c r="BC32" s="1099"/>
      <c r="BD32" s="1099"/>
      <c r="BE32" s="1089" t="s">
        <v>408</v>
      </c>
      <c r="BF32" s="1089"/>
      <c r="BG32" s="1089"/>
      <c r="BH32" s="1089"/>
      <c r="BI32" s="1090"/>
      <c r="BJ32" s="254"/>
      <c r="BK32" s="254"/>
      <c r="BL32" s="254"/>
      <c r="BM32" s="254"/>
      <c r="BN32" s="254"/>
      <c r="BO32" s="267"/>
      <c r="BP32" s="267"/>
      <c r="BQ32" s="264">
        <v>26</v>
      </c>
      <c r="BR32" s="265"/>
      <c r="BS32" s="1071" t="s">
        <v>630</v>
      </c>
      <c r="BT32" s="1072" t="s">
        <v>630</v>
      </c>
      <c r="BU32" s="1072" t="s">
        <v>630</v>
      </c>
      <c r="BV32" s="1072" t="s">
        <v>630</v>
      </c>
      <c r="BW32" s="1072" t="s">
        <v>630</v>
      </c>
      <c r="BX32" s="1072" t="s">
        <v>630</v>
      </c>
      <c r="BY32" s="1072" t="s">
        <v>630</v>
      </c>
      <c r="BZ32" s="1072" t="s">
        <v>630</v>
      </c>
      <c r="CA32" s="1072" t="s">
        <v>630</v>
      </c>
      <c r="CB32" s="1072" t="s">
        <v>630</v>
      </c>
      <c r="CC32" s="1072" t="s">
        <v>630</v>
      </c>
      <c r="CD32" s="1072" t="s">
        <v>630</v>
      </c>
      <c r="CE32" s="1072" t="s">
        <v>630</v>
      </c>
      <c r="CF32" s="1072" t="s">
        <v>630</v>
      </c>
      <c r="CG32" s="1073" t="s">
        <v>630</v>
      </c>
      <c r="CH32" s="1046">
        <v>844</v>
      </c>
      <c r="CI32" s="1047"/>
      <c r="CJ32" s="1047"/>
      <c r="CK32" s="1047"/>
      <c r="CL32" s="1048"/>
      <c r="CM32" s="1046">
        <v>10109</v>
      </c>
      <c r="CN32" s="1047"/>
      <c r="CO32" s="1047"/>
      <c r="CP32" s="1047"/>
      <c r="CQ32" s="1048"/>
      <c r="CR32" s="1046">
        <v>3062</v>
      </c>
      <c r="CS32" s="1047"/>
      <c r="CT32" s="1047"/>
      <c r="CU32" s="1047"/>
      <c r="CV32" s="1048"/>
      <c r="CW32" s="1046">
        <v>813</v>
      </c>
      <c r="CX32" s="1047"/>
      <c r="CY32" s="1047"/>
      <c r="CZ32" s="1047"/>
      <c r="DA32" s="1048"/>
      <c r="DB32" s="1046" t="s">
        <v>523</v>
      </c>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t="s">
        <v>409</v>
      </c>
      <c r="C33" s="1095"/>
      <c r="D33" s="1095"/>
      <c r="E33" s="1095"/>
      <c r="F33" s="1095"/>
      <c r="G33" s="1095"/>
      <c r="H33" s="1095"/>
      <c r="I33" s="1095"/>
      <c r="J33" s="1095"/>
      <c r="K33" s="1095"/>
      <c r="L33" s="1095"/>
      <c r="M33" s="1095"/>
      <c r="N33" s="1095"/>
      <c r="O33" s="1095"/>
      <c r="P33" s="1096"/>
      <c r="Q33" s="1100">
        <v>1485</v>
      </c>
      <c r="R33" s="1101"/>
      <c r="S33" s="1101"/>
      <c r="T33" s="1101"/>
      <c r="U33" s="1101"/>
      <c r="V33" s="1101">
        <v>1189</v>
      </c>
      <c r="W33" s="1101"/>
      <c r="X33" s="1101"/>
      <c r="Y33" s="1101"/>
      <c r="Z33" s="1101"/>
      <c r="AA33" s="1101">
        <v>296</v>
      </c>
      <c r="AB33" s="1101"/>
      <c r="AC33" s="1101"/>
      <c r="AD33" s="1101"/>
      <c r="AE33" s="1102"/>
      <c r="AF33" s="1076">
        <v>6138</v>
      </c>
      <c r="AG33" s="1077"/>
      <c r="AH33" s="1077"/>
      <c r="AI33" s="1077"/>
      <c r="AJ33" s="1078"/>
      <c r="AK33" s="1037">
        <v>10</v>
      </c>
      <c r="AL33" s="1028"/>
      <c r="AM33" s="1028"/>
      <c r="AN33" s="1028"/>
      <c r="AO33" s="1028"/>
      <c r="AP33" s="1028">
        <v>337</v>
      </c>
      <c r="AQ33" s="1028"/>
      <c r="AR33" s="1028"/>
      <c r="AS33" s="1028"/>
      <c r="AT33" s="1028"/>
      <c r="AU33" s="1028">
        <v>1</v>
      </c>
      <c r="AV33" s="1028"/>
      <c r="AW33" s="1028"/>
      <c r="AX33" s="1028"/>
      <c r="AY33" s="1028"/>
      <c r="AZ33" s="1099" t="s">
        <v>523</v>
      </c>
      <c r="BA33" s="1099"/>
      <c r="BB33" s="1099"/>
      <c r="BC33" s="1099"/>
      <c r="BD33" s="1099"/>
      <c r="BE33" s="1089" t="s">
        <v>410</v>
      </c>
      <c r="BF33" s="1089"/>
      <c r="BG33" s="1089"/>
      <c r="BH33" s="1089"/>
      <c r="BI33" s="1090"/>
      <c r="BJ33" s="254"/>
      <c r="BK33" s="254"/>
      <c r="BL33" s="254"/>
      <c r="BM33" s="254"/>
      <c r="BN33" s="254"/>
      <c r="BO33" s="267"/>
      <c r="BP33" s="267"/>
      <c r="BQ33" s="264">
        <v>27</v>
      </c>
      <c r="BR33" s="265"/>
      <c r="BS33" s="1071" t="s">
        <v>631</v>
      </c>
      <c r="BT33" s="1072" t="s">
        <v>631</v>
      </c>
      <c r="BU33" s="1072" t="s">
        <v>631</v>
      </c>
      <c r="BV33" s="1072" t="s">
        <v>631</v>
      </c>
      <c r="BW33" s="1072" t="s">
        <v>631</v>
      </c>
      <c r="BX33" s="1072" t="s">
        <v>631</v>
      </c>
      <c r="BY33" s="1072" t="s">
        <v>631</v>
      </c>
      <c r="BZ33" s="1072" t="s">
        <v>631</v>
      </c>
      <c r="CA33" s="1072" t="s">
        <v>631</v>
      </c>
      <c r="CB33" s="1072" t="s">
        <v>631</v>
      </c>
      <c r="CC33" s="1072" t="s">
        <v>631</v>
      </c>
      <c r="CD33" s="1072" t="s">
        <v>631</v>
      </c>
      <c r="CE33" s="1072" t="s">
        <v>631</v>
      </c>
      <c r="CF33" s="1072" t="s">
        <v>631</v>
      </c>
      <c r="CG33" s="1073" t="s">
        <v>631</v>
      </c>
      <c r="CH33" s="1046">
        <v>8608</v>
      </c>
      <c r="CI33" s="1047"/>
      <c r="CJ33" s="1047"/>
      <c r="CK33" s="1047"/>
      <c r="CL33" s="1048"/>
      <c r="CM33" s="1046">
        <v>11877</v>
      </c>
      <c r="CN33" s="1047"/>
      <c r="CO33" s="1047"/>
      <c r="CP33" s="1047"/>
      <c r="CQ33" s="1048"/>
      <c r="CR33" s="1046">
        <v>96</v>
      </c>
      <c r="CS33" s="1047"/>
      <c r="CT33" s="1047"/>
      <c r="CU33" s="1047"/>
      <c r="CV33" s="1048"/>
      <c r="CW33" s="1046">
        <v>7848</v>
      </c>
      <c r="CX33" s="1047"/>
      <c r="CY33" s="1047"/>
      <c r="CZ33" s="1047"/>
      <c r="DA33" s="1048"/>
      <c r="DB33" s="1046">
        <v>37943</v>
      </c>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t="s">
        <v>411</v>
      </c>
      <c r="C34" s="1095"/>
      <c r="D34" s="1095"/>
      <c r="E34" s="1095"/>
      <c r="F34" s="1095"/>
      <c r="G34" s="1095"/>
      <c r="H34" s="1095"/>
      <c r="I34" s="1095"/>
      <c r="J34" s="1095"/>
      <c r="K34" s="1095"/>
      <c r="L34" s="1095"/>
      <c r="M34" s="1095"/>
      <c r="N34" s="1095"/>
      <c r="O34" s="1095"/>
      <c r="P34" s="1096"/>
      <c r="Q34" s="1100">
        <v>7021</v>
      </c>
      <c r="R34" s="1101"/>
      <c r="S34" s="1101"/>
      <c r="T34" s="1101"/>
      <c r="U34" s="1101"/>
      <c r="V34" s="1101">
        <v>6893</v>
      </c>
      <c r="W34" s="1101"/>
      <c r="X34" s="1101"/>
      <c r="Y34" s="1101"/>
      <c r="Z34" s="1101"/>
      <c r="AA34" s="1101">
        <v>128</v>
      </c>
      <c r="AB34" s="1101"/>
      <c r="AC34" s="1101"/>
      <c r="AD34" s="1101"/>
      <c r="AE34" s="1102"/>
      <c r="AF34" s="1076">
        <v>8761</v>
      </c>
      <c r="AG34" s="1077"/>
      <c r="AH34" s="1077"/>
      <c r="AI34" s="1077"/>
      <c r="AJ34" s="1078"/>
      <c r="AK34" s="1037">
        <v>1771</v>
      </c>
      <c r="AL34" s="1028"/>
      <c r="AM34" s="1028"/>
      <c r="AN34" s="1028"/>
      <c r="AO34" s="1028"/>
      <c r="AP34" s="1028">
        <v>52557</v>
      </c>
      <c r="AQ34" s="1028"/>
      <c r="AR34" s="1028"/>
      <c r="AS34" s="1028"/>
      <c r="AT34" s="1028"/>
      <c r="AU34" s="1028">
        <v>9092</v>
      </c>
      <c r="AV34" s="1028"/>
      <c r="AW34" s="1028"/>
      <c r="AX34" s="1028"/>
      <c r="AY34" s="1028"/>
      <c r="AZ34" s="1099" t="s">
        <v>523</v>
      </c>
      <c r="BA34" s="1099"/>
      <c r="BB34" s="1099"/>
      <c r="BC34" s="1099"/>
      <c r="BD34" s="1099"/>
      <c r="BE34" s="1089" t="s">
        <v>412</v>
      </c>
      <c r="BF34" s="1089"/>
      <c r="BG34" s="1089"/>
      <c r="BH34" s="1089"/>
      <c r="BI34" s="1090"/>
      <c r="BJ34" s="254"/>
      <c r="BK34" s="254"/>
      <c r="BL34" s="254"/>
      <c r="BM34" s="254"/>
      <c r="BN34" s="254"/>
      <c r="BO34" s="267"/>
      <c r="BP34" s="267"/>
      <c r="BQ34" s="264">
        <v>28</v>
      </c>
      <c r="BR34" s="265"/>
      <c r="BS34" s="1071" t="s">
        <v>632</v>
      </c>
      <c r="BT34" s="1072" t="s">
        <v>632</v>
      </c>
      <c r="BU34" s="1072" t="s">
        <v>632</v>
      </c>
      <c r="BV34" s="1072" t="s">
        <v>632</v>
      </c>
      <c r="BW34" s="1072" t="s">
        <v>632</v>
      </c>
      <c r="BX34" s="1072" t="s">
        <v>632</v>
      </c>
      <c r="BY34" s="1072" t="s">
        <v>632</v>
      </c>
      <c r="BZ34" s="1072" t="s">
        <v>632</v>
      </c>
      <c r="CA34" s="1072" t="s">
        <v>632</v>
      </c>
      <c r="CB34" s="1072" t="s">
        <v>632</v>
      </c>
      <c r="CC34" s="1072" t="s">
        <v>632</v>
      </c>
      <c r="CD34" s="1072" t="s">
        <v>632</v>
      </c>
      <c r="CE34" s="1072" t="s">
        <v>632</v>
      </c>
      <c r="CF34" s="1072" t="s">
        <v>632</v>
      </c>
      <c r="CG34" s="1073" t="s">
        <v>632</v>
      </c>
      <c r="CH34" s="1046">
        <v>0</v>
      </c>
      <c r="CI34" s="1047"/>
      <c r="CJ34" s="1047"/>
      <c r="CK34" s="1047"/>
      <c r="CL34" s="1048"/>
      <c r="CM34" s="1046">
        <v>12</v>
      </c>
      <c r="CN34" s="1047"/>
      <c r="CO34" s="1047"/>
      <c r="CP34" s="1047"/>
      <c r="CQ34" s="1048"/>
      <c r="CR34" s="1046">
        <v>5</v>
      </c>
      <c r="CS34" s="1047"/>
      <c r="CT34" s="1047"/>
      <c r="CU34" s="1047"/>
      <c r="CV34" s="1048"/>
      <c r="CW34" s="1046" t="s">
        <v>523</v>
      </c>
      <c r="CX34" s="1047"/>
      <c r="CY34" s="1047"/>
      <c r="CZ34" s="1047"/>
      <c r="DA34" s="1048"/>
      <c r="DB34" s="1046" t="s">
        <v>523</v>
      </c>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t="s">
        <v>413</v>
      </c>
      <c r="C35" s="1095"/>
      <c r="D35" s="1095"/>
      <c r="E35" s="1095"/>
      <c r="F35" s="1095"/>
      <c r="G35" s="1095"/>
      <c r="H35" s="1095"/>
      <c r="I35" s="1095"/>
      <c r="J35" s="1095"/>
      <c r="K35" s="1095"/>
      <c r="L35" s="1095"/>
      <c r="M35" s="1095"/>
      <c r="N35" s="1095"/>
      <c r="O35" s="1095"/>
      <c r="P35" s="1096"/>
      <c r="Q35" s="1100">
        <v>74063</v>
      </c>
      <c r="R35" s="1101"/>
      <c r="S35" s="1101"/>
      <c r="T35" s="1101"/>
      <c r="U35" s="1101"/>
      <c r="V35" s="1101">
        <v>74392</v>
      </c>
      <c r="W35" s="1101"/>
      <c r="X35" s="1101"/>
      <c r="Y35" s="1101"/>
      <c r="Z35" s="1101"/>
      <c r="AA35" s="1101">
        <v>-329</v>
      </c>
      <c r="AB35" s="1101"/>
      <c r="AC35" s="1101"/>
      <c r="AD35" s="1101"/>
      <c r="AE35" s="1102"/>
      <c r="AF35" s="1076">
        <v>39424</v>
      </c>
      <c r="AG35" s="1077"/>
      <c r="AH35" s="1077"/>
      <c r="AI35" s="1077"/>
      <c r="AJ35" s="1078"/>
      <c r="AK35" s="1037">
        <v>25190</v>
      </c>
      <c r="AL35" s="1028"/>
      <c r="AM35" s="1028"/>
      <c r="AN35" s="1028"/>
      <c r="AO35" s="1028"/>
      <c r="AP35" s="1028">
        <v>443870</v>
      </c>
      <c r="AQ35" s="1028"/>
      <c r="AR35" s="1028"/>
      <c r="AS35" s="1028"/>
      <c r="AT35" s="1028"/>
      <c r="AU35" s="1028">
        <v>272536</v>
      </c>
      <c r="AV35" s="1028"/>
      <c r="AW35" s="1028"/>
      <c r="AX35" s="1028"/>
      <c r="AY35" s="1028"/>
      <c r="AZ35" s="1099" t="s">
        <v>523</v>
      </c>
      <c r="BA35" s="1099"/>
      <c r="BB35" s="1099"/>
      <c r="BC35" s="1099"/>
      <c r="BD35" s="1099"/>
      <c r="BE35" s="1089" t="s">
        <v>408</v>
      </c>
      <c r="BF35" s="1089"/>
      <c r="BG35" s="1089"/>
      <c r="BH35" s="1089"/>
      <c r="BI35" s="1090"/>
      <c r="BJ35" s="254"/>
      <c r="BK35" s="254"/>
      <c r="BL35" s="254"/>
      <c r="BM35" s="254"/>
      <c r="BN35" s="254"/>
      <c r="BO35" s="267"/>
      <c r="BP35" s="267"/>
      <c r="BQ35" s="264">
        <v>29</v>
      </c>
      <c r="BR35" s="265" t="s">
        <v>602</v>
      </c>
      <c r="BS35" s="1071" t="s">
        <v>633</v>
      </c>
      <c r="BT35" s="1072" t="s">
        <v>633</v>
      </c>
      <c r="BU35" s="1072" t="s">
        <v>633</v>
      </c>
      <c r="BV35" s="1072" t="s">
        <v>633</v>
      </c>
      <c r="BW35" s="1072" t="s">
        <v>633</v>
      </c>
      <c r="BX35" s="1072" t="s">
        <v>633</v>
      </c>
      <c r="BY35" s="1072" t="s">
        <v>633</v>
      </c>
      <c r="BZ35" s="1072" t="s">
        <v>633</v>
      </c>
      <c r="CA35" s="1072" t="s">
        <v>633</v>
      </c>
      <c r="CB35" s="1072" t="s">
        <v>633</v>
      </c>
      <c r="CC35" s="1072" t="s">
        <v>633</v>
      </c>
      <c r="CD35" s="1072" t="s">
        <v>633</v>
      </c>
      <c r="CE35" s="1072" t="s">
        <v>633</v>
      </c>
      <c r="CF35" s="1072" t="s">
        <v>633</v>
      </c>
      <c r="CG35" s="1073" t="s">
        <v>633</v>
      </c>
      <c r="CH35" s="1046">
        <v>483</v>
      </c>
      <c r="CI35" s="1047"/>
      <c r="CJ35" s="1047"/>
      <c r="CK35" s="1047"/>
      <c r="CL35" s="1048"/>
      <c r="CM35" s="1046">
        <v>4505</v>
      </c>
      <c r="CN35" s="1047"/>
      <c r="CO35" s="1047"/>
      <c r="CP35" s="1047"/>
      <c r="CQ35" s="1048"/>
      <c r="CR35" s="1046">
        <v>342</v>
      </c>
      <c r="CS35" s="1047"/>
      <c r="CT35" s="1047"/>
      <c r="CU35" s="1047"/>
      <c r="CV35" s="1048"/>
      <c r="CW35" s="1046" t="s">
        <v>523</v>
      </c>
      <c r="CX35" s="1047"/>
      <c r="CY35" s="1047"/>
      <c r="CZ35" s="1047"/>
      <c r="DA35" s="1048"/>
      <c r="DB35" s="1046">
        <v>3049</v>
      </c>
      <c r="DC35" s="1047"/>
      <c r="DD35" s="1047"/>
      <c r="DE35" s="1047"/>
      <c r="DF35" s="1048"/>
      <c r="DG35" s="1046"/>
      <c r="DH35" s="1047"/>
      <c r="DI35" s="1047"/>
      <c r="DJ35" s="1047"/>
      <c r="DK35" s="1048"/>
      <c r="DL35" s="1046">
        <v>2590</v>
      </c>
      <c r="DM35" s="1047"/>
      <c r="DN35" s="1047"/>
      <c r="DO35" s="1047"/>
      <c r="DP35" s="1048"/>
      <c r="DQ35" s="1046">
        <v>259</v>
      </c>
      <c r="DR35" s="1047"/>
      <c r="DS35" s="1047"/>
      <c r="DT35" s="1047"/>
      <c r="DU35" s="1048"/>
      <c r="DV35" s="1049"/>
      <c r="DW35" s="1050"/>
      <c r="DX35" s="1050"/>
      <c r="DY35" s="1050"/>
      <c r="DZ35" s="1051"/>
      <c r="EA35" s="248"/>
    </row>
    <row r="36" spans="1:131" s="249" customFormat="1" ht="26.25" customHeight="1" x14ac:dyDescent="0.2">
      <c r="A36" s="268">
        <v>9</v>
      </c>
      <c r="B36" s="1094" t="s">
        <v>414</v>
      </c>
      <c r="C36" s="1095"/>
      <c r="D36" s="1095"/>
      <c r="E36" s="1095"/>
      <c r="F36" s="1095"/>
      <c r="G36" s="1095"/>
      <c r="H36" s="1095"/>
      <c r="I36" s="1095"/>
      <c r="J36" s="1095"/>
      <c r="K36" s="1095"/>
      <c r="L36" s="1095"/>
      <c r="M36" s="1095"/>
      <c r="N36" s="1095"/>
      <c r="O36" s="1095"/>
      <c r="P36" s="1096"/>
      <c r="Q36" s="1100">
        <v>11618</v>
      </c>
      <c r="R36" s="1101"/>
      <c r="S36" s="1101"/>
      <c r="T36" s="1101"/>
      <c r="U36" s="1101"/>
      <c r="V36" s="1101">
        <v>5722</v>
      </c>
      <c r="W36" s="1101"/>
      <c r="X36" s="1101"/>
      <c r="Y36" s="1101"/>
      <c r="Z36" s="1101"/>
      <c r="AA36" s="1101">
        <v>5896</v>
      </c>
      <c r="AB36" s="1101"/>
      <c r="AC36" s="1101"/>
      <c r="AD36" s="1101"/>
      <c r="AE36" s="1102"/>
      <c r="AF36" s="1076" t="s">
        <v>415</v>
      </c>
      <c r="AG36" s="1077"/>
      <c r="AH36" s="1077"/>
      <c r="AI36" s="1077"/>
      <c r="AJ36" s="1078"/>
      <c r="AK36" s="1037">
        <v>2</v>
      </c>
      <c r="AL36" s="1028"/>
      <c r="AM36" s="1028"/>
      <c r="AN36" s="1028"/>
      <c r="AO36" s="1028"/>
      <c r="AP36" s="1028">
        <v>120978</v>
      </c>
      <c r="AQ36" s="1028"/>
      <c r="AR36" s="1028"/>
      <c r="AS36" s="1028"/>
      <c r="AT36" s="1028"/>
      <c r="AU36" s="1028" t="s">
        <v>523</v>
      </c>
      <c r="AV36" s="1028"/>
      <c r="AW36" s="1028"/>
      <c r="AX36" s="1028"/>
      <c r="AY36" s="1028"/>
      <c r="AZ36" s="1099" t="s">
        <v>523</v>
      </c>
      <c r="BA36" s="1099"/>
      <c r="BB36" s="1099"/>
      <c r="BC36" s="1099"/>
      <c r="BD36" s="1099"/>
      <c r="BE36" s="1089" t="s">
        <v>416</v>
      </c>
      <c r="BF36" s="1089"/>
      <c r="BG36" s="1089"/>
      <c r="BH36" s="1089"/>
      <c r="BI36" s="1090"/>
      <c r="BJ36" s="254"/>
      <c r="BK36" s="254"/>
      <c r="BL36" s="254"/>
      <c r="BM36" s="254"/>
      <c r="BN36" s="254"/>
      <c r="BO36" s="267"/>
      <c r="BP36" s="267"/>
      <c r="BQ36" s="264">
        <v>30</v>
      </c>
      <c r="BR36" s="265"/>
      <c r="BS36" s="1071" t="s">
        <v>634</v>
      </c>
      <c r="BT36" s="1072" t="s">
        <v>634</v>
      </c>
      <c r="BU36" s="1072" t="s">
        <v>634</v>
      </c>
      <c r="BV36" s="1072" t="s">
        <v>634</v>
      </c>
      <c r="BW36" s="1072" t="s">
        <v>634</v>
      </c>
      <c r="BX36" s="1072" t="s">
        <v>634</v>
      </c>
      <c r="BY36" s="1072" t="s">
        <v>634</v>
      </c>
      <c r="BZ36" s="1072" t="s">
        <v>634</v>
      </c>
      <c r="CA36" s="1072" t="s">
        <v>634</v>
      </c>
      <c r="CB36" s="1072" t="s">
        <v>634</v>
      </c>
      <c r="CC36" s="1072" t="s">
        <v>634</v>
      </c>
      <c r="CD36" s="1072" t="s">
        <v>634</v>
      </c>
      <c r="CE36" s="1072" t="s">
        <v>634</v>
      </c>
      <c r="CF36" s="1072" t="s">
        <v>634</v>
      </c>
      <c r="CG36" s="1073" t="s">
        <v>634</v>
      </c>
      <c r="CH36" s="1046">
        <v>118</v>
      </c>
      <c r="CI36" s="1047"/>
      <c r="CJ36" s="1047"/>
      <c r="CK36" s="1047"/>
      <c r="CL36" s="1048"/>
      <c r="CM36" s="1046">
        <v>9869</v>
      </c>
      <c r="CN36" s="1047"/>
      <c r="CO36" s="1047"/>
      <c r="CP36" s="1047"/>
      <c r="CQ36" s="1048"/>
      <c r="CR36" s="1046">
        <v>40</v>
      </c>
      <c r="CS36" s="1047"/>
      <c r="CT36" s="1047"/>
      <c r="CU36" s="1047"/>
      <c r="CV36" s="1048"/>
      <c r="CW36" s="1046">
        <v>114</v>
      </c>
      <c r="CX36" s="1047"/>
      <c r="CY36" s="1047"/>
      <c r="CZ36" s="1047"/>
      <c r="DA36" s="1048"/>
      <c r="DB36" s="1046">
        <v>29960</v>
      </c>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t="s">
        <v>417</v>
      </c>
      <c r="C37" s="1095"/>
      <c r="D37" s="1095"/>
      <c r="E37" s="1095"/>
      <c r="F37" s="1095"/>
      <c r="G37" s="1095"/>
      <c r="H37" s="1095"/>
      <c r="I37" s="1095"/>
      <c r="J37" s="1095"/>
      <c r="K37" s="1095"/>
      <c r="L37" s="1095"/>
      <c r="M37" s="1095"/>
      <c r="N37" s="1095"/>
      <c r="O37" s="1095"/>
      <c r="P37" s="1096"/>
      <c r="Q37" s="1100">
        <v>1990</v>
      </c>
      <c r="R37" s="1101"/>
      <c r="S37" s="1101"/>
      <c r="T37" s="1101"/>
      <c r="U37" s="1101"/>
      <c r="V37" s="1101">
        <v>1990</v>
      </c>
      <c r="W37" s="1101"/>
      <c r="X37" s="1101"/>
      <c r="Y37" s="1101"/>
      <c r="Z37" s="1101"/>
      <c r="AA37" s="1101" t="s">
        <v>523</v>
      </c>
      <c r="AB37" s="1101"/>
      <c r="AC37" s="1101"/>
      <c r="AD37" s="1101"/>
      <c r="AE37" s="1102"/>
      <c r="AF37" s="1076" t="s">
        <v>128</v>
      </c>
      <c r="AG37" s="1077"/>
      <c r="AH37" s="1077"/>
      <c r="AI37" s="1077"/>
      <c r="AJ37" s="1078"/>
      <c r="AK37" s="1037">
        <v>982</v>
      </c>
      <c r="AL37" s="1028"/>
      <c r="AM37" s="1028"/>
      <c r="AN37" s="1028"/>
      <c r="AO37" s="1028"/>
      <c r="AP37" s="1028">
        <v>642</v>
      </c>
      <c r="AQ37" s="1028"/>
      <c r="AR37" s="1028"/>
      <c r="AS37" s="1028"/>
      <c r="AT37" s="1028"/>
      <c r="AU37" s="1028">
        <v>506</v>
      </c>
      <c r="AV37" s="1028"/>
      <c r="AW37" s="1028"/>
      <c r="AX37" s="1028"/>
      <c r="AY37" s="1028"/>
      <c r="AZ37" s="1099" t="s">
        <v>523</v>
      </c>
      <c r="BA37" s="1099"/>
      <c r="BB37" s="1099"/>
      <c r="BC37" s="1099"/>
      <c r="BD37" s="1099"/>
      <c r="BE37" s="1089" t="s">
        <v>418</v>
      </c>
      <c r="BF37" s="1089"/>
      <c r="BG37" s="1089"/>
      <c r="BH37" s="1089"/>
      <c r="BI37" s="1090"/>
      <c r="BJ37" s="254"/>
      <c r="BK37" s="254"/>
      <c r="BL37" s="254"/>
      <c r="BM37" s="254"/>
      <c r="BN37" s="254"/>
      <c r="BO37" s="267"/>
      <c r="BP37" s="267"/>
      <c r="BQ37" s="264">
        <v>31</v>
      </c>
      <c r="BR37" s="265" t="s">
        <v>602</v>
      </c>
      <c r="BS37" s="1071" t="s">
        <v>635</v>
      </c>
      <c r="BT37" s="1072" t="s">
        <v>635</v>
      </c>
      <c r="BU37" s="1072" t="s">
        <v>635</v>
      </c>
      <c r="BV37" s="1072" t="s">
        <v>635</v>
      </c>
      <c r="BW37" s="1072" t="s">
        <v>635</v>
      </c>
      <c r="BX37" s="1072" t="s">
        <v>635</v>
      </c>
      <c r="BY37" s="1072" t="s">
        <v>635</v>
      </c>
      <c r="BZ37" s="1072" t="s">
        <v>635</v>
      </c>
      <c r="CA37" s="1072" t="s">
        <v>635</v>
      </c>
      <c r="CB37" s="1072" t="s">
        <v>635</v>
      </c>
      <c r="CC37" s="1072" t="s">
        <v>635</v>
      </c>
      <c r="CD37" s="1072" t="s">
        <v>635</v>
      </c>
      <c r="CE37" s="1072" t="s">
        <v>635</v>
      </c>
      <c r="CF37" s="1072" t="s">
        <v>635</v>
      </c>
      <c r="CG37" s="1073" t="s">
        <v>635</v>
      </c>
      <c r="CH37" s="1046">
        <v>299</v>
      </c>
      <c r="CI37" s="1047"/>
      <c r="CJ37" s="1047"/>
      <c r="CK37" s="1047"/>
      <c r="CL37" s="1048"/>
      <c r="CM37" s="1046">
        <v>-9736</v>
      </c>
      <c r="CN37" s="1047"/>
      <c r="CO37" s="1047"/>
      <c r="CP37" s="1047"/>
      <c r="CQ37" s="1048"/>
      <c r="CR37" s="1046">
        <v>2451</v>
      </c>
      <c r="CS37" s="1047"/>
      <c r="CT37" s="1047"/>
      <c r="CU37" s="1047"/>
      <c r="CV37" s="1048"/>
      <c r="CW37" s="1046">
        <v>260</v>
      </c>
      <c r="CX37" s="1047"/>
      <c r="CY37" s="1047"/>
      <c r="CZ37" s="1047"/>
      <c r="DA37" s="1048"/>
      <c r="DB37" s="1046">
        <v>7128</v>
      </c>
      <c r="DC37" s="1047"/>
      <c r="DD37" s="1047"/>
      <c r="DE37" s="1047"/>
      <c r="DF37" s="1048"/>
      <c r="DG37" s="1046"/>
      <c r="DH37" s="1047"/>
      <c r="DI37" s="1047"/>
      <c r="DJ37" s="1047"/>
      <c r="DK37" s="1048"/>
      <c r="DL37" s="1046">
        <v>6285</v>
      </c>
      <c r="DM37" s="1047"/>
      <c r="DN37" s="1047"/>
      <c r="DO37" s="1047"/>
      <c r="DP37" s="1048"/>
      <c r="DQ37" s="1046">
        <v>6285</v>
      </c>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t="s">
        <v>636</v>
      </c>
      <c r="BT38" s="1072" t="s">
        <v>636</v>
      </c>
      <c r="BU38" s="1072" t="s">
        <v>636</v>
      </c>
      <c r="BV38" s="1072" t="s">
        <v>636</v>
      </c>
      <c r="BW38" s="1072" t="s">
        <v>636</v>
      </c>
      <c r="BX38" s="1072" t="s">
        <v>636</v>
      </c>
      <c r="BY38" s="1072" t="s">
        <v>636</v>
      </c>
      <c r="BZ38" s="1072" t="s">
        <v>636</v>
      </c>
      <c r="CA38" s="1072" t="s">
        <v>636</v>
      </c>
      <c r="CB38" s="1072" t="s">
        <v>636</v>
      </c>
      <c r="CC38" s="1072" t="s">
        <v>636</v>
      </c>
      <c r="CD38" s="1072" t="s">
        <v>636</v>
      </c>
      <c r="CE38" s="1072" t="s">
        <v>636</v>
      </c>
      <c r="CF38" s="1072" t="s">
        <v>636</v>
      </c>
      <c r="CG38" s="1073" t="s">
        <v>636</v>
      </c>
      <c r="CH38" s="1046">
        <v>688</v>
      </c>
      <c r="CI38" s="1047"/>
      <c r="CJ38" s="1047"/>
      <c r="CK38" s="1047"/>
      <c r="CL38" s="1048"/>
      <c r="CM38" s="1046">
        <v>1052</v>
      </c>
      <c r="CN38" s="1047"/>
      <c r="CO38" s="1047"/>
      <c r="CP38" s="1047"/>
      <c r="CQ38" s="1048"/>
      <c r="CR38" s="1046">
        <v>200</v>
      </c>
      <c r="CS38" s="1047"/>
      <c r="CT38" s="1047"/>
      <c r="CU38" s="1047"/>
      <c r="CV38" s="1048"/>
      <c r="CW38" s="1046" t="s">
        <v>523</v>
      </c>
      <c r="CX38" s="1047"/>
      <c r="CY38" s="1047"/>
      <c r="CZ38" s="1047"/>
      <c r="DA38" s="1048"/>
      <c r="DB38" s="1046" t="s">
        <v>523</v>
      </c>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t="s">
        <v>637</v>
      </c>
      <c r="BT39" s="1072" t="s">
        <v>637</v>
      </c>
      <c r="BU39" s="1072" t="s">
        <v>637</v>
      </c>
      <c r="BV39" s="1072" t="s">
        <v>637</v>
      </c>
      <c r="BW39" s="1072" t="s">
        <v>637</v>
      </c>
      <c r="BX39" s="1072" t="s">
        <v>637</v>
      </c>
      <c r="BY39" s="1072" t="s">
        <v>637</v>
      </c>
      <c r="BZ39" s="1072" t="s">
        <v>637</v>
      </c>
      <c r="CA39" s="1072" t="s">
        <v>637</v>
      </c>
      <c r="CB39" s="1072" t="s">
        <v>637</v>
      </c>
      <c r="CC39" s="1072" t="s">
        <v>637</v>
      </c>
      <c r="CD39" s="1072" t="s">
        <v>637</v>
      </c>
      <c r="CE39" s="1072" t="s">
        <v>637</v>
      </c>
      <c r="CF39" s="1072" t="s">
        <v>637</v>
      </c>
      <c r="CG39" s="1073" t="s">
        <v>637</v>
      </c>
      <c r="CH39" s="1046">
        <v>439</v>
      </c>
      <c r="CI39" s="1047"/>
      <c r="CJ39" s="1047"/>
      <c r="CK39" s="1047"/>
      <c r="CL39" s="1048"/>
      <c r="CM39" s="1046">
        <v>32084</v>
      </c>
      <c r="CN39" s="1047"/>
      <c r="CO39" s="1047"/>
      <c r="CP39" s="1047"/>
      <c r="CQ39" s="1048"/>
      <c r="CR39" s="1046">
        <v>30568</v>
      </c>
      <c r="CS39" s="1047"/>
      <c r="CT39" s="1047"/>
      <c r="CU39" s="1047"/>
      <c r="CV39" s="1048"/>
      <c r="CW39" s="1046" t="s">
        <v>523</v>
      </c>
      <c r="CX39" s="1047"/>
      <c r="CY39" s="1047"/>
      <c r="CZ39" s="1047"/>
      <c r="DA39" s="1048"/>
      <c r="DB39" s="1046">
        <v>3711</v>
      </c>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t="s">
        <v>638</v>
      </c>
      <c r="BT40" s="1072" t="s">
        <v>638</v>
      </c>
      <c r="BU40" s="1072" t="s">
        <v>638</v>
      </c>
      <c r="BV40" s="1072" t="s">
        <v>638</v>
      </c>
      <c r="BW40" s="1072" t="s">
        <v>638</v>
      </c>
      <c r="BX40" s="1072" t="s">
        <v>638</v>
      </c>
      <c r="BY40" s="1072" t="s">
        <v>638</v>
      </c>
      <c r="BZ40" s="1072" t="s">
        <v>638</v>
      </c>
      <c r="CA40" s="1072" t="s">
        <v>638</v>
      </c>
      <c r="CB40" s="1072" t="s">
        <v>638</v>
      </c>
      <c r="CC40" s="1072" t="s">
        <v>638</v>
      </c>
      <c r="CD40" s="1072" t="s">
        <v>638</v>
      </c>
      <c r="CE40" s="1072" t="s">
        <v>638</v>
      </c>
      <c r="CF40" s="1072" t="s">
        <v>638</v>
      </c>
      <c r="CG40" s="1073" t="s">
        <v>638</v>
      </c>
      <c r="CH40" s="1046">
        <v>572</v>
      </c>
      <c r="CI40" s="1047"/>
      <c r="CJ40" s="1047"/>
      <c r="CK40" s="1047"/>
      <c r="CL40" s="1048"/>
      <c r="CM40" s="1046">
        <v>12841</v>
      </c>
      <c r="CN40" s="1047"/>
      <c r="CO40" s="1047"/>
      <c r="CP40" s="1047"/>
      <c r="CQ40" s="1048"/>
      <c r="CR40" s="1046">
        <v>4174</v>
      </c>
      <c r="CS40" s="1047"/>
      <c r="CT40" s="1047"/>
      <c r="CU40" s="1047"/>
      <c r="CV40" s="1048"/>
      <c r="CW40" s="1046" t="s">
        <v>523</v>
      </c>
      <c r="CX40" s="1047"/>
      <c r="CY40" s="1047"/>
      <c r="CZ40" s="1047"/>
      <c r="DA40" s="1048"/>
      <c r="DB40" s="1046" t="s">
        <v>523</v>
      </c>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t="s">
        <v>639</v>
      </c>
      <c r="BT41" s="1072" t="s">
        <v>639</v>
      </c>
      <c r="BU41" s="1072" t="s">
        <v>639</v>
      </c>
      <c r="BV41" s="1072" t="s">
        <v>639</v>
      </c>
      <c r="BW41" s="1072" t="s">
        <v>639</v>
      </c>
      <c r="BX41" s="1072" t="s">
        <v>639</v>
      </c>
      <c r="BY41" s="1072" t="s">
        <v>639</v>
      </c>
      <c r="BZ41" s="1072" t="s">
        <v>639</v>
      </c>
      <c r="CA41" s="1072" t="s">
        <v>639</v>
      </c>
      <c r="CB41" s="1072" t="s">
        <v>639</v>
      </c>
      <c r="CC41" s="1072" t="s">
        <v>639</v>
      </c>
      <c r="CD41" s="1072" t="s">
        <v>639</v>
      </c>
      <c r="CE41" s="1072" t="s">
        <v>639</v>
      </c>
      <c r="CF41" s="1072" t="s">
        <v>639</v>
      </c>
      <c r="CG41" s="1073" t="s">
        <v>639</v>
      </c>
      <c r="CH41" s="1046">
        <v>845</v>
      </c>
      <c r="CI41" s="1047"/>
      <c r="CJ41" s="1047"/>
      <c r="CK41" s="1047"/>
      <c r="CL41" s="1048"/>
      <c r="CM41" s="1046">
        <v>5773</v>
      </c>
      <c r="CN41" s="1047"/>
      <c r="CO41" s="1047"/>
      <c r="CP41" s="1047"/>
      <c r="CQ41" s="1048"/>
      <c r="CR41" s="1046">
        <v>450</v>
      </c>
      <c r="CS41" s="1047"/>
      <c r="CT41" s="1047"/>
      <c r="CU41" s="1047"/>
      <c r="CV41" s="1048"/>
      <c r="CW41" s="1046">
        <v>39</v>
      </c>
      <c r="CX41" s="1047"/>
      <c r="CY41" s="1047"/>
      <c r="CZ41" s="1047"/>
      <c r="DA41" s="1048"/>
      <c r="DB41" s="1046">
        <v>7904</v>
      </c>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t="s">
        <v>640</v>
      </c>
      <c r="BT42" s="1072" t="s">
        <v>640</v>
      </c>
      <c r="BU42" s="1072" t="s">
        <v>640</v>
      </c>
      <c r="BV42" s="1072" t="s">
        <v>640</v>
      </c>
      <c r="BW42" s="1072" t="s">
        <v>640</v>
      </c>
      <c r="BX42" s="1072" t="s">
        <v>640</v>
      </c>
      <c r="BY42" s="1072" t="s">
        <v>640</v>
      </c>
      <c r="BZ42" s="1072" t="s">
        <v>640</v>
      </c>
      <c r="CA42" s="1072" t="s">
        <v>640</v>
      </c>
      <c r="CB42" s="1072" t="s">
        <v>640</v>
      </c>
      <c r="CC42" s="1072" t="s">
        <v>640</v>
      </c>
      <c r="CD42" s="1072" t="s">
        <v>640</v>
      </c>
      <c r="CE42" s="1072" t="s">
        <v>640</v>
      </c>
      <c r="CF42" s="1072" t="s">
        <v>640</v>
      </c>
      <c r="CG42" s="1073" t="s">
        <v>640</v>
      </c>
      <c r="CH42" s="1046">
        <v>166</v>
      </c>
      <c r="CI42" s="1047"/>
      <c r="CJ42" s="1047"/>
      <c r="CK42" s="1047"/>
      <c r="CL42" s="1048"/>
      <c r="CM42" s="1046">
        <v>2805</v>
      </c>
      <c r="CN42" s="1047"/>
      <c r="CO42" s="1047"/>
      <c r="CP42" s="1047"/>
      <c r="CQ42" s="1048"/>
      <c r="CR42" s="1046">
        <v>246</v>
      </c>
      <c r="CS42" s="1047"/>
      <c r="CT42" s="1047"/>
      <c r="CU42" s="1047"/>
      <c r="CV42" s="1048"/>
      <c r="CW42" s="1046" t="s">
        <v>523</v>
      </c>
      <c r="CX42" s="1047"/>
      <c r="CY42" s="1047"/>
      <c r="CZ42" s="1047"/>
      <c r="DA42" s="1048"/>
      <c r="DB42" s="1046" t="s">
        <v>523</v>
      </c>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t="s">
        <v>641</v>
      </c>
      <c r="BT43" s="1072" t="s">
        <v>641</v>
      </c>
      <c r="BU43" s="1072" t="s">
        <v>641</v>
      </c>
      <c r="BV43" s="1072" t="s">
        <v>641</v>
      </c>
      <c r="BW43" s="1072" t="s">
        <v>641</v>
      </c>
      <c r="BX43" s="1072" t="s">
        <v>641</v>
      </c>
      <c r="BY43" s="1072" t="s">
        <v>641</v>
      </c>
      <c r="BZ43" s="1072" t="s">
        <v>641</v>
      </c>
      <c r="CA43" s="1072" t="s">
        <v>641</v>
      </c>
      <c r="CB43" s="1072" t="s">
        <v>641</v>
      </c>
      <c r="CC43" s="1072" t="s">
        <v>641</v>
      </c>
      <c r="CD43" s="1072" t="s">
        <v>641</v>
      </c>
      <c r="CE43" s="1072" t="s">
        <v>641</v>
      </c>
      <c r="CF43" s="1072" t="s">
        <v>641</v>
      </c>
      <c r="CG43" s="1073" t="s">
        <v>641</v>
      </c>
      <c r="CH43" s="1046">
        <v>133</v>
      </c>
      <c r="CI43" s="1047"/>
      <c r="CJ43" s="1047"/>
      <c r="CK43" s="1047"/>
      <c r="CL43" s="1048"/>
      <c r="CM43" s="1046">
        <v>762</v>
      </c>
      <c r="CN43" s="1047"/>
      <c r="CO43" s="1047"/>
      <c r="CP43" s="1047"/>
      <c r="CQ43" s="1048"/>
      <c r="CR43" s="1046">
        <v>211</v>
      </c>
      <c r="CS43" s="1047"/>
      <c r="CT43" s="1047"/>
      <c r="CU43" s="1047"/>
      <c r="CV43" s="1048"/>
      <c r="CW43" s="1046" t="s">
        <v>523</v>
      </c>
      <c r="CX43" s="1047"/>
      <c r="CY43" s="1047"/>
      <c r="CZ43" s="1047"/>
      <c r="DA43" s="1048"/>
      <c r="DB43" s="1046" t="s">
        <v>523</v>
      </c>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t="s">
        <v>642</v>
      </c>
      <c r="BT44" s="1072" t="s">
        <v>642</v>
      </c>
      <c r="BU44" s="1072" t="s">
        <v>642</v>
      </c>
      <c r="BV44" s="1072" t="s">
        <v>642</v>
      </c>
      <c r="BW44" s="1072" t="s">
        <v>642</v>
      </c>
      <c r="BX44" s="1072" t="s">
        <v>642</v>
      </c>
      <c r="BY44" s="1072" t="s">
        <v>642</v>
      </c>
      <c r="BZ44" s="1072" t="s">
        <v>642</v>
      </c>
      <c r="CA44" s="1072" t="s">
        <v>642</v>
      </c>
      <c r="CB44" s="1072" t="s">
        <v>642</v>
      </c>
      <c r="CC44" s="1072" t="s">
        <v>642</v>
      </c>
      <c r="CD44" s="1072" t="s">
        <v>642</v>
      </c>
      <c r="CE44" s="1072" t="s">
        <v>642</v>
      </c>
      <c r="CF44" s="1072" t="s">
        <v>642</v>
      </c>
      <c r="CG44" s="1073" t="s">
        <v>642</v>
      </c>
      <c r="CH44" s="1046">
        <v>-3</v>
      </c>
      <c r="CI44" s="1047"/>
      <c r="CJ44" s="1047"/>
      <c r="CK44" s="1047"/>
      <c r="CL44" s="1048"/>
      <c r="CM44" s="1046">
        <v>1985</v>
      </c>
      <c r="CN44" s="1047"/>
      <c r="CO44" s="1047"/>
      <c r="CP44" s="1047"/>
      <c r="CQ44" s="1048"/>
      <c r="CR44" s="1046">
        <v>100</v>
      </c>
      <c r="CS44" s="1047"/>
      <c r="CT44" s="1047"/>
      <c r="CU44" s="1047"/>
      <c r="CV44" s="1048"/>
      <c r="CW44" s="1046">
        <v>64</v>
      </c>
      <c r="CX44" s="1047"/>
      <c r="CY44" s="1047"/>
      <c r="CZ44" s="1047"/>
      <c r="DA44" s="1048"/>
      <c r="DB44" s="1046" t="s">
        <v>523</v>
      </c>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391</v>
      </c>
      <c r="B63" s="1001" t="s">
        <v>420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97155</v>
      </c>
      <c r="AG63" s="1016"/>
      <c r="AH63" s="1016"/>
      <c r="AI63" s="1016"/>
      <c r="AJ63" s="1087"/>
      <c r="AK63" s="1088"/>
      <c r="AL63" s="1020"/>
      <c r="AM63" s="1020"/>
      <c r="AN63" s="1020"/>
      <c r="AO63" s="1020"/>
      <c r="AP63" s="1016">
        <v>728307</v>
      </c>
      <c r="AQ63" s="1016"/>
      <c r="AR63" s="1016"/>
      <c r="AS63" s="1016"/>
      <c r="AT63" s="1016"/>
      <c r="AU63" s="1016">
        <v>282245</v>
      </c>
      <c r="AV63" s="1016"/>
      <c r="AW63" s="1016"/>
      <c r="AX63" s="1016"/>
      <c r="AY63" s="1016"/>
      <c r="AZ63" s="1082"/>
      <c r="BA63" s="1082"/>
      <c r="BB63" s="1082"/>
      <c r="BC63" s="1082"/>
      <c r="BD63" s="1082"/>
      <c r="BE63" s="1017"/>
      <c r="BF63" s="1017"/>
      <c r="BG63" s="1017"/>
      <c r="BH63" s="1017"/>
      <c r="BI63" s="1018"/>
      <c r="BJ63" s="1083" t="s">
        <v>128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422</v>
      </c>
      <c r="B66" s="1053"/>
      <c r="C66" s="1053"/>
      <c r="D66" s="1053"/>
      <c r="E66" s="1053"/>
      <c r="F66" s="1053"/>
      <c r="G66" s="1053"/>
      <c r="H66" s="1053"/>
      <c r="I66" s="1053"/>
      <c r="J66" s="1053"/>
      <c r="K66" s="1053"/>
      <c r="L66" s="1053"/>
      <c r="M66" s="1053"/>
      <c r="N66" s="1053"/>
      <c r="O66" s="1053"/>
      <c r="P66" s="1054"/>
      <c r="Q66" s="1058" t="s">
        <v>423</v>
      </c>
      <c r="R66" s="1059"/>
      <c r="S66" s="1059"/>
      <c r="T66" s="1059"/>
      <c r="U66" s="1060"/>
      <c r="V66" s="1058" t="s">
        <v>424</v>
      </c>
      <c r="W66" s="1059"/>
      <c r="X66" s="1059"/>
      <c r="Y66" s="1059"/>
      <c r="Z66" s="1060"/>
      <c r="AA66" s="1058" t="s">
        <v>425</v>
      </c>
      <c r="AB66" s="1059"/>
      <c r="AC66" s="1059"/>
      <c r="AD66" s="1059"/>
      <c r="AE66" s="1060"/>
      <c r="AF66" s="1064" t="s">
        <v>426</v>
      </c>
      <c r="AG66" s="1065"/>
      <c r="AH66" s="1065"/>
      <c r="AI66" s="1065"/>
      <c r="AJ66" s="1066"/>
      <c r="AK66" s="1058" t="s">
        <v>399</v>
      </c>
      <c r="AL66" s="1053"/>
      <c r="AM66" s="1053"/>
      <c r="AN66" s="1053"/>
      <c r="AO66" s="1054"/>
      <c r="AP66" s="1058" t="s">
        <v>427</v>
      </c>
      <c r="AQ66" s="1059"/>
      <c r="AR66" s="1059"/>
      <c r="AS66" s="1059"/>
      <c r="AT66" s="1060"/>
      <c r="AU66" s="1058" t="s">
        <v>428</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597</v>
      </c>
      <c r="C68" s="1043"/>
      <c r="D68" s="1043"/>
      <c r="E68" s="1043"/>
      <c r="F68" s="1043"/>
      <c r="G68" s="1043"/>
      <c r="H68" s="1043"/>
      <c r="I68" s="1043"/>
      <c r="J68" s="1043"/>
      <c r="K68" s="1043"/>
      <c r="L68" s="1043"/>
      <c r="M68" s="1043"/>
      <c r="N68" s="1043"/>
      <c r="O68" s="1043"/>
      <c r="P68" s="1044"/>
      <c r="Q68" s="1045">
        <v>2517</v>
      </c>
      <c r="R68" s="1039"/>
      <c r="S68" s="1039"/>
      <c r="T68" s="1039"/>
      <c r="U68" s="1039"/>
      <c r="V68" s="1039">
        <v>2456</v>
      </c>
      <c r="W68" s="1039"/>
      <c r="X68" s="1039"/>
      <c r="Y68" s="1039"/>
      <c r="Z68" s="1039"/>
      <c r="AA68" s="1039">
        <v>62</v>
      </c>
      <c r="AB68" s="1039"/>
      <c r="AC68" s="1039"/>
      <c r="AD68" s="1039"/>
      <c r="AE68" s="1039"/>
      <c r="AF68" s="1039">
        <v>62</v>
      </c>
      <c r="AG68" s="1039"/>
      <c r="AH68" s="1039"/>
      <c r="AI68" s="1039"/>
      <c r="AJ68" s="1039"/>
      <c r="AK68" s="1039">
        <v>35</v>
      </c>
      <c r="AL68" s="1039"/>
      <c r="AM68" s="1039"/>
      <c r="AN68" s="1039"/>
      <c r="AO68" s="1039"/>
      <c r="AP68" s="1039">
        <v>82</v>
      </c>
      <c r="AQ68" s="1039"/>
      <c r="AR68" s="1039"/>
      <c r="AS68" s="1039"/>
      <c r="AT68" s="1039"/>
      <c r="AU68" s="1039" t="s">
        <v>523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595</v>
      </c>
      <c r="C69" s="1032"/>
      <c r="D69" s="1032"/>
      <c r="E69" s="1032"/>
      <c r="F69" s="1032"/>
      <c r="G69" s="1032"/>
      <c r="H69" s="1032"/>
      <c r="I69" s="1032"/>
      <c r="J69" s="1032"/>
      <c r="K69" s="1032"/>
      <c r="L69" s="1032"/>
      <c r="M69" s="1032"/>
      <c r="N69" s="1032"/>
      <c r="O69" s="1032"/>
      <c r="P69" s="1033"/>
      <c r="Q69" s="1034">
        <v>198</v>
      </c>
      <c r="R69" s="1028"/>
      <c r="S69" s="1028"/>
      <c r="T69" s="1028"/>
      <c r="U69" s="1028"/>
      <c r="V69" s="1028">
        <v>183</v>
      </c>
      <c r="W69" s="1028"/>
      <c r="X69" s="1028"/>
      <c r="Y69" s="1028"/>
      <c r="Z69" s="1028"/>
      <c r="AA69" s="1028">
        <v>15</v>
      </c>
      <c r="AB69" s="1028"/>
      <c r="AC69" s="1028"/>
      <c r="AD69" s="1028"/>
      <c r="AE69" s="1028"/>
      <c r="AF69" s="1028">
        <v>15</v>
      </c>
      <c r="AG69" s="1028"/>
      <c r="AH69" s="1028"/>
      <c r="AI69" s="1028"/>
      <c r="AJ69" s="1028"/>
      <c r="AK69" s="1028" t="s">
        <v>523</v>
      </c>
      <c r="AL69" s="1028"/>
      <c r="AM69" s="1028"/>
      <c r="AN69" s="1028"/>
      <c r="AO69" s="1028"/>
      <c r="AP69" s="1028" t="s">
        <v>523</v>
      </c>
      <c r="AQ69" s="1028"/>
      <c r="AR69" s="1028"/>
      <c r="AS69" s="1028"/>
      <c r="AT69" s="1028"/>
      <c r="AU69" s="1028" t="s">
        <v>523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596</v>
      </c>
      <c r="C70" s="1032"/>
      <c r="D70" s="1032"/>
      <c r="E70" s="1032"/>
      <c r="F70" s="1032"/>
      <c r="G70" s="1032"/>
      <c r="H70" s="1032"/>
      <c r="I70" s="1032"/>
      <c r="J70" s="1032"/>
      <c r="K70" s="1032"/>
      <c r="L70" s="1032"/>
      <c r="M70" s="1032"/>
      <c r="N70" s="1032"/>
      <c r="O70" s="1032"/>
      <c r="P70" s="1033"/>
      <c r="Q70" s="1034">
        <v>1227276</v>
      </c>
      <c r="R70" s="1028"/>
      <c r="S70" s="1028"/>
      <c r="T70" s="1028"/>
      <c r="U70" s="1028"/>
      <c r="V70" s="1028">
        <v>1165356</v>
      </c>
      <c r="W70" s="1028"/>
      <c r="X70" s="1028"/>
      <c r="Y70" s="1028"/>
      <c r="Z70" s="1028"/>
      <c r="AA70" s="1028">
        <v>61920</v>
      </c>
      <c r="AB70" s="1028"/>
      <c r="AC70" s="1028"/>
      <c r="AD70" s="1028"/>
      <c r="AE70" s="1028"/>
      <c r="AF70" s="1028">
        <v>61920</v>
      </c>
      <c r="AG70" s="1028"/>
      <c r="AH70" s="1028"/>
      <c r="AI70" s="1028"/>
      <c r="AJ70" s="1028"/>
      <c r="AK70" s="1028">
        <v>8500</v>
      </c>
      <c r="AL70" s="1028"/>
      <c r="AM70" s="1028"/>
      <c r="AN70" s="1028"/>
      <c r="AO70" s="1028"/>
      <c r="AP70" s="1028" t="s">
        <v>523</v>
      </c>
      <c r="AQ70" s="1028"/>
      <c r="AR70" s="1028"/>
      <c r="AS70" s="1028"/>
      <c r="AT70" s="1028"/>
      <c r="AU70" s="1028" t="s">
        <v>523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598</v>
      </c>
      <c r="C71" s="1032"/>
      <c r="D71" s="1032"/>
      <c r="E71" s="1032"/>
      <c r="F71" s="1032"/>
      <c r="G71" s="1032"/>
      <c r="H71" s="1032"/>
      <c r="I71" s="1032"/>
      <c r="J71" s="1032"/>
      <c r="K71" s="1032"/>
      <c r="L71" s="1032"/>
      <c r="M71" s="1032"/>
      <c r="N71" s="1032"/>
      <c r="O71" s="1032"/>
      <c r="P71" s="1033"/>
      <c r="Q71" s="1034">
        <v>215</v>
      </c>
      <c r="R71" s="1028"/>
      <c r="S71" s="1028"/>
      <c r="T71" s="1028"/>
      <c r="U71" s="1028"/>
      <c r="V71" s="1028">
        <v>212</v>
      </c>
      <c r="W71" s="1028"/>
      <c r="X71" s="1028"/>
      <c r="Y71" s="1028"/>
      <c r="Z71" s="1028"/>
      <c r="AA71" s="1028">
        <v>3</v>
      </c>
      <c r="AB71" s="1028"/>
      <c r="AC71" s="1028"/>
      <c r="AD71" s="1028"/>
      <c r="AE71" s="1028"/>
      <c r="AF71" s="1028">
        <v>3</v>
      </c>
      <c r="AG71" s="1028"/>
      <c r="AH71" s="1028"/>
      <c r="AI71" s="1028"/>
      <c r="AJ71" s="1028"/>
      <c r="AK71" s="1028">
        <v>35</v>
      </c>
      <c r="AL71" s="1028"/>
      <c r="AM71" s="1028"/>
      <c r="AN71" s="1028"/>
      <c r="AO71" s="1028"/>
      <c r="AP71" s="1028" t="s">
        <v>523</v>
      </c>
      <c r="AQ71" s="1028"/>
      <c r="AR71" s="1028"/>
      <c r="AS71" s="1028"/>
      <c r="AT71" s="1028"/>
      <c r="AU71" s="1028" t="s">
        <v>523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599</v>
      </c>
      <c r="C72" s="1032"/>
      <c r="D72" s="1032"/>
      <c r="E72" s="1032"/>
      <c r="F72" s="1032"/>
      <c r="G72" s="1032"/>
      <c r="H72" s="1032"/>
      <c r="I72" s="1032"/>
      <c r="J72" s="1032"/>
      <c r="K72" s="1032"/>
      <c r="L72" s="1032"/>
      <c r="M72" s="1032"/>
      <c r="N72" s="1032"/>
      <c r="O72" s="1032"/>
      <c r="P72" s="1033"/>
      <c r="Q72" s="1034">
        <v>129</v>
      </c>
      <c r="R72" s="1028"/>
      <c r="S72" s="1028"/>
      <c r="T72" s="1028"/>
      <c r="U72" s="1028"/>
      <c r="V72" s="1028">
        <v>125</v>
      </c>
      <c r="W72" s="1028"/>
      <c r="X72" s="1028"/>
      <c r="Y72" s="1028"/>
      <c r="Z72" s="1028"/>
      <c r="AA72" s="1028">
        <v>4</v>
      </c>
      <c r="AB72" s="1028"/>
      <c r="AC72" s="1028"/>
      <c r="AD72" s="1028"/>
      <c r="AE72" s="1028"/>
      <c r="AF72" s="1028">
        <v>4</v>
      </c>
      <c r="AG72" s="1028"/>
      <c r="AH72" s="1028"/>
      <c r="AI72" s="1028"/>
      <c r="AJ72" s="1028"/>
      <c r="AK72" s="1028" t="s">
        <v>523</v>
      </c>
      <c r="AL72" s="1028"/>
      <c r="AM72" s="1028"/>
      <c r="AN72" s="1028"/>
      <c r="AO72" s="1028"/>
      <c r="AP72" s="1028" t="s">
        <v>523</v>
      </c>
      <c r="AQ72" s="1028"/>
      <c r="AR72" s="1028"/>
      <c r="AS72" s="1028"/>
      <c r="AT72" s="1028"/>
      <c r="AU72" s="1028" t="s">
        <v>523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600</v>
      </c>
      <c r="C73" s="1032"/>
      <c r="D73" s="1032"/>
      <c r="E73" s="1032"/>
      <c r="F73" s="1032"/>
      <c r="G73" s="1032"/>
      <c r="H73" s="1032"/>
      <c r="I73" s="1032"/>
      <c r="J73" s="1032"/>
      <c r="K73" s="1032"/>
      <c r="L73" s="1032"/>
      <c r="M73" s="1032"/>
      <c r="N73" s="1032"/>
      <c r="O73" s="1032"/>
      <c r="P73" s="1033"/>
      <c r="Q73" s="1034">
        <v>98</v>
      </c>
      <c r="R73" s="1028"/>
      <c r="S73" s="1028"/>
      <c r="T73" s="1028"/>
      <c r="U73" s="1028"/>
      <c r="V73" s="1028">
        <v>94</v>
      </c>
      <c r="W73" s="1028"/>
      <c r="X73" s="1028"/>
      <c r="Y73" s="1028"/>
      <c r="Z73" s="1028"/>
      <c r="AA73" s="1028">
        <v>4</v>
      </c>
      <c r="AB73" s="1028"/>
      <c r="AC73" s="1028"/>
      <c r="AD73" s="1028"/>
      <c r="AE73" s="1028"/>
      <c r="AF73" s="1028">
        <v>4</v>
      </c>
      <c r="AG73" s="1028"/>
      <c r="AH73" s="1028"/>
      <c r="AI73" s="1028"/>
      <c r="AJ73" s="1028"/>
      <c r="AK73" s="1028" t="s">
        <v>523</v>
      </c>
      <c r="AL73" s="1028"/>
      <c r="AM73" s="1028"/>
      <c r="AN73" s="1028"/>
      <c r="AO73" s="1028"/>
      <c r="AP73" s="1028" t="s">
        <v>523</v>
      </c>
      <c r="AQ73" s="1028"/>
      <c r="AR73" s="1028"/>
      <c r="AS73" s="1028"/>
      <c r="AT73" s="1028"/>
      <c r="AU73" s="1028" t="s">
        <v>523</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601</v>
      </c>
      <c r="C74" s="1032"/>
      <c r="D74" s="1032"/>
      <c r="E74" s="1032"/>
      <c r="F74" s="1032"/>
      <c r="G74" s="1032"/>
      <c r="H74" s="1032"/>
      <c r="I74" s="1032"/>
      <c r="J74" s="1032"/>
      <c r="K74" s="1032"/>
      <c r="L74" s="1032"/>
      <c r="M74" s="1032"/>
      <c r="N74" s="1032"/>
      <c r="O74" s="1032"/>
      <c r="P74" s="1033"/>
      <c r="Q74" s="1034">
        <v>16305</v>
      </c>
      <c r="R74" s="1028"/>
      <c r="S74" s="1028"/>
      <c r="T74" s="1028"/>
      <c r="U74" s="1028"/>
      <c r="V74" s="1028">
        <v>16305</v>
      </c>
      <c r="W74" s="1028"/>
      <c r="X74" s="1028"/>
      <c r="Y74" s="1028"/>
      <c r="Z74" s="1028"/>
      <c r="AA74" s="1028" t="s">
        <v>523</v>
      </c>
      <c r="AB74" s="1028"/>
      <c r="AC74" s="1028"/>
      <c r="AD74" s="1028"/>
      <c r="AE74" s="1028"/>
      <c r="AF74" s="1028" t="s">
        <v>523</v>
      </c>
      <c r="AG74" s="1028"/>
      <c r="AH74" s="1028"/>
      <c r="AI74" s="1028"/>
      <c r="AJ74" s="1028"/>
      <c r="AK74" s="1028">
        <v>9096</v>
      </c>
      <c r="AL74" s="1028"/>
      <c r="AM74" s="1028"/>
      <c r="AN74" s="1028"/>
      <c r="AO74" s="1028"/>
      <c r="AP74" s="1028">
        <v>16631</v>
      </c>
      <c r="AQ74" s="1028"/>
      <c r="AR74" s="1028"/>
      <c r="AS74" s="1028"/>
      <c r="AT74" s="1028"/>
      <c r="AU74" s="1028">
        <v>8515</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391</v>
      </c>
      <c r="B88" s="1001" t="s">
        <v>429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62008</v>
      </c>
      <c r="AG88" s="1016"/>
      <c r="AH88" s="1016"/>
      <c r="AI88" s="1016"/>
      <c r="AJ88" s="1016"/>
      <c r="AK88" s="1020"/>
      <c r="AL88" s="1020"/>
      <c r="AM88" s="1020"/>
      <c r="AN88" s="1020"/>
      <c r="AO88" s="1020"/>
      <c r="AP88" s="1016">
        <v>16713</v>
      </c>
      <c r="AQ88" s="1016"/>
      <c r="AR88" s="1016"/>
      <c r="AS88" s="1016"/>
      <c r="AT88" s="1016"/>
      <c r="AU88" s="1016">
        <v>8515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430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766290</v>
      </c>
      <c r="CS102" s="1008"/>
      <c r="CT102" s="1008"/>
      <c r="CU102" s="1008"/>
      <c r="CV102" s="1009"/>
      <c r="CW102" s="1007">
        <v>40623</v>
      </c>
      <c r="CX102" s="1008"/>
      <c r="CY102" s="1008"/>
      <c r="CZ102" s="1008"/>
      <c r="DA102" s="1009"/>
      <c r="DB102" s="1007">
        <v>152827</v>
      </c>
      <c r="DC102" s="1008"/>
      <c r="DD102" s="1008"/>
      <c r="DE102" s="1008"/>
      <c r="DF102" s="1009"/>
      <c r="DG102" s="1007" t="s">
        <v>523</v>
      </c>
      <c r="DH102" s="1008"/>
      <c r="DI102" s="1008"/>
      <c r="DJ102" s="1008"/>
      <c r="DK102" s="1009"/>
      <c r="DL102" s="1007">
        <v>27908</v>
      </c>
      <c r="DM102" s="1008"/>
      <c r="DN102" s="1008"/>
      <c r="DO102" s="1008"/>
      <c r="DP102" s="1009"/>
      <c r="DQ102" s="1007">
        <v>25578</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435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438</v>
      </c>
      <c r="AB109" s="951"/>
      <c r="AC109" s="951"/>
      <c r="AD109" s="951"/>
      <c r="AE109" s="952"/>
      <c r="AF109" s="953" t="s">
        <v>439</v>
      </c>
      <c r="AG109" s="951"/>
      <c r="AH109" s="951"/>
      <c r="AI109" s="951"/>
      <c r="AJ109" s="952"/>
      <c r="AK109" s="953" t="s">
        <v>303</v>
      </c>
      <c r="AL109" s="951"/>
      <c r="AM109" s="951"/>
      <c r="AN109" s="951"/>
      <c r="AO109" s="952"/>
      <c r="AP109" s="953" t="s">
        <v>440</v>
      </c>
      <c r="AQ109" s="951"/>
      <c r="AR109" s="951"/>
      <c r="AS109" s="951"/>
      <c r="AT109" s="982"/>
      <c r="AU109" s="950" t="s">
        <v>437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438</v>
      </c>
      <c r="BR109" s="951"/>
      <c r="BS109" s="951"/>
      <c r="BT109" s="951"/>
      <c r="BU109" s="952"/>
      <c r="BV109" s="953" t="s">
        <v>439</v>
      </c>
      <c r="BW109" s="951"/>
      <c r="BX109" s="951"/>
      <c r="BY109" s="951"/>
      <c r="BZ109" s="952"/>
      <c r="CA109" s="953" t="s">
        <v>303</v>
      </c>
      <c r="CB109" s="951"/>
      <c r="CC109" s="951"/>
      <c r="CD109" s="951"/>
      <c r="CE109" s="952"/>
      <c r="CF109" s="989" t="s">
        <v>440</v>
      </c>
      <c r="CG109" s="989"/>
      <c r="CH109" s="989"/>
      <c r="CI109" s="989"/>
      <c r="CJ109" s="989"/>
      <c r="CK109" s="953" t="s">
        <v>441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438</v>
      </c>
      <c r="DH109" s="951"/>
      <c r="DI109" s="951"/>
      <c r="DJ109" s="951"/>
      <c r="DK109" s="952"/>
      <c r="DL109" s="953" t="s">
        <v>439</v>
      </c>
      <c r="DM109" s="951"/>
      <c r="DN109" s="951"/>
      <c r="DO109" s="951"/>
      <c r="DP109" s="952"/>
      <c r="DQ109" s="953" t="s">
        <v>303</v>
      </c>
      <c r="DR109" s="951"/>
      <c r="DS109" s="951"/>
      <c r="DT109" s="951"/>
      <c r="DU109" s="952"/>
      <c r="DV109" s="953" t="s">
        <v>440</v>
      </c>
      <c r="DW109" s="951"/>
      <c r="DX109" s="951"/>
      <c r="DY109" s="951"/>
      <c r="DZ109" s="982"/>
    </row>
    <row r="110" spans="1:131" s="248" customFormat="1" ht="26.25" customHeight="1" x14ac:dyDescent="0.2">
      <c r="A110" s="853" t="s">
        <v>442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98355786</v>
      </c>
      <c r="AB110" s="944"/>
      <c r="AC110" s="944"/>
      <c r="AD110" s="944"/>
      <c r="AE110" s="945"/>
      <c r="AF110" s="946">
        <v>87689678</v>
      </c>
      <c r="AG110" s="944"/>
      <c r="AH110" s="944"/>
      <c r="AI110" s="944"/>
      <c r="AJ110" s="945"/>
      <c r="AK110" s="946">
        <v>85235502</v>
      </c>
      <c r="AL110" s="944"/>
      <c r="AM110" s="944"/>
      <c r="AN110" s="944"/>
      <c r="AO110" s="945"/>
      <c r="AP110" s="947">
        <v>11.2</v>
      </c>
      <c r="AQ110" s="948"/>
      <c r="AR110" s="948"/>
      <c r="AS110" s="948"/>
      <c r="AT110" s="949"/>
      <c r="AU110" s="983" t="s">
        <v>73</v>
      </c>
      <c r="AV110" s="984"/>
      <c r="AW110" s="984"/>
      <c r="AX110" s="984"/>
      <c r="AY110" s="984"/>
      <c r="AZ110" s="909" t="s">
        <v>443</v>
      </c>
      <c r="BA110" s="854"/>
      <c r="BB110" s="854"/>
      <c r="BC110" s="854"/>
      <c r="BD110" s="854"/>
      <c r="BE110" s="854"/>
      <c r="BF110" s="854"/>
      <c r="BG110" s="854"/>
      <c r="BH110" s="854"/>
      <c r="BI110" s="854"/>
      <c r="BJ110" s="854"/>
      <c r="BK110" s="854"/>
      <c r="BL110" s="854"/>
      <c r="BM110" s="854"/>
      <c r="BN110" s="854"/>
      <c r="BO110" s="854"/>
      <c r="BP110" s="855"/>
      <c r="BQ110" s="910">
        <v>2785360544</v>
      </c>
      <c r="BR110" s="891"/>
      <c r="BS110" s="891"/>
      <c r="BT110" s="891"/>
      <c r="BU110" s="891"/>
      <c r="BV110" s="891">
        <v>2625777285</v>
      </c>
      <c r="BW110" s="891"/>
      <c r="BX110" s="891"/>
      <c r="BY110" s="891"/>
      <c r="BZ110" s="891"/>
      <c r="CA110" s="891">
        <v>2454822694</v>
      </c>
      <c r="CB110" s="891"/>
      <c r="CC110" s="891"/>
      <c r="CD110" s="891"/>
      <c r="CE110" s="891"/>
      <c r="CF110" s="915">
        <v>321.3</v>
      </c>
      <c r="CG110" s="916"/>
      <c r="CH110" s="916"/>
      <c r="CI110" s="916"/>
      <c r="CJ110" s="916"/>
      <c r="CK110" s="979" t="s">
        <v>444</v>
      </c>
      <c r="CL110" s="865"/>
      <c r="CM110" s="940" t="s">
        <v>445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128</v>
      </c>
      <c r="DH110" s="891"/>
      <c r="DI110" s="891"/>
      <c r="DJ110" s="891"/>
      <c r="DK110" s="891"/>
      <c r="DL110" s="891" t="s">
        <v>446</v>
      </c>
      <c r="DM110" s="891"/>
      <c r="DN110" s="891"/>
      <c r="DO110" s="891"/>
      <c r="DP110" s="891"/>
      <c r="DQ110" s="891" t="s">
        <v>128</v>
      </c>
      <c r="DR110" s="891"/>
      <c r="DS110" s="891"/>
      <c r="DT110" s="891"/>
      <c r="DU110" s="891"/>
      <c r="DV110" s="892" t="s">
        <v>128</v>
      </c>
      <c r="DW110" s="892"/>
      <c r="DX110" s="892"/>
      <c r="DY110" s="892"/>
      <c r="DZ110" s="893"/>
    </row>
    <row r="111" spans="1:131" s="248" customFormat="1" ht="26.25" customHeight="1" x14ac:dyDescent="0.2">
      <c r="A111" s="820" t="s">
        <v>447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448</v>
      </c>
      <c r="AB111" s="972"/>
      <c r="AC111" s="972"/>
      <c r="AD111" s="972"/>
      <c r="AE111" s="973"/>
      <c r="AF111" s="974" t="s">
        <v>128</v>
      </c>
      <c r="AG111" s="972"/>
      <c r="AH111" s="972"/>
      <c r="AI111" s="972"/>
      <c r="AJ111" s="973"/>
      <c r="AK111" s="974" t="s">
        <v>415</v>
      </c>
      <c r="AL111" s="972"/>
      <c r="AM111" s="972"/>
      <c r="AN111" s="972"/>
      <c r="AO111" s="973"/>
      <c r="AP111" s="975" t="s">
        <v>448</v>
      </c>
      <c r="AQ111" s="976"/>
      <c r="AR111" s="976"/>
      <c r="AS111" s="976"/>
      <c r="AT111" s="977"/>
      <c r="AU111" s="985"/>
      <c r="AV111" s="986"/>
      <c r="AW111" s="986"/>
      <c r="AX111" s="986"/>
      <c r="AY111" s="986"/>
      <c r="AZ111" s="861" t="s">
        <v>449</v>
      </c>
      <c r="BA111" s="796"/>
      <c r="BB111" s="796"/>
      <c r="BC111" s="796"/>
      <c r="BD111" s="796"/>
      <c r="BE111" s="796"/>
      <c r="BF111" s="796"/>
      <c r="BG111" s="796"/>
      <c r="BH111" s="796"/>
      <c r="BI111" s="796"/>
      <c r="BJ111" s="796"/>
      <c r="BK111" s="796"/>
      <c r="BL111" s="796"/>
      <c r="BM111" s="796"/>
      <c r="BN111" s="796"/>
      <c r="BO111" s="796"/>
      <c r="BP111" s="797"/>
      <c r="BQ111" s="862">
        <v>99424312</v>
      </c>
      <c r="BR111" s="863"/>
      <c r="BS111" s="863"/>
      <c r="BT111" s="863"/>
      <c r="BU111" s="863"/>
      <c r="BV111" s="863">
        <v>88276774</v>
      </c>
      <c r="BW111" s="863"/>
      <c r="BX111" s="863"/>
      <c r="BY111" s="863"/>
      <c r="BZ111" s="863"/>
      <c r="CA111" s="863">
        <v>77407749</v>
      </c>
      <c r="CB111" s="863"/>
      <c r="CC111" s="863"/>
      <c r="CD111" s="863"/>
      <c r="CE111" s="863"/>
      <c r="CF111" s="924">
        <v>10.1</v>
      </c>
      <c r="CG111" s="925"/>
      <c r="CH111" s="925"/>
      <c r="CI111" s="925"/>
      <c r="CJ111" s="925"/>
      <c r="CK111" s="980"/>
      <c r="CL111" s="867"/>
      <c r="CM111" s="870" t="s">
        <v>450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v>13551987</v>
      </c>
      <c r="DH111" s="863"/>
      <c r="DI111" s="863"/>
      <c r="DJ111" s="863"/>
      <c r="DK111" s="863"/>
      <c r="DL111" s="863">
        <v>13188343</v>
      </c>
      <c r="DM111" s="863"/>
      <c r="DN111" s="863"/>
      <c r="DO111" s="863"/>
      <c r="DP111" s="863"/>
      <c r="DQ111" s="863">
        <v>11432200</v>
      </c>
      <c r="DR111" s="863"/>
      <c r="DS111" s="863"/>
      <c r="DT111" s="863"/>
      <c r="DU111" s="863"/>
      <c r="DV111" s="840">
        <v>1.5</v>
      </c>
      <c r="DW111" s="840"/>
      <c r="DX111" s="840"/>
      <c r="DY111" s="840"/>
      <c r="DZ111" s="841"/>
    </row>
    <row r="112" spans="1:131" s="248" customFormat="1" ht="26.25" customHeight="1" x14ac:dyDescent="0.2">
      <c r="A112" s="965" t="s">
        <v>451</v>
      </c>
      <c r="B112" s="966"/>
      <c r="C112" s="796" t="s">
        <v>452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90621747</v>
      </c>
      <c r="AB112" s="826"/>
      <c r="AC112" s="826"/>
      <c r="AD112" s="826"/>
      <c r="AE112" s="827"/>
      <c r="AF112" s="828">
        <v>85856164</v>
      </c>
      <c r="AG112" s="826"/>
      <c r="AH112" s="826"/>
      <c r="AI112" s="826"/>
      <c r="AJ112" s="827"/>
      <c r="AK112" s="828">
        <v>78417697</v>
      </c>
      <c r="AL112" s="826"/>
      <c r="AM112" s="826"/>
      <c r="AN112" s="826"/>
      <c r="AO112" s="827"/>
      <c r="AP112" s="873">
        <v>10.3</v>
      </c>
      <c r="AQ112" s="874"/>
      <c r="AR112" s="874"/>
      <c r="AS112" s="874"/>
      <c r="AT112" s="875"/>
      <c r="AU112" s="985"/>
      <c r="AV112" s="986"/>
      <c r="AW112" s="986"/>
      <c r="AX112" s="986"/>
      <c r="AY112" s="986"/>
      <c r="AZ112" s="861" t="s">
        <v>453</v>
      </c>
      <c r="BA112" s="796"/>
      <c r="BB112" s="796"/>
      <c r="BC112" s="796"/>
      <c r="BD112" s="796"/>
      <c r="BE112" s="796"/>
      <c r="BF112" s="796"/>
      <c r="BG112" s="796"/>
      <c r="BH112" s="796"/>
      <c r="BI112" s="796"/>
      <c r="BJ112" s="796"/>
      <c r="BK112" s="796"/>
      <c r="BL112" s="796"/>
      <c r="BM112" s="796"/>
      <c r="BN112" s="796"/>
      <c r="BO112" s="796"/>
      <c r="BP112" s="797"/>
      <c r="BQ112" s="862">
        <v>308783065</v>
      </c>
      <c r="BR112" s="863"/>
      <c r="BS112" s="863"/>
      <c r="BT112" s="863"/>
      <c r="BU112" s="863"/>
      <c r="BV112" s="863">
        <v>289885239</v>
      </c>
      <c r="BW112" s="863"/>
      <c r="BX112" s="863"/>
      <c r="BY112" s="863"/>
      <c r="BZ112" s="863"/>
      <c r="CA112" s="863">
        <v>282245377</v>
      </c>
      <c r="CB112" s="863"/>
      <c r="CC112" s="863"/>
      <c r="CD112" s="863"/>
      <c r="CE112" s="863"/>
      <c r="CF112" s="924">
        <v>36.9</v>
      </c>
      <c r="CG112" s="925"/>
      <c r="CH112" s="925"/>
      <c r="CI112" s="925"/>
      <c r="CJ112" s="925"/>
      <c r="CK112" s="980"/>
      <c r="CL112" s="867"/>
      <c r="CM112" s="870" t="s">
        <v>454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128</v>
      </c>
      <c r="DH112" s="863"/>
      <c r="DI112" s="863"/>
      <c r="DJ112" s="863"/>
      <c r="DK112" s="863"/>
      <c r="DL112" s="863" t="s">
        <v>415</v>
      </c>
      <c r="DM112" s="863"/>
      <c r="DN112" s="863"/>
      <c r="DO112" s="863"/>
      <c r="DP112" s="863"/>
      <c r="DQ112" s="863" t="s">
        <v>128</v>
      </c>
      <c r="DR112" s="863"/>
      <c r="DS112" s="863"/>
      <c r="DT112" s="863"/>
      <c r="DU112" s="863"/>
      <c r="DV112" s="840" t="s">
        <v>128</v>
      </c>
      <c r="DW112" s="840"/>
      <c r="DX112" s="840"/>
      <c r="DY112" s="840"/>
      <c r="DZ112" s="841"/>
    </row>
    <row r="113" spans="1:130" s="248" customFormat="1" ht="26.25" customHeight="1" x14ac:dyDescent="0.2">
      <c r="A113" s="967"/>
      <c r="B113" s="968"/>
      <c r="C113" s="796" t="s">
        <v>455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24086762</v>
      </c>
      <c r="AB113" s="972"/>
      <c r="AC113" s="972"/>
      <c r="AD113" s="972"/>
      <c r="AE113" s="973"/>
      <c r="AF113" s="974">
        <v>20838693</v>
      </c>
      <c r="AG113" s="972"/>
      <c r="AH113" s="972"/>
      <c r="AI113" s="972"/>
      <c r="AJ113" s="973"/>
      <c r="AK113" s="974">
        <v>20210910</v>
      </c>
      <c r="AL113" s="972"/>
      <c r="AM113" s="972"/>
      <c r="AN113" s="972"/>
      <c r="AO113" s="973"/>
      <c r="AP113" s="975">
        <v>2.6</v>
      </c>
      <c r="AQ113" s="976"/>
      <c r="AR113" s="976"/>
      <c r="AS113" s="976"/>
      <c r="AT113" s="977"/>
      <c r="AU113" s="985"/>
      <c r="AV113" s="986"/>
      <c r="AW113" s="986"/>
      <c r="AX113" s="986"/>
      <c r="AY113" s="986"/>
      <c r="AZ113" s="861" t="s">
        <v>456</v>
      </c>
      <c r="BA113" s="796"/>
      <c r="BB113" s="796"/>
      <c r="BC113" s="796"/>
      <c r="BD113" s="796"/>
      <c r="BE113" s="796"/>
      <c r="BF113" s="796"/>
      <c r="BG113" s="796"/>
      <c r="BH113" s="796"/>
      <c r="BI113" s="796"/>
      <c r="BJ113" s="796"/>
      <c r="BK113" s="796"/>
      <c r="BL113" s="796"/>
      <c r="BM113" s="796"/>
      <c r="BN113" s="796"/>
      <c r="BO113" s="796"/>
      <c r="BP113" s="797"/>
      <c r="BQ113" s="862">
        <v>8848746</v>
      </c>
      <c r="BR113" s="863"/>
      <c r="BS113" s="863"/>
      <c r="BT113" s="863"/>
      <c r="BU113" s="863"/>
      <c r="BV113" s="863">
        <v>8091220</v>
      </c>
      <c r="BW113" s="863"/>
      <c r="BX113" s="863"/>
      <c r="BY113" s="863"/>
      <c r="BZ113" s="863"/>
      <c r="CA113" s="863">
        <v>8514819</v>
      </c>
      <c r="CB113" s="863"/>
      <c r="CC113" s="863"/>
      <c r="CD113" s="863"/>
      <c r="CE113" s="863"/>
      <c r="CF113" s="924">
        <v>1.1000000000000001</v>
      </c>
      <c r="CG113" s="925"/>
      <c r="CH113" s="925"/>
      <c r="CI113" s="925"/>
      <c r="CJ113" s="925"/>
      <c r="CK113" s="980"/>
      <c r="CL113" s="867"/>
      <c r="CM113" s="870" t="s">
        <v>457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142541</v>
      </c>
      <c r="DH113" s="826"/>
      <c r="DI113" s="826"/>
      <c r="DJ113" s="826"/>
      <c r="DK113" s="827"/>
      <c r="DL113" s="828" t="s">
        <v>448</v>
      </c>
      <c r="DM113" s="826"/>
      <c r="DN113" s="826"/>
      <c r="DO113" s="826"/>
      <c r="DP113" s="827"/>
      <c r="DQ113" s="828" t="s">
        <v>128</v>
      </c>
      <c r="DR113" s="826"/>
      <c r="DS113" s="826"/>
      <c r="DT113" s="826"/>
      <c r="DU113" s="827"/>
      <c r="DV113" s="873" t="s">
        <v>448</v>
      </c>
      <c r="DW113" s="874"/>
      <c r="DX113" s="874"/>
      <c r="DY113" s="874"/>
      <c r="DZ113" s="875"/>
    </row>
    <row r="114" spans="1:130" s="248" customFormat="1" ht="26.25" customHeight="1" x14ac:dyDescent="0.2">
      <c r="A114" s="967"/>
      <c r="B114" s="968"/>
      <c r="C114" s="796" t="s">
        <v>458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943686</v>
      </c>
      <c r="AB114" s="826"/>
      <c r="AC114" s="826"/>
      <c r="AD114" s="826"/>
      <c r="AE114" s="827"/>
      <c r="AF114" s="828">
        <v>844203</v>
      </c>
      <c r="AG114" s="826"/>
      <c r="AH114" s="826"/>
      <c r="AI114" s="826"/>
      <c r="AJ114" s="827"/>
      <c r="AK114" s="828">
        <v>643973</v>
      </c>
      <c r="AL114" s="826"/>
      <c r="AM114" s="826"/>
      <c r="AN114" s="826"/>
      <c r="AO114" s="827"/>
      <c r="AP114" s="873">
        <v>0.1</v>
      </c>
      <c r="AQ114" s="874"/>
      <c r="AR114" s="874"/>
      <c r="AS114" s="874"/>
      <c r="AT114" s="875"/>
      <c r="AU114" s="985"/>
      <c r="AV114" s="986"/>
      <c r="AW114" s="986"/>
      <c r="AX114" s="986"/>
      <c r="AY114" s="986"/>
      <c r="AZ114" s="861" t="s">
        <v>459</v>
      </c>
      <c r="BA114" s="796"/>
      <c r="BB114" s="796"/>
      <c r="BC114" s="796"/>
      <c r="BD114" s="796"/>
      <c r="BE114" s="796"/>
      <c r="BF114" s="796"/>
      <c r="BG114" s="796"/>
      <c r="BH114" s="796"/>
      <c r="BI114" s="796"/>
      <c r="BJ114" s="796"/>
      <c r="BK114" s="796"/>
      <c r="BL114" s="796"/>
      <c r="BM114" s="796"/>
      <c r="BN114" s="796"/>
      <c r="BO114" s="796"/>
      <c r="BP114" s="797"/>
      <c r="BQ114" s="862">
        <v>239729773</v>
      </c>
      <c r="BR114" s="863"/>
      <c r="BS114" s="863"/>
      <c r="BT114" s="863"/>
      <c r="BU114" s="863"/>
      <c r="BV114" s="863">
        <v>234245118</v>
      </c>
      <c r="BW114" s="863"/>
      <c r="BX114" s="863"/>
      <c r="BY114" s="863"/>
      <c r="BZ114" s="863"/>
      <c r="CA114" s="863">
        <v>229242445</v>
      </c>
      <c r="CB114" s="863"/>
      <c r="CC114" s="863"/>
      <c r="CD114" s="863"/>
      <c r="CE114" s="863"/>
      <c r="CF114" s="924">
        <v>30</v>
      </c>
      <c r="CG114" s="925"/>
      <c r="CH114" s="925"/>
      <c r="CI114" s="925"/>
      <c r="CJ114" s="925"/>
      <c r="CK114" s="980"/>
      <c r="CL114" s="867"/>
      <c r="CM114" s="870" t="s">
        <v>460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128</v>
      </c>
      <c r="DH114" s="826"/>
      <c r="DI114" s="826"/>
      <c r="DJ114" s="826"/>
      <c r="DK114" s="827"/>
      <c r="DL114" s="828" t="s">
        <v>448</v>
      </c>
      <c r="DM114" s="826"/>
      <c r="DN114" s="826"/>
      <c r="DO114" s="826"/>
      <c r="DP114" s="827"/>
      <c r="DQ114" s="828" t="s">
        <v>448</v>
      </c>
      <c r="DR114" s="826"/>
      <c r="DS114" s="826"/>
      <c r="DT114" s="826"/>
      <c r="DU114" s="827"/>
      <c r="DV114" s="873" t="s">
        <v>415</v>
      </c>
      <c r="DW114" s="874"/>
      <c r="DX114" s="874"/>
      <c r="DY114" s="874"/>
      <c r="DZ114" s="875"/>
    </row>
    <row r="115" spans="1:130" s="248" customFormat="1" ht="26.25" customHeight="1" x14ac:dyDescent="0.2">
      <c r="A115" s="967"/>
      <c r="B115" s="968"/>
      <c r="C115" s="796" t="s">
        <v>461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9776967</v>
      </c>
      <c r="AB115" s="972"/>
      <c r="AC115" s="972"/>
      <c r="AD115" s="972"/>
      <c r="AE115" s="973"/>
      <c r="AF115" s="974">
        <v>10345397</v>
      </c>
      <c r="AG115" s="972"/>
      <c r="AH115" s="972"/>
      <c r="AI115" s="972"/>
      <c r="AJ115" s="973"/>
      <c r="AK115" s="974">
        <v>11126473</v>
      </c>
      <c r="AL115" s="972"/>
      <c r="AM115" s="972"/>
      <c r="AN115" s="972"/>
      <c r="AO115" s="973"/>
      <c r="AP115" s="975">
        <v>1.5</v>
      </c>
      <c r="AQ115" s="976"/>
      <c r="AR115" s="976"/>
      <c r="AS115" s="976"/>
      <c r="AT115" s="977"/>
      <c r="AU115" s="985"/>
      <c r="AV115" s="986"/>
      <c r="AW115" s="986"/>
      <c r="AX115" s="986"/>
      <c r="AY115" s="986"/>
      <c r="AZ115" s="861" t="s">
        <v>462</v>
      </c>
      <c r="BA115" s="796"/>
      <c r="BB115" s="796"/>
      <c r="BC115" s="796"/>
      <c r="BD115" s="796"/>
      <c r="BE115" s="796"/>
      <c r="BF115" s="796"/>
      <c r="BG115" s="796"/>
      <c r="BH115" s="796"/>
      <c r="BI115" s="796"/>
      <c r="BJ115" s="796"/>
      <c r="BK115" s="796"/>
      <c r="BL115" s="796"/>
      <c r="BM115" s="796"/>
      <c r="BN115" s="796"/>
      <c r="BO115" s="796"/>
      <c r="BP115" s="797"/>
      <c r="BQ115" s="862">
        <v>29793215</v>
      </c>
      <c r="BR115" s="863"/>
      <c r="BS115" s="863"/>
      <c r="BT115" s="863"/>
      <c r="BU115" s="863"/>
      <c r="BV115" s="863">
        <v>27322817</v>
      </c>
      <c r="BW115" s="863"/>
      <c r="BX115" s="863"/>
      <c r="BY115" s="863"/>
      <c r="BZ115" s="863"/>
      <c r="CA115" s="863">
        <v>25577600</v>
      </c>
      <c r="CB115" s="863"/>
      <c r="CC115" s="863"/>
      <c r="CD115" s="863"/>
      <c r="CE115" s="863"/>
      <c r="CF115" s="924">
        <v>3.3</v>
      </c>
      <c r="CG115" s="925"/>
      <c r="CH115" s="925"/>
      <c r="CI115" s="925"/>
      <c r="CJ115" s="925"/>
      <c r="CK115" s="980"/>
      <c r="CL115" s="867"/>
      <c r="CM115" s="861" t="s">
        <v>463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448</v>
      </c>
      <c r="DH115" s="826"/>
      <c r="DI115" s="826"/>
      <c r="DJ115" s="826"/>
      <c r="DK115" s="827"/>
      <c r="DL115" s="828" t="s">
        <v>415</v>
      </c>
      <c r="DM115" s="826"/>
      <c r="DN115" s="826"/>
      <c r="DO115" s="826"/>
      <c r="DP115" s="827"/>
      <c r="DQ115" s="828" t="s">
        <v>415</v>
      </c>
      <c r="DR115" s="826"/>
      <c r="DS115" s="826"/>
      <c r="DT115" s="826"/>
      <c r="DU115" s="827"/>
      <c r="DV115" s="873" t="s">
        <v>448</v>
      </c>
      <c r="DW115" s="874"/>
      <c r="DX115" s="874"/>
      <c r="DY115" s="874"/>
      <c r="DZ115" s="875"/>
    </row>
    <row r="116" spans="1:130" s="248" customFormat="1" ht="26.25" customHeight="1" x14ac:dyDescent="0.2">
      <c r="A116" s="969"/>
      <c r="B116" s="970"/>
      <c r="C116" s="929" t="s">
        <v>464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128</v>
      </c>
      <c r="AB116" s="826"/>
      <c r="AC116" s="826"/>
      <c r="AD116" s="826"/>
      <c r="AE116" s="827"/>
      <c r="AF116" s="828" t="s">
        <v>128</v>
      </c>
      <c r="AG116" s="826"/>
      <c r="AH116" s="826"/>
      <c r="AI116" s="826"/>
      <c r="AJ116" s="827"/>
      <c r="AK116" s="828" t="s">
        <v>415</v>
      </c>
      <c r="AL116" s="826"/>
      <c r="AM116" s="826"/>
      <c r="AN116" s="826"/>
      <c r="AO116" s="827"/>
      <c r="AP116" s="873" t="s">
        <v>128</v>
      </c>
      <c r="AQ116" s="874"/>
      <c r="AR116" s="874"/>
      <c r="AS116" s="874"/>
      <c r="AT116" s="875"/>
      <c r="AU116" s="985"/>
      <c r="AV116" s="986"/>
      <c r="AW116" s="986"/>
      <c r="AX116" s="986"/>
      <c r="AY116" s="986"/>
      <c r="AZ116" s="912" t="s">
        <v>465</v>
      </c>
      <c r="BA116" s="913"/>
      <c r="BB116" s="913"/>
      <c r="BC116" s="913"/>
      <c r="BD116" s="913"/>
      <c r="BE116" s="913"/>
      <c r="BF116" s="913"/>
      <c r="BG116" s="913"/>
      <c r="BH116" s="913"/>
      <c r="BI116" s="913"/>
      <c r="BJ116" s="913"/>
      <c r="BK116" s="913"/>
      <c r="BL116" s="913"/>
      <c r="BM116" s="913"/>
      <c r="BN116" s="913"/>
      <c r="BO116" s="913"/>
      <c r="BP116" s="914"/>
      <c r="BQ116" s="862" t="s">
        <v>415</v>
      </c>
      <c r="BR116" s="863"/>
      <c r="BS116" s="863"/>
      <c r="BT116" s="863"/>
      <c r="BU116" s="863"/>
      <c r="BV116" s="863" t="s">
        <v>448</v>
      </c>
      <c r="BW116" s="863"/>
      <c r="BX116" s="863"/>
      <c r="BY116" s="863"/>
      <c r="BZ116" s="863"/>
      <c r="CA116" s="863" t="s">
        <v>448</v>
      </c>
      <c r="CB116" s="863"/>
      <c r="CC116" s="863"/>
      <c r="CD116" s="863"/>
      <c r="CE116" s="863"/>
      <c r="CF116" s="924" t="s">
        <v>448</v>
      </c>
      <c r="CG116" s="925"/>
      <c r="CH116" s="925"/>
      <c r="CI116" s="925"/>
      <c r="CJ116" s="925"/>
      <c r="CK116" s="980"/>
      <c r="CL116" s="867"/>
      <c r="CM116" s="870" t="s">
        <v>466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415</v>
      </c>
      <c r="DH116" s="826"/>
      <c r="DI116" s="826"/>
      <c r="DJ116" s="826"/>
      <c r="DK116" s="827"/>
      <c r="DL116" s="828" t="s">
        <v>448</v>
      </c>
      <c r="DM116" s="826"/>
      <c r="DN116" s="826"/>
      <c r="DO116" s="826"/>
      <c r="DP116" s="827"/>
      <c r="DQ116" s="828" t="s">
        <v>128</v>
      </c>
      <c r="DR116" s="826"/>
      <c r="DS116" s="826"/>
      <c r="DT116" s="826"/>
      <c r="DU116" s="827"/>
      <c r="DV116" s="873" t="s">
        <v>448</v>
      </c>
      <c r="DW116" s="874"/>
      <c r="DX116" s="874"/>
      <c r="DY116" s="874"/>
      <c r="DZ116" s="875"/>
    </row>
    <row r="117" spans="1:130" s="248" customFormat="1" ht="26.25" customHeight="1" x14ac:dyDescent="0.2">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467</v>
      </c>
      <c r="Z117" s="952"/>
      <c r="AA117" s="957">
        <v>223784948</v>
      </c>
      <c r="AB117" s="958"/>
      <c r="AC117" s="958"/>
      <c r="AD117" s="958"/>
      <c r="AE117" s="959"/>
      <c r="AF117" s="960">
        <v>205574135</v>
      </c>
      <c r="AG117" s="958"/>
      <c r="AH117" s="958"/>
      <c r="AI117" s="958"/>
      <c r="AJ117" s="959"/>
      <c r="AK117" s="960">
        <v>195634555</v>
      </c>
      <c r="AL117" s="958"/>
      <c r="AM117" s="958"/>
      <c r="AN117" s="958"/>
      <c r="AO117" s="959"/>
      <c r="AP117" s="961"/>
      <c r="AQ117" s="962"/>
      <c r="AR117" s="962"/>
      <c r="AS117" s="962"/>
      <c r="AT117" s="963"/>
      <c r="AU117" s="985"/>
      <c r="AV117" s="986"/>
      <c r="AW117" s="986"/>
      <c r="AX117" s="986"/>
      <c r="AY117" s="986"/>
      <c r="AZ117" s="912" t="s">
        <v>468</v>
      </c>
      <c r="BA117" s="913"/>
      <c r="BB117" s="913"/>
      <c r="BC117" s="913"/>
      <c r="BD117" s="913"/>
      <c r="BE117" s="913"/>
      <c r="BF117" s="913"/>
      <c r="BG117" s="913"/>
      <c r="BH117" s="913"/>
      <c r="BI117" s="913"/>
      <c r="BJ117" s="913"/>
      <c r="BK117" s="913"/>
      <c r="BL117" s="913"/>
      <c r="BM117" s="913"/>
      <c r="BN117" s="913"/>
      <c r="BO117" s="913"/>
      <c r="BP117" s="914"/>
      <c r="BQ117" s="862" t="s">
        <v>415</v>
      </c>
      <c r="BR117" s="863"/>
      <c r="BS117" s="863"/>
      <c r="BT117" s="863"/>
      <c r="BU117" s="863"/>
      <c r="BV117" s="863" t="s">
        <v>128</v>
      </c>
      <c r="BW117" s="863"/>
      <c r="BX117" s="863"/>
      <c r="BY117" s="863"/>
      <c r="BZ117" s="863"/>
      <c r="CA117" s="863" t="s">
        <v>128</v>
      </c>
      <c r="CB117" s="863"/>
      <c r="CC117" s="863"/>
      <c r="CD117" s="863"/>
      <c r="CE117" s="863"/>
      <c r="CF117" s="924" t="s">
        <v>415</v>
      </c>
      <c r="CG117" s="925"/>
      <c r="CH117" s="925"/>
      <c r="CI117" s="925"/>
      <c r="CJ117" s="925"/>
      <c r="CK117" s="980"/>
      <c r="CL117" s="867"/>
      <c r="CM117" s="870" t="s">
        <v>469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448</v>
      </c>
      <c r="DH117" s="826"/>
      <c r="DI117" s="826"/>
      <c r="DJ117" s="826"/>
      <c r="DK117" s="827"/>
      <c r="DL117" s="828" t="s">
        <v>415</v>
      </c>
      <c r="DM117" s="826"/>
      <c r="DN117" s="826"/>
      <c r="DO117" s="826"/>
      <c r="DP117" s="827"/>
      <c r="DQ117" s="828" t="s">
        <v>128</v>
      </c>
      <c r="DR117" s="826"/>
      <c r="DS117" s="826"/>
      <c r="DT117" s="826"/>
      <c r="DU117" s="827"/>
      <c r="DV117" s="873" t="s">
        <v>448</v>
      </c>
      <c r="DW117" s="874"/>
      <c r="DX117" s="874"/>
      <c r="DY117" s="874"/>
      <c r="DZ117" s="875"/>
    </row>
    <row r="118" spans="1:130" s="248" customFormat="1" ht="26.25" customHeight="1" x14ac:dyDescent="0.2">
      <c r="A118" s="950" t="s">
        <v>441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438</v>
      </c>
      <c r="AB118" s="951"/>
      <c r="AC118" s="951"/>
      <c r="AD118" s="951"/>
      <c r="AE118" s="952"/>
      <c r="AF118" s="953" t="s">
        <v>439</v>
      </c>
      <c r="AG118" s="951"/>
      <c r="AH118" s="951"/>
      <c r="AI118" s="951"/>
      <c r="AJ118" s="952"/>
      <c r="AK118" s="953" t="s">
        <v>303</v>
      </c>
      <c r="AL118" s="951"/>
      <c r="AM118" s="951"/>
      <c r="AN118" s="951"/>
      <c r="AO118" s="952"/>
      <c r="AP118" s="954" t="s">
        <v>440</v>
      </c>
      <c r="AQ118" s="955"/>
      <c r="AR118" s="955"/>
      <c r="AS118" s="955"/>
      <c r="AT118" s="956"/>
      <c r="AU118" s="985"/>
      <c r="AV118" s="986"/>
      <c r="AW118" s="986"/>
      <c r="AX118" s="986"/>
      <c r="AY118" s="986"/>
      <c r="AZ118" s="928" t="s">
        <v>470</v>
      </c>
      <c r="BA118" s="929"/>
      <c r="BB118" s="929"/>
      <c r="BC118" s="929"/>
      <c r="BD118" s="929"/>
      <c r="BE118" s="929"/>
      <c r="BF118" s="929"/>
      <c r="BG118" s="929"/>
      <c r="BH118" s="929"/>
      <c r="BI118" s="929"/>
      <c r="BJ118" s="929"/>
      <c r="BK118" s="929"/>
      <c r="BL118" s="929"/>
      <c r="BM118" s="929"/>
      <c r="BN118" s="929"/>
      <c r="BO118" s="929"/>
      <c r="BP118" s="930"/>
      <c r="BQ118" s="931" t="s">
        <v>415</v>
      </c>
      <c r="BR118" s="894"/>
      <c r="BS118" s="894"/>
      <c r="BT118" s="894"/>
      <c r="BU118" s="894"/>
      <c r="BV118" s="894" t="s">
        <v>128</v>
      </c>
      <c r="BW118" s="894"/>
      <c r="BX118" s="894"/>
      <c r="BY118" s="894"/>
      <c r="BZ118" s="894"/>
      <c r="CA118" s="894" t="s">
        <v>128</v>
      </c>
      <c r="CB118" s="894"/>
      <c r="CC118" s="894"/>
      <c r="CD118" s="894"/>
      <c r="CE118" s="894"/>
      <c r="CF118" s="924" t="s">
        <v>128</v>
      </c>
      <c r="CG118" s="925"/>
      <c r="CH118" s="925"/>
      <c r="CI118" s="925"/>
      <c r="CJ118" s="925"/>
      <c r="CK118" s="980"/>
      <c r="CL118" s="867"/>
      <c r="CM118" s="870" t="s">
        <v>471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415</v>
      </c>
      <c r="DH118" s="826"/>
      <c r="DI118" s="826"/>
      <c r="DJ118" s="826"/>
      <c r="DK118" s="827"/>
      <c r="DL118" s="828" t="s">
        <v>128</v>
      </c>
      <c r="DM118" s="826"/>
      <c r="DN118" s="826"/>
      <c r="DO118" s="826"/>
      <c r="DP118" s="827"/>
      <c r="DQ118" s="828" t="s">
        <v>448</v>
      </c>
      <c r="DR118" s="826"/>
      <c r="DS118" s="826"/>
      <c r="DT118" s="826"/>
      <c r="DU118" s="827"/>
      <c r="DV118" s="873" t="s">
        <v>128</v>
      </c>
      <c r="DW118" s="874"/>
      <c r="DX118" s="874"/>
      <c r="DY118" s="874"/>
      <c r="DZ118" s="875"/>
    </row>
    <row r="119" spans="1:130" s="248" customFormat="1" ht="26.25" customHeight="1" x14ac:dyDescent="0.2">
      <c r="A119" s="864" t="s">
        <v>444</v>
      </c>
      <c r="B119" s="865"/>
      <c r="C119" s="940" t="s">
        <v>445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128</v>
      </c>
      <c r="AG119" s="944"/>
      <c r="AH119" s="944"/>
      <c r="AI119" s="944"/>
      <c r="AJ119" s="945"/>
      <c r="AK119" s="946" t="s">
        <v>448</v>
      </c>
      <c r="AL119" s="944"/>
      <c r="AM119" s="944"/>
      <c r="AN119" s="944"/>
      <c r="AO119" s="945"/>
      <c r="AP119" s="947" t="s">
        <v>128</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472</v>
      </c>
      <c r="BP119" s="927"/>
      <c r="BQ119" s="931">
        <v>3471939655</v>
      </c>
      <c r="BR119" s="894"/>
      <c r="BS119" s="894"/>
      <c r="BT119" s="894"/>
      <c r="BU119" s="894"/>
      <c r="BV119" s="894">
        <v>3273598453</v>
      </c>
      <c r="BW119" s="894"/>
      <c r="BX119" s="894"/>
      <c r="BY119" s="894"/>
      <c r="BZ119" s="894"/>
      <c r="CA119" s="894">
        <v>3077810684</v>
      </c>
      <c r="CB119" s="894"/>
      <c r="CC119" s="894"/>
      <c r="CD119" s="894"/>
      <c r="CE119" s="894"/>
      <c r="CF119" s="792"/>
      <c r="CG119" s="793"/>
      <c r="CH119" s="793"/>
      <c r="CI119" s="793"/>
      <c r="CJ119" s="883"/>
      <c r="CK119" s="981"/>
      <c r="CL119" s="869"/>
      <c r="CM119" s="887" t="s">
        <v>473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85729784</v>
      </c>
      <c r="DH119" s="809"/>
      <c r="DI119" s="809"/>
      <c r="DJ119" s="809"/>
      <c r="DK119" s="810"/>
      <c r="DL119" s="811">
        <v>75088431</v>
      </c>
      <c r="DM119" s="809"/>
      <c r="DN119" s="809"/>
      <c r="DO119" s="809"/>
      <c r="DP119" s="810"/>
      <c r="DQ119" s="811">
        <v>65975549</v>
      </c>
      <c r="DR119" s="809"/>
      <c r="DS119" s="809"/>
      <c r="DT119" s="809"/>
      <c r="DU119" s="810"/>
      <c r="DV119" s="897">
        <v>8.6</v>
      </c>
      <c r="DW119" s="898"/>
      <c r="DX119" s="898"/>
      <c r="DY119" s="898"/>
      <c r="DZ119" s="899"/>
    </row>
    <row r="120" spans="1:130" s="248" customFormat="1" ht="26.25" customHeight="1" x14ac:dyDescent="0.2">
      <c r="A120" s="866"/>
      <c r="B120" s="867"/>
      <c r="C120" s="870" t="s">
        <v>450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v>15923</v>
      </c>
      <c r="AB120" s="826"/>
      <c r="AC120" s="826"/>
      <c r="AD120" s="826"/>
      <c r="AE120" s="827"/>
      <c r="AF120" s="828">
        <v>363760</v>
      </c>
      <c r="AG120" s="826"/>
      <c r="AH120" s="826"/>
      <c r="AI120" s="826"/>
      <c r="AJ120" s="827"/>
      <c r="AK120" s="828">
        <v>1756501</v>
      </c>
      <c r="AL120" s="826"/>
      <c r="AM120" s="826"/>
      <c r="AN120" s="826"/>
      <c r="AO120" s="827"/>
      <c r="AP120" s="873">
        <v>0.2</v>
      </c>
      <c r="AQ120" s="874"/>
      <c r="AR120" s="874"/>
      <c r="AS120" s="874"/>
      <c r="AT120" s="875"/>
      <c r="AU120" s="932" t="s">
        <v>474</v>
      </c>
      <c r="AV120" s="933"/>
      <c r="AW120" s="933"/>
      <c r="AX120" s="933"/>
      <c r="AY120" s="934"/>
      <c r="AZ120" s="909" t="s">
        <v>475</v>
      </c>
      <c r="BA120" s="854"/>
      <c r="BB120" s="854"/>
      <c r="BC120" s="854"/>
      <c r="BD120" s="854"/>
      <c r="BE120" s="854"/>
      <c r="BF120" s="854"/>
      <c r="BG120" s="854"/>
      <c r="BH120" s="854"/>
      <c r="BI120" s="854"/>
      <c r="BJ120" s="854"/>
      <c r="BK120" s="854"/>
      <c r="BL120" s="854"/>
      <c r="BM120" s="854"/>
      <c r="BN120" s="854"/>
      <c r="BO120" s="854"/>
      <c r="BP120" s="855"/>
      <c r="BQ120" s="910">
        <v>967902779</v>
      </c>
      <c r="BR120" s="891"/>
      <c r="BS120" s="891"/>
      <c r="BT120" s="891"/>
      <c r="BU120" s="891"/>
      <c r="BV120" s="891">
        <v>966190956</v>
      </c>
      <c r="BW120" s="891"/>
      <c r="BX120" s="891"/>
      <c r="BY120" s="891"/>
      <c r="BZ120" s="891"/>
      <c r="CA120" s="891">
        <v>897658250</v>
      </c>
      <c r="CB120" s="891"/>
      <c r="CC120" s="891"/>
      <c r="CD120" s="891"/>
      <c r="CE120" s="891"/>
      <c r="CF120" s="915">
        <v>117.5</v>
      </c>
      <c r="CG120" s="916"/>
      <c r="CH120" s="916"/>
      <c r="CI120" s="916"/>
      <c r="CJ120" s="916"/>
      <c r="CK120" s="917" t="s">
        <v>476</v>
      </c>
      <c r="CL120" s="901"/>
      <c r="CM120" s="901"/>
      <c r="CN120" s="901"/>
      <c r="CO120" s="902"/>
      <c r="CP120" s="921" t="s">
        <v>477</v>
      </c>
      <c r="CQ120" s="922"/>
      <c r="CR120" s="922"/>
      <c r="CS120" s="922"/>
      <c r="CT120" s="922"/>
      <c r="CU120" s="922"/>
      <c r="CV120" s="922"/>
      <c r="CW120" s="922"/>
      <c r="CX120" s="922"/>
      <c r="CY120" s="922"/>
      <c r="CZ120" s="922"/>
      <c r="DA120" s="922"/>
      <c r="DB120" s="922"/>
      <c r="DC120" s="922"/>
      <c r="DD120" s="922"/>
      <c r="DE120" s="922"/>
      <c r="DF120" s="923"/>
      <c r="DG120" s="910">
        <v>293507319</v>
      </c>
      <c r="DH120" s="891"/>
      <c r="DI120" s="891"/>
      <c r="DJ120" s="891"/>
      <c r="DK120" s="891"/>
      <c r="DL120" s="891">
        <v>278931982</v>
      </c>
      <c r="DM120" s="891"/>
      <c r="DN120" s="891"/>
      <c r="DO120" s="891"/>
      <c r="DP120" s="891"/>
      <c r="DQ120" s="891">
        <v>272536191</v>
      </c>
      <c r="DR120" s="891"/>
      <c r="DS120" s="891"/>
      <c r="DT120" s="891"/>
      <c r="DU120" s="891"/>
      <c r="DV120" s="892">
        <v>35.700000000000003</v>
      </c>
      <c r="DW120" s="892"/>
      <c r="DX120" s="892"/>
      <c r="DY120" s="892"/>
      <c r="DZ120" s="893"/>
    </row>
    <row r="121" spans="1:130" s="248" customFormat="1" ht="26.25" customHeight="1" x14ac:dyDescent="0.2">
      <c r="A121" s="866"/>
      <c r="B121" s="867"/>
      <c r="C121" s="912" t="s">
        <v>478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147898</v>
      </c>
      <c r="AB121" s="826"/>
      <c r="AC121" s="826"/>
      <c r="AD121" s="826"/>
      <c r="AE121" s="827"/>
      <c r="AF121" s="828">
        <v>144837</v>
      </c>
      <c r="AG121" s="826"/>
      <c r="AH121" s="826"/>
      <c r="AI121" s="826"/>
      <c r="AJ121" s="827"/>
      <c r="AK121" s="828" t="s">
        <v>448</v>
      </c>
      <c r="AL121" s="826"/>
      <c r="AM121" s="826"/>
      <c r="AN121" s="826"/>
      <c r="AO121" s="827"/>
      <c r="AP121" s="873" t="s">
        <v>448</v>
      </c>
      <c r="AQ121" s="874"/>
      <c r="AR121" s="874"/>
      <c r="AS121" s="874"/>
      <c r="AT121" s="875"/>
      <c r="AU121" s="935"/>
      <c r="AV121" s="936"/>
      <c r="AW121" s="936"/>
      <c r="AX121" s="936"/>
      <c r="AY121" s="937"/>
      <c r="AZ121" s="861" t="s">
        <v>479</v>
      </c>
      <c r="BA121" s="796"/>
      <c r="BB121" s="796"/>
      <c r="BC121" s="796"/>
      <c r="BD121" s="796"/>
      <c r="BE121" s="796"/>
      <c r="BF121" s="796"/>
      <c r="BG121" s="796"/>
      <c r="BH121" s="796"/>
      <c r="BI121" s="796"/>
      <c r="BJ121" s="796"/>
      <c r="BK121" s="796"/>
      <c r="BL121" s="796"/>
      <c r="BM121" s="796"/>
      <c r="BN121" s="796"/>
      <c r="BO121" s="796"/>
      <c r="BP121" s="797"/>
      <c r="BQ121" s="862">
        <v>775724563</v>
      </c>
      <c r="BR121" s="863"/>
      <c r="BS121" s="863"/>
      <c r="BT121" s="863"/>
      <c r="BU121" s="863"/>
      <c r="BV121" s="863">
        <v>761512823</v>
      </c>
      <c r="BW121" s="863"/>
      <c r="BX121" s="863"/>
      <c r="BY121" s="863"/>
      <c r="BZ121" s="863"/>
      <c r="CA121" s="863">
        <v>786137169</v>
      </c>
      <c r="CB121" s="863"/>
      <c r="CC121" s="863"/>
      <c r="CD121" s="863"/>
      <c r="CE121" s="863"/>
      <c r="CF121" s="924">
        <v>102.9</v>
      </c>
      <c r="CG121" s="925"/>
      <c r="CH121" s="925"/>
      <c r="CI121" s="925"/>
      <c r="CJ121" s="925"/>
      <c r="CK121" s="918"/>
      <c r="CL121" s="904"/>
      <c r="CM121" s="904"/>
      <c r="CN121" s="904"/>
      <c r="CO121" s="905"/>
      <c r="CP121" s="884" t="s">
        <v>480</v>
      </c>
      <c r="CQ121" s="885"/>
      <c r="CR121" s="885"/>
      <c r="CS121" s="885"/>
      <c r="CT121" s="885"/>
      <c r="CU121" s="885"/>
      <c r="CV121" s="885"/>
      <c r="CW121" s="885"/>
      <c r="CX121" s="885"/>
      <c r="CY121" s="885"/>
      <c r="CZ121" s="885"/>
      <c r="DA121" s="885"/>
      <c r="DB121" s="885"/>
      <c r="DC121" s="885"/>
      <c r="DD121" s="885"/>
      <c r="DE121" s="885"/>
      <c r="DF121" s="886"/>
      <c r="DG121" s="862">
        <v>14783362</v>
      </c>
      <c r="DH121" s="863"/>
      <c r="DI121" s="863"/>
      <c r="DJ121" s="863"/>
      <c r="DK121" s="863"/>
      <c r="DL121" s="863">
        <v>10521403</v>
      </c>
      <c r="DM121" s="863"/>
      <c r="DN121" s="863"/>
      <c r="DO121" s="863"/>
      <c r="DP121" s="863"/>
      <c r="DQ121" s="863">
        <v>9092388</v>
      </c>
      <c r="DR121" s="863"/>
      <c r="DS121" s="863"/>
      <c r="DT121" s="863"/>
      <c r="DU121" s="863"/>
      <c r="DV121" s="840">
        <v>1.2</v>
      </c>
      <c r="DW121" s="840"/>
      <c r="DX121" s="840"/>
      <c r="DY121" s="840"/>
      <c r="DZ121" s="841"/>
    </row>
    <row r="122" spans="1:130" s="248" customFormat="1" ht="26.25" customHeight="1" x14ac:dyDescent="0.2">
      <c r="A122" s="866"/>
      <c r="B122" s="867"/>
      <c r="C122" s="870" t="s">
        <v>460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415</v>
      </c>
      <c r="AG122" s="826"/>
      <c r="AH122" s="826"/>
      <c r="AI122" s="826"/>
      <c r="AJ122" s="827"/>
      <c r="AK122" s="828" t="s">
        <v>128</v>
      </c>
      <c r="AL122" s="826"/>
      <c r="AM122" s="826"/>
      <c r="AN122" s="826"/>
      <c r="AO122" s="827"/>
      <c r="AP122" s="873" t="s">
        <v>448</v>
      </c>
      <c r="AQ122" s="874"/>
      <c r="AR122" s="874"/>
      <c r="AS122" s="874"/>
      <c r="AT122" s="875"/>
      <c r="AU122" s="935"/>
      <c r="AV122" s="936"/>
      <c r="AW122" s="936"/>
      <c r="AX122" s="936"/>
      <c r="AY122" s="937"/>
      <c r="AZ122" s="928" t="s">
        <v>481</v>
      </c>
      <c r="BA122" s="929"/>
      <c r="BB122" s="929"/>
      <c r="BC122" s="929"/>
      <c r="BD122" s="929"/>
      <c r="BE122" s="929"/>
      <c r="BF122" s="929"/>
      <c r="BG122" s="929"/>
      <c r="BH122" s="929"/>
      <c r="BI122" s="929"/>
      <c r="BJ122" s="929"/>
      <c r="BK122" s="929"/>
      <c r="BL122" s="929"/>
      <c r="BM122" s="929"/>
      <c r="BN122" s="929"/>
      <c r="BO122" s="929"/>
      <c r="BP122" s="930"/>
      <c r="BQ122" s="931">
        <v>1383105485</v>
      </c>
      <c r="BR122" s="894"/>
      <c r="BS122" s="894"/>
      <c r="BT122" s="894"/>
      <c r="BU122" s="894"/>
      <c r="BV122" s="894">
        <v>1370027166</v>
      </c>
      <c r="BW122" s="894"/>
      <c r="BX122" s="894"/>
      <c r="BY122" s="894"/>
      <c r="BZ122" s="894"/>
      <c r="CA122" s="894">
        <v>1353105031</v>
      </c>
      <c r="CB122" s="894"/>
      <c r="CC122" s="894"/>
      <c r="CD122" s="894"/>
      <c r="CE122" s="894"/>
      <c r="CF122" s="895">
        <v>177.1</v>
      </c>
      <c r="CG122" s="896"/>
      <c r="CH122" s="896"/>
      <c r="CI122" s="896"/>
      <c r="CJ122" s="896"/>
      <c r="CK122" s="918"/>
      <c r="CL122" s="904"/>
      <c r="CM122" s="904"/>
      <c r="CN122" s="904"/>
      <c r="CO122" s="905"/>
      <c r="CP122" s="884" t="s">
        <v>482</v>
      </c>
      <c r="CQ122" s="885"/>
      <c r="CR122" s="885"/>
      <c r="CS122" s="885"/>
      <c r="CT122" s="885"/>
      <c r="CU122" s="885"/>
      <c r="CV122" s="885"/>
      <c r="CW122" s="885"/>
      <c r="CX122" s="885"/>
      <c r="CY122" s="885"/>
      <c r="CZ122" s="885"/>
      <c r="DA122" s="885"/>
      <c r="DB122" s="885"/>
      <c r="DC122" s="885"/>
      <c r="DD122" s="885"/>
      <c r="DE122" s="885"/>
      <c r="DF122" s="886"/>
      <c r="DG122" s="862">
        <v>226814</v>
      </c>
      <c r="DH122" s="863"/>
      <c r="DI122" s="863"/>
      <c r="DJ122" s="863"/>
      <c r="DK122" s="863"/>
      <c r="DL122" s="863">
        <v>313907</v>
      </c>
      <c r="DM122" s="863"/>
      <c r="DN122" s="863"/>
      <c r="DO122" s="863"/>
      <c r="DP122" s="863"/>
      <c r="DQ122" s="863">
        <v>506096</v>
      </c>
      <c r="DR122" s="863"/>
      <c r="DS122" s="863"/>
      <c r="DT122" s="863"/>
      <c r="DU122" s="863"/>
      <c r="DV122" s="840">
        <v>0.1</v>
      </c>
      <c r="DW122" s="840"/>
      <c r="DX122" s="840"/>
      <c r="DY122" s="840"/>
      <c r="DZ122" s="841"/>
    </row>
    <row r="123" spans="1:130" s="248" customFormat="1" ht="26.25" customHeight="1" x14ac:dyDescent="0.2">
      <c r="A123" s="866"/>
      <c r="B123" s="867"/>
      <c r="C123" s="870" t="s">
        <v>466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128</v>
      </c>
      <c r="AB123" s="826"/>
      <c r="AC123" s="826"/>
      <c r="AD123" s="826"/>
      <c r="AE123" s="827"/>
      <c r="AF123" s="828" t="s">
        <v>128</v>
      </c>
      <c r="AG123" s="826"/>
      <c r="AH123" s="826"/>
      <c r="AI123" s="826"/>
      <c r="AJ123" s="827"/>
      <c r="AK123" s="828" t="s">
        <v>128</v>
      </c>
      <c r="AL123" s="826"/>
      <c r="AM123" s="826"/>
      <c r="AN123" s="826"/>
      <c r="AO123" s="827"/>
      <c r="AP123" s="873" t="s">
        <v>128</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483</v>
      </c>
      <c r="BP123" s="927"/>
      <c r="BQ123" s="881">
        <v>3126732827</v>
      </c>
      <c r="BR123" s="882"/>
      <c r="BS123" s="882"/>
      <c r="BT123" s="882"/>
      <c r="BU123" s="882"/>
      <c r="BV123" s="882">
        <v>3097730945</v>
      </c>
      <c r="BW123" s="882"/>
      <c r="BX123" s="882"/>
      <c r="BY123" s="882"/>
      <c r="BZ123" s="882"/>
      <c r="CA123" s="882">
        <v>3036900450</v>
      </c>
      <c r="CB123" s="882"/>
      <c r="CC123" s="882"/>
      <c r="CD123" s="882"/>
      <c r="CE123" s="882"/>
      <c r="CF123" s="792"/>
      <c r="CG123" s="793"/>
      <c r="CH123" s="793"/>
      <c r="CI123" s="793"/>
      <c r="CJ123" s="883"/>
      <c r="CK123" s="918"/>
      <c r="CL123" s="904"/>
      <c r="CM123" s="904"/>
      <c r="CN123" s="904"/>
      <c r="CO123" s="905"/>
      <c r="CP123" s="884" t="s">
        <v>484</v>
      </c>
      <c r="CQ123" s="885"/>
      <c r="CR123" s="885"/>
      <c r="CS123" s="885"/>
      <c r="CT123" s="885"/>
      <c r="CU123" s="885"/>
      <c r="CV123" s="885"/>
      <c r="CW123" s="885"/>
      <c r="CX123" s="885"/>
      <c r="CY123" s="885"/>
      <c r="CZ123" s="885"/>
      <c r="DA123" s="885"/>
      <c r="DB123" s="885"/>
      <c r="DC123" s="885"/>
      <c r="DD123" s="885"/>
      <c r="DE123" s="885"/>
      <c r="DF123" s="886"/>
      <c r="DG123" s="825">
        <v>265011</v>
      </c>
      <c r="DH123" s="826"/>
      <c r="DI123" s="826"/>
      <c r="DJ123" s="826"/>
      <c r="DK123" s="827"/>
      <c r="DL123" s="828">
        <v>117057</v>
      </c>
      <c r="DM123" s="826"/>
      <c r="DN123" s="826"/>
      <c r="DO123" s="826"/>
      <c r="DP123" s="827"/>
      <c r="DQ123" s="828">
        <v>109692</v>
      </c>
      <c r="DR123" s="826"/>
      <c r="DS123" s="826"/>
      <c r="DT123" s="826"/>
      <c r="DU123" s="827"/>
      <c r="DV123" s="873">
        <v>0</v>
      </c>
      <c r="DW123" s="874"/>
      <c r="DX123" s="874"/>
      <c r="DY123" s="874"/>
      <c r="DZ123" s="875"/>
    </row>
    <row r="124" spans="1:130" s="248" customFormat="1" ht="26.25" customHeight="1" thickBot="1" x14ac:dyDescent="0.25">
      <c r="A124" s="866"/>
      <c r="B124" s="867"/>
      <c r="C124" s="870" t="s">
        <v>469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448</v>
      </c>
      <c r="AG124" s="826"/>
      <c r="AH124" s="826"/>
      <c r="AI124" s="826"/>
      <c r="AJ124" s="827"/>
      <c r="AK124" s="828" t="s">
        <v>448</v>
      </c>
      <c r="AL124" s="826"/>
      <c r="AM124" s="826"/>
      <c r="AN124" s="826"/>
      <c r="AO124" s="827"/>
      <c r="AP124" s="873" t="s">
        <v>448</v>
      </c>
      <c r="AQ124" s="874"/>
      <c r="AR124" s="874"/>
      <c r="AS124" s="874"/>
      <c r="AT124" s="875"/>
      <c r="AU124" s="876" t="s">
        <v>485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46.4</v>
      </c>
      <c r="BR124" s="880"/>
      <c r="BS124" s="880"/>
      <c r="BT124" s="880"/>
      <c r="BU124" s="880"/>
      <c r="BV124" s="880">
        <v>23.5</v>
      </c>
      <c r="BW124" s="880"/>
      <c r="BX124" s="880"/>
      <c r="BY124" s="880"/>
      <c r="BZ124" s="880"/>
      <c r="CA124" s="880">
        <v>5.3</v>
      </c>
      <c r="CB124" s="880"/>
      <c r="CC124" s="880"/>
      <c r="CD124" s="880"/>
      <c r="CE124" s="880"/>
      <c r="CF124" s="770"/>
      <c r="CG124" s="771"/>
      <c r="CH124" s="771"/>
      <c r="CI124" s="771"/>
      <c r="CJ124" s="911"/>
      <c r="CK124" s="919"/>
      <c r="CL124" s="919"/>
      <c r="CM124" s="919"/>
      <c r="CN124" s="919"/>
      <c r="CO124" s="920"/>
      <c r="CP124" s="884" t="s">
        <v>486</v>
      </c>
      <c r="CQ124" s="885"/>
      <c r="CR124" s="885"/>
      <c r="CS124" s="885"/>
      <c r="CT124" s="885"/>
      <c r="CU124" s="885"/>
      <c r="CV124" s="885"/>
      <c r="CW124" s="885"/>
      <c r="CX124" s="885"/>
      <c r="CY124" s="885"/>
      <c r="CZ124" s="885"/>
      <c r="DA124" s="885"/>
      <c r="DB124" s="885"/>
      <c r="DC124" s="885"/>
      <c r="DD124" s="885"/>
      <c r="DE124" s="885"/>
      <c r="DF124" s="886"/>
      <c r="DG124" s="808">
        <v>559</v>
      </c>
      <c r="DH124" s="809"/>
      <c r="DI124" s="809"/>
      <c r="DJ124" s="809"/>
      <c r="DK124" s="810"/>
      <c r="DL124" s="811">
        <v>890</v>
      </c>
      <c r="DM124" s="809"/>
      <c r="DN124" s="809"/>
      <c r="DO124" s="809"/>
      <c r="DP124" s="810"/>
      <c r="DQ124" s="811">
        <v>1010</v>
      </c>
      <c r="DR124" s="809"/>
      <c r="DS124" s="809"/>
      <c r="DT124" s="809"/>
      <c r="DU124" s="810"/>
      <c r="DV124" s="897">
        <v>0</v>
      </c>
      <c r="DW124" s="898"/>
      <c r="DX124" s="898"/>
      <c r="DY124" s="898"/>
      <c r="DZ124" s="899"/>
    </row>
    <row r="125" spans="1:130" s="248" customFormat="1" ht="26.25" customHeight="1" x14ac:dyDescent="0.2">
      <c r="A125" s="866"/>
      <c r="B125" s="867"/>
      <c r="C125" s="870" t="s">
        <v>471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487</v>
      </c>
      <c r="AB125" s="826"/>
      <c r="AC125" s="826"/>
      <c r="AD125" s="826"/>
      <c r="AE125" s="827"/>
      <c r="AF125" s="828" t="s">
        <v>128</v>
      </c>
      <c r="AG125" s="826"/>
      <c r="AH125" s="826"/>
      <c r="AI125" s="826"/>
      <c r="AJ125" s="827"/>
      <c r="AK125" s="828" t="s">
        <v>487</v>
      </c>
      <c r="AL125" s="826"/>
      <c r="AM125" s="826"/>
      <c r="AN125" s="826"/>
      <c r="AO125" s="827"/>
      <c r="AP125" s="873" t="s">
        <v>128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488</v>
      </c>
      <c r="CL125" s="901"/>
      <c r="CM125" s="901"/>
      <c r="CN125" s="901"/>
      <c r="CO125" s="902"/>
      <c r="CP125" s="909" t="s">
        <v>489</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487</v>
      </c>
      <c r="DM125" s="891"/>
      <c r="DN125" s="891"/>
      <c r="DO125" s="891"/>
      <c r="DP125" s="891"/>
      <c r="DQ125" s="891" t="s">
        <v>487</v>
      </c>
      <c r="DR125" s="891"/>
      <c r="DS125" s="891"/>
      <c r="DT125" s="891"/>
      <c r="DU125" s="891"/>
      <c r="DV125" s="892" t="s">
        <v>128</v>
      </c>
      <c r="DW125" s="892"/>
      <c r="DX125" s="892"/>
      <c r="DY125" s="892"/>
      <c r="DZ125" s="893"/>
    </row>
    <row r="126" spans="1:130" s="248" customFormat="1" ht="26.25" customHeight="1" thickBot="1" x14ac:dyDescent="0.25">
      <c r="A126" s="866"/>
      <c r="B126" s="867"/>
      <c r="C126" s="870" t="s">
        <v>473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9613146</v>
      </c>
      <c r="AB126" s="826"/>
      <c r="AC126" s="826"/>
      <c r="AD126" s="826"/>
      <c r="AE126" s="827"/>
      <c r="AF126" s="828">
        <v>9836800</v>
      </c>
      <c r="AG126" s="826"/>
      <c r="AH126" s="826"/>
      <c r="AI126" s="826"/>
      <c r="AJ126" s="827"/>
      <c r="AK126" s="828">
        <v>9369972</v>
      </c>
      <c r="AL126" s="826"/>
      <c r="AM126" s="826"/>
      <c r="AN126" s="826"/>
      <c r="AO126" s="827"/>
      <c r="AP126" s="873">
        <v>1.2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490</v>
      </c>
      <c r="CQ126" s="796"/>
      <c r="CR126" s="796"/>
      <c r="CS126" s="796"/>
      <c r="CT126" s="796"/>
      <c r="CU126" s="796"/>
      <c r="CV126" s="796"/>
      <c r="CW126" s="796"/>
      <c r="CX126" s="796"/>
      <c r="CY126" s="796"/>
      <c r="CZ126" s="796"/>
      <c r="DA126" s="796"/>
      <c r="DB126" s="796"/>
      <c r="DC126" s="796"/>
      <c r="DD126" s="796"/>
      <c r="DE126" s="796"/>
      <c r="DF126" s="797"/>
      <c r="DG126" s="862" t="s">
        <v>128</v>
      </c>
      <c r="DH126" s="863"/>
      <c r="DI126" s="863"/>
      <c r="DJ126" s="863"/>
      <c r="DK126" s="863"/>
      <c r="DL126" s="863" t="s">
        <v>128</v>
      </c>
      <c r="DM126" s="863"/>
      <c r="DN126" s="863"/>
      <c r="DO126" s="863"/>
      <c r="DP126" s="863"/>
      <c r="DQ126" s="863" t="s">
        <v>487</v>
      </c>
      <c r="DR126" s="863"/>
      <c r="DS126" s="863"/>
      <c r="DT126" s="863"/>
      <c r="DU126" s="863"/>
      <c r="DV126" s="840" t="s">
        <v>128</v>
      </c>
      <c r="DW126" s="840"/>
      <c r="DX126" s="840"/>
      <c r="DY126" s="840"/>
      <c r="DZ126" s="841"/>
    </row>
    <row r="127" spans="1:130" s="248" customFormat="1" ht="26.25" customHeight="1" x14ac:dyDescent="0.2">
      <c r="A127" s="868"/>
      <c r="B127" s="869"/>
      <c r="C127" s="887" t="s">
        <v>491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487</v>
      </c>
      <c r="AB127" s="826"/>
      <c r="AC127" s="826"/>
      <c r="AD127" s="826"/>
      <c r="AE127" s="827"/>
      <c r="AF127" s="828" t="s">
        <v>128</v>
      </c>
      <c r="AG127" s="826"/>
      <c r="AH127" s="826"/>
      <c r="AI127" s="826"/>
      <c r="AJ127" s="827"/>
      <c r="AK127" s="828" t="s">
        <v>487</v>
      </c>
      <c r="AL127" s="826"/>
      <c r="AM127" s="826"/>
      <c r="AN127" s="826"/>
      <c r="AO127" s="827"/>
      <c r="AP127" s="873" t="s">
        <v>128</v>
      </c>
      <c r="AQ127" s="874"/>
      <c r="AR127" s="874"/>
      <c r="AS127" s="874"/>
      <c r="AT127" s="875"/>
      <c r="AU127" s="284"/>
      <c r="AV127" s="284"/>
      <c r="AW127" s="284"/>
      <c r="AX127" s="890" t="s">
        <v>492</v>
      </c>
      <c r="AY127" s="858"/>
      <c r="AZ127" s="858"/>
      <c r="BA127" s="858"/>
      <c r="BB127" s="858"/>
      <c r="BC127" s="858"/>
      <c r="BD127" s="858"/>
      <c r="BE127" s="859"/>
      <c r="BF127" s="857" t="s">
        <v>493</v>
      </c>
      <c r="BG127" s="858"/>
      <c r="BH127" s="858"/>
      <c r="BI127" s="858"/>
      <c r="BJ127" s="858"/>
      <c r="BK127" s="858"/>
      <c r="BL127" s="859"/>
      <c r="BM127" s="857" t="s">
        <v>494</v>
      </c>
      <c r="BN127" s="858"/>
      <c r="BO127" s="858"/>
      <c r="BP127" s="858"/>
      <c r="BQ127" s="858"/>
      <c r="BR127" s="858"/>
      <c r="BS127" s="859"/>
      <c r="BT127" s="857" t="s">
        <v>495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496</v>
      </c>
      <c r="CQ127" s="796"/>
      <c r="CR127" s="796"/>
      <c r="CS127" s="796"/>
      <c r="CT127" s="796"/>
      <c r="CU127" s="796"/>
      <c r="CV127" s="796"/>
      <c r="CW127" s="796"/>
      <c r="CX127" s="796"/>
      <c r="CY127" s="796"/>
      <c r="CZ127" s="796"/>
      <c r="DA127" s="796"/>
      <c r="DB127" s="796"/>
      <c r="DC127" s="796"/>
      <c r="DD127" s="796"/>
      <c r="DE127" s="796"/>
      <c r="DF127" s="797"/>
      <c r="DG127" s="862" t="s">
        <v>128</v>
      </c>
      <c r="DH127" s="863"/>
      <c r="DI127" s="863"/>
      <c r="DJ127" s="863"/>
      <c r="DK127" s="863"/>
      <c r="DL127" s="863" t="s">
        <v>128</v>
      </c>
      <c r="DM127" s="863"/>
      <c r="DN127" s="863"/>
      <c r="DO127" s="863"/>
      <c r="DP127" s="863"/>
      <c r="DQ127" s="863" t="s">
        <v>128</v>
      </c>
      <c r="DR127" s="863"/>
      <c r="DS127" s="863"/>
      <c r="DT127" s="863"/>
      <c r="DU127" s="863"/>
      <c r="DV127" s="840" t="s">
        <v>128</v>
      </c>
      <c r="DW127" s="840"/>
      <c r="DX127" s="840"/>
      <c r="DY127" s="840"/>
      <c r="DZ127" s="841"/>
    </row>
    <row r="128" spans="1:130" s="248" customFormat="1" ht="26.25" customHeight="1" thickBot="1" x14ac:dyDescent="0.25">
      <c r="A128" s="842" t="s">
        <v>497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498</v>
      </c>
      <c r="X128" s="844"/>
      <c r="Y128" s="844"/>
      <c r="Z128" s="845"/>
      <c r="AA128" s="846">
        <v>82852426</v>
      </c>
      <c r="AB128" s="847"/>
      <c r="AC128" s="847"/>
      <c r="AD128" s="847"/>
      <c r="AE128" s="848"/>
      <c r="AF128" s="849">
        <v>84249353</v>
      </c>
      <c r="AG128" s="847"/>
      <c r="AH128" s="847"/>
      <c r="AI128" s="847"/>
      <c r="AJ128" s="848"/>
      <c r="AK128" s="849">
        <v>80872856</v>
      </c>
      <c r="AL128" s="847"/>
      <c r="AM128" s="847"/>
      <c r="AN128" s="847"/>
      <c r="AO128" s="848"/>
      <c r="AP128" s="850"/>
      <c r="AQ128" s="851"/>
      <c r="AR128" s="851"/>
      <c r="AS128" s="851"/>
      <c r="AT128" s="852"/>
      <c r="AU128" s="284"/>
      <c r="AV128" s="284"/>
      <c r="AW128" s="284"/>
      <c r="AX128" s="853" t="s">
        <v>499</v>
      </c>
      <c r="AY128" s="854"/>
      <c r="AZ128" s="854"/>
      <c r="BA128" s="854"/>
      <c r="BB128" s="854"/>
      <c r="BC128" s="854"/>
      <c r="BD128" s="854"/>
      <c r="BE128" s="855"/>
      <c r="BF128" s="832" t="s">
        <v>128</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500</v>
      </c>
      <c r="CQ128" s="774"/>
      <c r="CR128" s="774"/>
      <c r="CS128" s="774"/>
      <c r="CT128" s="774"/>
      <c r="CU128" s="774"/>
      <c r="CV128" s="774"/>
      <c r="CW128" s="774"/>
      <c r="CX128" s="774"/>
      <c r="CY128" s="774"/>
      <c r="CZ128" s="774"/>
      <c r="DA128" s="774"/>
      <c r="DB128" s="774"/>
      <c r="DC128" s="774"/>
      <c r="DD128" s="774"/>
      <c r="DE128" s="774"/>
      <c r="DF128" s="775"/>
      <c r="DG128" s="836">
        <v>29793215</v>
      </c>
      <c r="DH128" s="837"/>
      <c r="DI128" s="837"/>
      <c r="DJ128" s="837"/>
      <c r="DK128" s="837"/>
      <c r="DL128" s="837">
        <v>27322817</v>
      </c>
      <c r="DM128" s="837"/>
      <c r="DN128" s="837"/>
      <c r="DO128" s="837"/>
      <c r="DP128" s="837"/>
      <c r="DQ128" s="837">
        <v>25577600</v>
      </c>
      <c r="DR128" s="837"/>
      <c r="DS128" s="837"/>
      <c r="DT128" s="837"/>
      <c r="DU128" s="837"/>
      <c r="DV128" s="838">
        <v>3.3</v>
      </c>
      <c r="DW128" s="838"/>
      <c r="DX128" s="838"/>
      <c r="DY128" s="838"/>
      <c r="DZ128" s="839"/>
    </row>
    <row r="129" spans="1:131" s="248" customFormat="1" ht="26.25" customHeight="1" x14ac:dyDescent="0.2">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501</v>
      </c>
      <c r="X129" s="823"/>
      <c r="Y129" s="823"/>
      <c r="Z129" s="824"/>
      <c r="AA129" s="825">
        <v>851858003</v>
      </c>
      <c r="AB129" s="826"/>
      <c r="AC129" s="826"/>
      <c r="AD129" s="826"/>
      <c r="AE129" s="827"/>
      <c r="AF129" s="828">
        <v>851840443</v>
      </c>
      <c r="AG129" s="826"/>
      <c r="AH129" s="826"/>
      <c r="AI129" s="826"/>
      <c r="AJ129" s="827"/>
      <c r="AK129" s="828">
        <v>864930635</v>
      </c>
      <c r="AL129" s="826"/>
      <c r="AM129" s="826"/>
      <c r="AN129" s="826"/>
      <c r="AO129" s="827"/>
      <c r="AP129" s="829"/>
      <c r="AQ129" s="830"/>
      <c r="AR129" s="830"/>
      <c r="AS129" s="830"/>
      <c r="AT129" s="831"/>
      <c r="AU129" s="286"/>
      <c r="AV129" s="286"/>
      <c r="AW129" s="286"/>
      <c r="AX129" s="795" t="s">
        <v>502</v>
      </c>
      <c r="AY129" s="796"/>
      <c r="AZ129" s="796"/>
      <c r="BA129" s="796"/>
      <c r="BB129" s="796"/>
      <c r="BC129" s="796"/>
      <c r="BD129" s="796"/>
      <c r="BE129" s="797"/>
      <c r="BF129" s="815" t="s">
        <v>128</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503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504</v>
      </c>
      <c r="X130" s="823"/>
      <c r="Y130" s="823"/>
      <c r="Z130" s="824"/>
      <c r="AA130" s="825">
        <v>109426836</v>
      </c>
      <c r="AB130" s="826"/>
      <c r="AC130" s="826"/>
      <c r="AD130" s="826"/>
      <c r="AE130" s="827"/>
      <c r="AF130" s="828">
        <v>104504968</v>
      </c>
      <c r="AG130" s="826"/>
      <c r="AH130" s="826"/>
      <c r="AI130" s="826"/>
      <c r="AJ130" s="827"/>
      <c r="AK130" s="828">
        <v>101010301</v>
      </c>
      <c r="AL130" s="826"/>
      <c r="AM130" s="826"/>
      <c r="AN130" s="826"/>
      <c r="AO130" s="827"/>
      <c r="AP130" s="829"/>
      <c r="AQ130" s="830"/>
      <c r="AR130" s="830"/>
      <c r="AS130" s="830"/>
      <c r="AT130" s="831"/>
      <c r="AU130" s="286"/>
      <c r="AV130" s="286"/>
      <c r="AW130" s="286"/>
      <c r="AX130" s="795" t="s">
        <v>505</v>
      </c>
      <c r="AY130" s="796"/>
      <c r="AZ130" s="796"/>
      <c r="BA130" s="796"/>
      <c r="BB130" s="796"/>
      <c r="BC130" s="796"/>
      <c r="BD130" s="796"/>
      <c r="BE130" s="797"/>
      <c r="BF130" s="798">
        <v>2.7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506</v>
      </c>
      <c r="X131" s="806"/>
      <c r="Y131" s="806"/>
      <c r="Z131" s="807"/>
      <c r="AA131" s="808">
        <v>742431167</v>
      </c>
      <c r="AB131" s="809"/>
      <c r="AC131" s="809"/>
      <c r="AD131" s="809"/>
      <c r="AE131" s="810"/>
      <c r="AF131" s="811">
        <v>747335475</v>
      </c>
      <c r="AG131" s="809"/>
      <c r="AH131" s="809"/>
      <c r="AI131" s="809"/>
      <c r="AJ131" s="810"/>
      <c r="AK131" s="811">
        <v>763920334</v>
      </c>
      <c r="AL131" s="809"/>
      <c r="AM131" s="809"/>
      <c r="AN131" s="809"/>
      <c r="AO131" s="810"/>
      <c r="AP131" s="812"/>
      <c r="AQ131" s="813"/>
      <c r="AR131" s="813"/>
      <c r="AS131" s="813"/>
      <c r="AT131" s="814"/>
      <c r="AU131" s="286"/>
      <c r="AV131" s="286"/>
      <c r="AW131" s="286"/>
      <c r="AX131" s="773" t="s">
        <v>507</v>
      </c>
      <c r="AY131" s="774"/>
      <c r="AZ131" s="774"/>
      <c r="BA131" s="774"/>
      <c r="BB131" s="774"/>
      <c r="BC131" s="774"/>
      <c r="BD131" s="774"/>
      <c r="BE131" s="775"/>
      <c r="BF131" s="776">
        <v>5.3</v>
      </c>
      <c r="BG131" s="777"/>
      <c r="BH131" s="777"/>
      <c r="BI131" s="777"/>
      <c r="BJ131" s="777"/>
      <c r="BK131" s="777"/>
      <c r="BL131" s="778"/>
      <c r="BM131" s="776">
        <v>400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509</v>
      </c>
      <c r="W132" s="786"/>
      <c r="X132" s="786"/>
      <c r="Y132" s="786"/>
      <c r="Z132" s="787"/>
      <c r="AA132" s="788">
        <v>4.2435834320000003</v>
      </c>
      <c r="AB132" s="789"/>
      <c r="AC132" s="789"/>
      <c r="AD132" s="789"/>
      <c r="AE132" s="790"/>
      <c r="AF132" s="791">
        <v>2.2506377319999999</v>
      </c>
      <c r="AG132" s="789"/>
      <c r="AH132" s="789"/>
      <c r="AI132" s="789"/>
      <c r="AJ132" s="790"/>
      <c r="AK132" s="791">
        <v>1.800108861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510</v>
      </c>
      <c r="W133" s="765"/>
      <c r="X133" s="765"/>
      <c r="Y133" s="765"/>
      <c r="Z133" s="766"/>
      <c r="AA133" s="767">
        <v>4.2</v>
      </c>
      <c r="AB133" s="768"/>
      <c r="AC133" s="768"/>
      <c r="AD133" s="768"/>
      <c r="AE133" s="769"/>
      <c r="AF133" s="767">
        <v>3.2</v>
      </c>
      <c r="AG133" s="768"/>
      <c r="AH133" s="768"/>
      <c r="AI133" s="768"/>
      <c r="AJ133" s="769"/>
      <c r="AK133" s="767">
        <v>2.7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XA1gzlvbCXPmLANdeI62FJAo+xjXwdNukd0rvGAeDHfi/NCfDemawaZHBub7OzTPXdLhhuuBcrwlq5v2gu7dg==" saltValue="/0HpqrkVSGYrrHlYS0KBkA==" spinCount="100000" sheet="1" objects="1" scenarios="1"/>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511</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kJUiJfToBHUtpSCuGBiG5fVJCZuJ4aRkeoG+hGAj+XTPrCLocdMuPYnC168ahZpGUWwnW48syylnNva7A+F8BQ==" saltValue="d0IL1Mubpz0WeXHDqc8Z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rXmiJ8SxSiLT6e0sa5cFhpETgyWqdEWVVm/wTCwtbJ6Q5zwys9KHbI4CWg+vpauWa5b8dYqngJ7itb1kPKqDg==" saltValue="KpEyIYtCYvyviMZQFjUo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AK16" sqref="AK16:AN16"/>
    </sheetView>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514</v>
      </c>
      <c r="AP7" s="305"/>
      <c r="AQ7" s="306" t="s">
        <v>515</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516</v>
      </c>
      <c r="AQ8" s="312" t="s">
        <v>517</v>
      </c>
      <c r="AR8" s="313" t="s">
        <v>518</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519</v>
      </c>
      <c r="AL9" s="1190"/>
      <c r="AM9" s="1190"/>
      <c r="AN9" s="1191"/>
      <c r="AO9" s="314">
        <v>305795757</v>
      </c>
      <c r="AP9" s="314">
        <v>111606</v>
      </c>
      <c r="AQ9" s="315">
        <v>105138</v>
      </c>
      <c r="AR9" s="316">
        <v>6.2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520</v>
      </c>
      <c r="AL10" s="1190"/>
      <c r="AM10" s="1190"/>
      <c r="AN10" s="1191"/>
      <c r="AO10" s="317">
        <v>2008471</v>
      </c>
      <c r="AP10" s="317">
        <v>733</v>
      </c>
      <c r="AQ10" s="318">
        <v>110</v>
      </c>
      <c r="AR10" s="319">
        <v>566.4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521</v>
      </c>
      <c r="AL11" s="1190"/>
      <c r="AM11" s="1190"/>
      <c r="AN11" s="1191"/>
      <c r="AO11" s="317">
        <v>647894</v>
      </c>
      <c r="AP11" s="317">
        <v>236</v>
      </c>
      <c r="AQ11" s="318">
        <v>1177</v>
      </c>
      <c r="AR11" s="319">
        <v>-79.900000000000006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522</v>
      </c>
      <c r="AL12" s="1190"/>
      <c r="AM12" s="1190"/>
      <c r="AN12" s="1191"/>
      <c r="AO12" s="317" t="s">
        <v>523</v>
      </c>
      <c r="AP12" s="317" t="s">
        <v>523</v>
      </c>
      <c r="AQ12" s="318">
        <v>5</v>
      </c>
      <c r="AR12" s="319" t="s">
        <v>523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524</v>
      </c>
      <c r="AL13" s="1190"/>
      <c r="AM13" s="1190"/>
      <c r="AN13" s="1191"/>
      <c r="AO13" s="317">
        <v>5811199</v>
      </c>
      <c r="AP13" s="317">
        <v>2121</v>
      </c>
      <c r="AQ13" s="318">
        <v>1930</v>
      </c>
      <c r="AR13" s="319">
        <v>9.9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525</v>
      </c>
      <c r="AL14" s="1190"/>
      <c r="AM14" s="1190"/>
      <c r="AN14" s="1191"/>
      <c r="AO14" s="317">
        <v>3275428</v>
      </c>
      <c r="AP14" s="317">
        <v>1195</v>
      </c>
      <c r="AQ14" s="318">
        <v>1254</v>
      </c>
      <c r="AR14" s="319">
        <v>-4.7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526</v>
      </c>
      <c r="AL15" s="1193"/>
      <c r="AM15" s="1193"/>
      <c r="AN15" s="1194"/>
      <c r="AO15" s="317">
        <v>-19735387</v>
      </c>
      <c r="AP15" s="317">
        <v>-7203</v>
      </c>
      <c r="AQ15" s="318">
        <v>-7365</v>
      </c>
      <c r="AR15" s="319">
        <v>-2.2000000000000002</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297803362</v>
      </c>
      <c r="AP16" s="317">
        <v>108689</v>
      </c>
      <c r="AQ16" s="318">
        <v>102249</v>
      </c>
      <c r="AR16" s="319">
        <v>6.3</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531</v>
      </c>
      <c r="AL21" s="1196"/>
      <c r="AM21" s="1196"/>
      <c r="AN21" s="1197"/>
      <c r="AO21" s="330">
        <v>12.38</v>
      </c>
      <c r="AP21" s="331">
        <v>11.28</v>
      </c>
      <c r="AQ21" s="332">
        <v>1.1000000000000001</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532</v>
      </c>
      <c r="AL22" s="1196"/>
      <c r="AM22" s="1196"/>
      <c r="AN22" s="1197"/>
      <c r="AO22" s="335">
        <v>96.7</v>
      </c>
      <c r="AP22" s="336">
        <v>99.7</v>
      </c>
      <c r="AQ22" s="337">
        <v>-3</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514</v>
      </c>
      <c r="AP30" s="305"/>
      <c r="AQ30" s="306" t="s">
        <v>515</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516</v>
      </c>
      <c r="AQ31" s="312" t="s">
        <v>517</v>
      </c>
      <c r="AR31" s="313" t="s">
        <v>518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536</v>
      </c>
      <c r="AL32" s="1179"/>
      <c r="AM32" s="1179"/>
      <c r="AN32" s="1180"/>
      <c r="AO32" s="345">
        <v>85235502</v>
      </c>
      <c r="AP32" s="345">
        <v>31108</v>
      </c>
      <c r="AQ32" s="346">
        <v>31910</v>
      </c>
      <c r="AR32" s="347">
        <v>-2.5</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537</v>
      </c>
      <c r="AL33" s="1179"/>
      <c r="AM33" s="1179"/>
      <c r="AN33" s="1180"/>
      <c r="AO33" s="345" t="s">
        <v>523</v>
      </c>
      <c r="AP33" s="345" t="s">
        <v>523</v>
      </c>
      <c r="AQ33" s="346">
        <v>2603</v>
      </c>
      <c r="AR33" s="347" t="s">
        <v>523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538</v>
      </c>
      <c r="AL34" s="1179"/>
      <c r="AM34" s="1179"/>
      <c r="AN34" s="1180"/>
      <c r="AO34" s="345">
        <v>78417697</v>
      </c>
      <c r="AP34" s="345">
        <v>28620</v>
      </c>
      <c r="AQ34" s="346">
        <v>20590</v>
      </c>
      <c r="AR34" s="347">
        <v>39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539</v>
      </c>
      <c r="AL35" s="1179"/>
      <c r="AM35" s="1179"/>
      <c r="AN35" s="1180"/>
      <c r="AO35" s="345">
        <v>20210910</v>
      </c>
      <c r="AP35" s="345">
        <v>7376</v>
      </c>
      <c r="AQ35" s="346">
        <v>9962</v>
      </c>
      <c r="AR35" s="347">
        <v>-26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540</v>
      </c>
      <c r="AL36" s="1179"/>
      <c r="AM36" s="1179"/>
      <c r="AN36" s="1180"/>
      <c r="AO36" s="345">
        <v>643973</v>
      </c>
      <c r="AP36" s="345">
        <v>235</v>
      </c>
      <c r="AQ36" s="346">
        <v>163</v>
      </c>
      <c r="AR36" s="347">
        <v>44.2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541</v>
      </c>
      <c r="AL37" s="1179"/>
      <c r="AM37" s="1179"/>
      <c r="AN37" s="1180"/>
      <c r="AO37" s="345">
        <v>11126473</v>
      </c>
      <c r="AP37" s="345">
        <v>4061</v>
      </c>
      <c r="AQ37" s="346">
        <v>1304</v>
      </c>
      <c r="AR37" s="347">
        <v>211.4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542</v>
      </c>
      <c r="AL38" s="1176"/>
      <c r="AM38" s="1176"/>
      <c r="AN38" s="1177"/>
      <c r="AO38" s="348" t="s">
        <v>523</v>
      </c>
      <c r="AP38" s="348" t="s">
        <v>523</v>
      </c>
      <c r="AQ38" s="349">
        <v>1</v>
      </c>
      <c r="AR38" s="337" t="s">
        <v>523</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543</v>
      </c>
      <c r="AL39" s="1176"/>
      <c r="AM39" s="1176"/>
      <c r="AN39" s="1177"/>
      <c r="AO39" s="345">
        <v>-80872856</v>
      </c>
      <c r="AP39" s="345">
        <v>-29516</v>
      </c>
      <c r="AQ39" s="346">
        <v>-16939</v>
      </c>
      <c r="AR39" s="347">
        <v>74.2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544</v>
      </c>
      <c r="AL40" s="1179"/>
      <c r="AM40" s="1179"/>
      <c r="AN40" s="1180"/>
      <c r="AO40" s="345">
        <v>-101010301</v>
      </c>
      <c r="AP40" s="345">
        <v>-36866</v>
      </c>
      <c r="AQ40" s="346">
        <v>-31934</v>
      </c>
      <c r="AR40" s="347">
        <v>15.4</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13751398</v>
      </c>
      <c r="AP41" s="345">
        <v>5019</v>
      </c>
      <c r="AQ41" s="346">
        <v>17660</v>
      </c>
      <c r="AR41" s="347">
        <v>-71.599999999999994</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514</v>
      </c>
      <c r="AN49" s="1186" t="s">
        <v>548</v>
      </c>
      <c r="AO49" s="1187"/>
      <c r="AP49" s="1187"/>
      <c r="AQ49" s="1187"/>
      <c r="AR49" s="1188"/>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549</v>
      </c>
      <c r="AO50" s="362" t="s">
        <v>550</v>
      </c>
      <c r="AP50" s="363" t="s">
        <v>551</v>
      </c>
      <c r="AQ50" s="364" t="s">
        <v>552</v>
      </c>
      <c r="AR50" s="365" t="s">
        <v>553</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100112007</v>
      </c>
      <c r="AN51" s="367">
        <v>37197</v>
      </c>
      <c r="AO51" s="368">
        <v>-1.1000000000000001</v>
      </c>
      <c r="AP51" s="369">
        <v>51684</v>
      </c>
      <c r="AQ51" s="370">
        <v>-0.4</v>
      </c>
      <c r="AR51" s="371">
        <v>-0.7</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41185960</v>
      </c>
      <c r="AN52" s="375">
        <v>15303</v>
      </c>
      <c r="AO52" s="376">
        <v>-10.3</v>
      </c>
      <c r="AP52" s="377">
        <v>26671</v>
      </c>
      <c r="AQ52" s="378">
        <v>2.6</v>
      </c>
      <c r="AR52" s="379">
        <v>-12.9</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115756512</v>
      </c>
      <c r="AN53" s="367">
        <v>42834</v>
      </c>
      <c r="AO53" s="368">
        <v>15.2</v>
      </c>
      <c r="AP53" s="369">
        <v>52897</v>
      </c>
      <c r="AQ53" s="370">
        <v>2.2999999999999998</v>
      </c>
      <c r="AR53" s="371">
        <v>12.9</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41661382</v>
      </c>
      <c r="AN54" s="375">
        <v>15416</v>
      </c>
      <c r="AO54" s="376">
        <v>0.7</v>
      </c>
      <c r="AP54" s="377">
        <v>27013</v>
      </c>
      <c r="AQ54" s="378">
        <v>1.3</v>
      </c>
      <c r="AR54" s="379">
        <v>-0.6</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121547422</v>
      </c>
      <c r="AN55" s="367">
        <v>44777</v>
      </c>
      <c r="AO55" s="368">
        <v>4.5</v>
      </c>
      <c r="AP55" s="369">
        <v>54945</v>
      </c>
      <c r="AQ55" s="370">
        <v>3.9</v>
      </c>
      <c r="AR55" s="371">
        <v>0.6</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51672771</v>
      </c>
      <c r="AN56" s="375">
        <v>19036</v>
      </c>
      <c r="AO56" s="376">
        <v>23.5</v>
      </c>
      <c r="AP56" s="377">
        <v>29293</v>
      </c>
      <c r="AQ56" s="378">
        <v>8.4</v>
      </c>
      <c r="AR56" s="379">
        <v>15.1</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156343461</v>
      </c>
      <c r="AN57" s="367">
        <v>57260</v>
      </c>
      <c r="AO57" s="368">
        <v>27.9</v>
      </c>
      <c r="AP57" s="369">
        <v>57132</v>
      </c>
      <c r="AQ57" s="370">
        <v>4</v>
      </c>
      <c r="AR57" s="371">
        <v>23.9</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65289022</v>
      </c>
      <c r="AN58" s="375">
        <v>23912</v>
      </c>
      <c r="AO58" s="376">
        <v>25.6</v>
      </c>
      <c r="AP58" s="377">
        <v>30126</v>
      </c>
      <c r="AQ58" s="378">
        <v>2.8</v>
      </c>
      <c r="AR58" s="379">
        <v>22.8</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177486388</v>
      </c>
      <c r="AN59" s="367">
        <v>64777</v>
      </c>
      <c r="AO59" s="368">
        <v>13.1</v>
      </c>
      <c r="AP59" s="369">
        <v>58766</v>
      </c>
      <c r="AQ59" s="370">
        <v>2.9</v>
      </c>
      <c r="AR59" s="371">
        <v>10.199999999999999</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75309158</v>
      </c>
      <c r="AN60" s="375">
        <v>27485</v>
      </c>
      <c r="AO60" s="376">
        <v>14.9</v>
      </c>
      <c r="AP60" s="377">
        <v>29363</v>
      </c>
      <c r="AQ60" s="378">
        <v>-2.5</v>
      </c>
      <c r="AR60" s="379">
        <v>17.399999999999999</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134249158</v>
      </c>
      <c r="AN61" s="382">
        <v>49369</v>
      </c>
      <c r="AO61" s="383">
        <v>11.9</v>
      </c>
      <c r="AP61" s="384">
        <v>55085</v>
      </c>
      <c r="AQ61" s="385">
        <v>2.5</v>
      </c>
      <c r="AR61" s="371">
        <v>9.4</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55023659</v>
      </c>
      <c r="AN62" s="375">
        <v>20230</v>
      </c>
      <c r="AO62" s="376">
        <v>10.9</v>
      </c>
      <c r="AP62" s="377">
        <v>28493</v>
      </c>
      <c r="AQ62" s="378">
        <v>2.5</v>
      </c>
      <c r="AR62" s="379">
        <v>8.4</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83gq+ZtyFIfbshIBl7v14V+2h/qqLVm1pf6bFji1v7v2t5e6uq7a92MOxmz37hHlPMFvo9zvdjGFOhuuS7Pq8Q==" saltValue="ZMPdPRGrIPqAh3eLTTVTn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562</v>
      </c>
    </row>
    <row r="120" spans="125:125" ht="13.5" hidden="1" customHeight="1" x14ac:dyDescent="0.2"/>
    <row r="121" spans="125:125" ht="13.5" hidden="1" customHeight="1" x14ac:dyDescent="0.2">
      <c r="DU121" s="292"/>
    </row>
  </sheetData>
  <sheetProtection algorithmName="SHA-512" hashValue="zL73NRSnZfcWsH57hua7D4W5iiCA5EmxAFzsTEqsPTaYisRZwbOX9xf20FNby5zp5F4AxgPMy36PcUHH5Odfug==" saltValue="tOvQhTXv11k/yjGPaDke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563</v>
      </c>
    </row>
  </sheetData>
  <sheetProtection algorithmName="SHA-512" hashValue="nh3/0JeXWUATF+SB3evxYMntygbnewbTM2bvBD6eH95SaDaVABkZ5J0sNKTOUMTKctuyGf6pL5uUeEgHFM3MZw==" saltValue="sbH8kcCLMxIqCFBxudnN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564</v>
      </c>
      <c r="G46" s="8" t="s">
        <v>565</v>
      </c>
      <c r="H46" s="8" t="s">
        <v>566</v>
      </c>
      <c r="I46" s="8" t="s">
        <v>567</v>
      </c>
      <c r="J46" s="9" t="s">
        <v>568</v>
      </c>
    </row>
    <row r="47" spans="2:10" ht="57.75" customHeight="1" x14ac:dyDescent="0.2">
      <c r="B47" s="10"/>
      <c r="C47" s="1200" t="s">
        <v>3</v>
      </c>
      <c r="D47" s="1200"/>
      <c r="E47" s="1201"/>
      <c r="F47" s="11">
        <v>21.82</v>
      </c>
      <c r="G47" s="12">
        <v>19.21</v>
      </c>
      <c r="H47" s="12">
        <v>18.829999999999998</v>
      </c>
      <c r="I47" s="12">
        <v>18.97</v>
      </c>
      <c r="J47" s="13">
        <v>19.239999999999998</v>
      </c>
    </row>
    <row r="48" spans="2:10" ht="57.75" customHeight="1" x14ac:dyDescent="0.2">
      <c r="B48" s="14"/>
      <c r="C48" s="1202" t="s">
        <v>4</v>
      </c>
      <c r="D48" s="1202"/>
      <c r="E48" s="1203"/>
      <c r="F48" s="15">
        <v>0.05</v>
      </c>
      <c r="G48" s="16">
        <v>0.05</v>
      </c>
      <c r="H48" s="16">
        <v>0.05</v>
      </c>
      <c r="I48" s="16">
        <v>0.31</v>
      </c>
      <c r="J48" s="17">
        <v>1.51</v>
      </c>
    </row>
    <row r="49" spans="2:10" ht="57.75" customHeight="1" thickBot="1" x14ac:dyDescent="0.25">
      <c r="B49" s="18"/>
      <c r="C49" s="1204" t="s">
        <v>5</v>
      </c>
      <c r="D49" s="1204"/>
      <c r="E49" s="1205"/>
      <c r="F49" s="19" t="s">
        <v>569</v>
      </c>
      <c r="G49" s="20" t="s">
        <v>570</v>
      </c>
      <c r="H49" s="20" t="s">
        <v>571</v>
      </c>
      <c r="I49" s="20">
        <v>0.4</v>
      </c>
      <c r="J49" s="21">
        <v>1.75</v>
      </c>
    </row>
    <row r="50" spans="2:10" ht="13.5" customHeight="1" x14ac:dyDescent="0.2"/>
  </sheetData>
  <sheetProtection algorithmName="SHA-512" hashValue="oZOd4zE5BR+sQOIICw/VtgNduhO/YUxe5PcyLTUW0ZgJPA5FLIx+SQdcbcKvrm5EiZumQE1fABFMSRs+tyCBcQ==" saltValue="XDFNKnZTMMdS6w/4SYbi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2022-03-17T06:59:24Z</cp:lastPrinted>
  <dcterms:created xsi:type="dcterms:W3CDTF">2022-02-02T05:49:22Z</dcterms:created>
  <dcterms:modified xsi:type="dcterms:W3CDTF">2022-09-30T05:46:48Z</dcterms:modified>
  <cp:category/>
</cp:coreProperties>
</file>