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2決算_財政状況資料集\11 ９月公表分（２回目）\３月公表分（コピー） → 結合したら01or02フォルダへ\02 政令市（合体後）\"/>
    </mc:Choice>
  </mc:AlternateContent>
  <xr:revisionPtr revIDLastSave="0" documentId="13_ncr:1_{718BE79C-591E-460D-B5A0-60419E913FD8}" xr6:coauthVersionLast="36" xr6:coauthVersionMax="36" xr10:uidLastSave="{00000000-0000-0000-0000-000000000000}"/>
  <bookViews>
    <workbookView xWindow="0" yWindow="0" windowWidth="20490" windowHeight="70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1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BE37" i="10"/>
  <c r="AM37" i="10"/>
  <c r="U37" i="10"/>
  <c r="BE36" i="10"/>
  <c r="AM36" i="10"/>
  <c r="BE35" i="10"/>
  <c r="BE34" i="10"/>
  <c r="C34" i="10"/>
  <c r="C35" i="10" s="1"/>
  <c r="C36" i="10" s="1"/>
  <c r="C37" i="10" s="1"/>
  <c r="C38"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W34" i="10"/>
  <c r="BW35" i="10" s="1"/>
  <c r="BW36" i="10" s="1"/>
  <c r="BW37"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<sst xmlns="http://schemas.openxmlformats.org/spreadsheetml/2006/main" count="1086" uniqueCount="617">
  <si>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</si>
  <si>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</si>
  <si>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</si>
  <si>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</si>
  <si>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</si>
  <si>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</si>
  <si>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</si>
  <si>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</si>
  <si>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</si>
  <si>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</si>
  <si>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</si>
  <si>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</si>
  <si>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</si>
  <si>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</si>
  <si>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</si>
  <si>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</si>
  <si>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</si>
  <si>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</si>
  <si>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</si>
  <si>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</si>
  <si>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</si>
  <si>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</si>
  <si>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</si>
  <si>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</si>
  <si>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</si>
  <si>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</si>
  <si>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</si>
  <si>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</si>
  <si>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</si>
  <si>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</si>
  <si>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</si>
  <si>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</si>
  <si>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</si>
  <si>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</si>
  <si>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</si>
  <si>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</si>
  <si>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</si>
  <si>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</si>
  <si>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</si>
  <si>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</si>
  <si>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</si>
  <si>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</si>
  <si>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</si>
  <si>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</si>
  <si>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</si>
  <si>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</si>
  <si>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</si>
  <si>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</si>
  <si>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</si>
  <si>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</si>
  <si>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</si>
  <si>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</si>
  <si>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</si>
  <si>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</si>
  <si>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</si>
  <si>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</si>
  <si>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</si>
  <si>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</si>
  <si>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</si>
  <si>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</si>
  <si>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</si>
  <si>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</si>
  <si>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</si>
  <si>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</si>
  <si>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</si>
  <si>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</si>
  <si>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</si>
  <si>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</si>
  <si>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</si>
  <si>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</si>
  <si>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</si>
  <si>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</si>
  <si>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</si>
  <si>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</si>
  <si>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</si>
  <si>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</si>
  <si>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</si>
  <si>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</si>
  <si>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</si>
  <si>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</si>
  <si>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</si>
  <si>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</si>
  <si>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</si>
  <si>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</si>
  <si>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</si>
  <si>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政令指定都市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</si>
  <si>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</si>
  <si>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</si>
  <si>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</si>
  <si>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</si>
  <si>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</si>
  <si>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</si>
  <si>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</si>
  <si>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</si>
  <si>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</si>
  <si>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</si>
  <si>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</si>
  <si>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</si>
  <si>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堺市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</si>
  <si>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</si>
  <si>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</si>
  <si>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</si>
  <si>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</si>
  <si>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</si>
  <si>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</si>
  <si>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</si>
  <si>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</si>
  <si>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</si>
  <si>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</si>
  <si>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</si>
  <si>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</si>
  <si>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</si>
  <si>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</si>
  <si>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</si>
  <si>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</si>
  <si>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</si>
  <si>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</si>
  <si>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</si>
  <si>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</si>
  <si>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</si>
  <si>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</si>
  <si>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</si>
  <si>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</si>
  <si>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</si>
  <si>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</si>
  <si>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</si>
  <si>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</si>
  <si>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</si>
  <si>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</si>
  <si>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</si>
  <si>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</si>
  <si>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</si>
  <si>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</si>
  <si>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</si>
  <si>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</si>
  <si>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</si>
  <si>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</si>
  <si>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</si>
  <si>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</si>
  <si>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</si>
  <si>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</si>
  <si>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</si>
  <si>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</si>
  <si>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</si>
  <si>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</si>
  <si>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</si>
  <si>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</si>
  <si>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</si>
  <si>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</si>
  <si>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</si>
  <si>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</si>
  <si>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</si>
  <si>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</si>
  <si>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</si>
  <si>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</si>
  <si>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</si>
  <si>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</si>
  <si>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</si>
  <si>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</si>
  <si>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</si>
  <si>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</si>
  <si>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</si>
  <si>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</si>
  <si>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</si>
  <si>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</si>
  <si>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</si>
  <si>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</si>
  <si>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</si>
  <si>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</si>
  <si>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</si>
  <si>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</si>
  <si>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</si>
  <si>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</si>
  <si>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</si>
  <si>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</si>
  <si>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</si>
  <si>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</si>
  <si>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</si>
  <si>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</si>
  <si>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</si>
  <si>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</si>
  <si>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</si>
  <si>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</si>
  <si>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</si>
  <si>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</si>
  <si>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</si>
  <si>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</si>
  <si>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</si>
  <si>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</si>
  <si>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</si>
  <si>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</si>
  <si>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</si>
  <si>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</si>
  <si>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</si>
  <si>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</si>
  <si>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</si>
  <si>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</si>
  <si>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</si>
  <si>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</si>
  <si>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</si>
  <si>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</si>
  <si>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</si>
  <si>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</si>
  <si>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</si>
  <si>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</si>
  <si>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</si>
  <si>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</si>
  <si>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</si>
  <si>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</si>
  <si>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</si>
  <si>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</si>
  <si>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</si>
  <si>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大阪府堺市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</si>
  <si>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</si>
  <si>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</si>
  <si>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</si>
  <si>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</si>
  <si>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</si>
  <si>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</si>
  <si>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</si>
  <si>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</si>
  <si>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</si>
  <si>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</si>
  <si>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</si>
  <si>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</si>
  <si>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</si>
  <si>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</si>
  <si>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</si>
  <si>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</si>
  <si>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</si>
  <si>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</si>
  <si>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</si>
  <si>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</si>
  <si>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</si>
  <si>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</si>
  <si>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</si>
  <si>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</si>
  <si>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</si>
  <si>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</si>
  <si>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</si>
  <si>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</si>
  <si>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</si>
  <si>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</si>
  <si>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</si>
  <si>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</si>
  <si>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</si>
  <si>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</si>
  <si>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</si>
  <si>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</si>
  <si>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</si>
  <si>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</si>
  <si>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</si>
  <si>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</si>
  <si>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</si>
  <si>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</si>
  <si>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</si>
  <si>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</si>
  <si>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</si>
  <si>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</si>
  <si>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</si>
  <si>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</si>
  <si>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</si>
  <si>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</si>
  <si>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</si>
  <si>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</si>
  <si>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</si>
  <si>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</si>
  <si>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</si>
  <si>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</si>
  <si>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</si>
  <si>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</si>
  <si>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</si>
  <si>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</si>
  <si>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</si>
  <si>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</si>
  <si>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</si>
  <si>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</si>
  <si>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</si>
  <si>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</si>
  <si>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</si>
  <si>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</si>
  <si>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</si>
  <si>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</si>
  <si>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</si>
  <si>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</si>
  <si>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</si>
  <si>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</si>
  <si>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</si>
  <si>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</si>
  <si>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</si>
  <si>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</si>
  <si>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</si>
  <si>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</si>
  <si>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</si>
  <si>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</si>
  <si>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</si>
  <si>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</si>
  <si>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</si>
  <si>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</si>
  <si>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</si>
  <si>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</si>
  <si>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</si>
  <si>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</si>
  <si>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</si>
  <si>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</si>
  <si>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</si>
  <si>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</si>
  <si>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</si>
  <si>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</si>
  <si>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</si>
  <si>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</si>
  <si>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</si>
  <si>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</si>
  <si>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</si>
  <si>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</si>
  <si>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</si>
  <si>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</si>
  <si>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</si>
  <si>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</si>
  <si>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</si>
  <si>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</si>
  <si>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</si>
  <si>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</si>
  <si>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</si>
  <si>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</si>
  <si>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</si>
  <si>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</si>
  <si>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</si>
  <si>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</si>
  <si>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</si>
  <si>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</si>
  <si>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</si>
  <si>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</si>
  <si>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</si>
  <si>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</si>
  <si>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</si>
  <si>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</si>
  <si>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</si>
  <si>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</si>
  <si>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その他</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</si>
  <si>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</si>
  <si>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</si>
  <si>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</si>
  <si>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</si>
  <si>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</si>
  <si>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</si>
  <si>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</si>
  <si>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</si>
  <si>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</si>
  <si>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</si>
  <si>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</si>
  <si>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</si>
  <si>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</si>
  <si>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</si>
  <si>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</si>
  <si>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</si>
  <si>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</si>
  <si>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</si>
  <si>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</si>
  <si>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</si>
  <si>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</si>
  <si>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</si>
  <si>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</si>
  <si>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</si>
  <si>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</si>
  <si>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</si>
  <si>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</si>
  <si>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大阪府堺市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</si>
  <si>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</si>
  <si>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</si>
  <si>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</si>
  <si>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</si>
  <si>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</si>
  <si>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</si>
  <si>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</si>
  <si>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</si>
  <si>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</si>
  <si>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</si>
  <si>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</si>
  <si>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</si>
  <si>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</si>
  <si>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</si>
  <si>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</si>
  <si>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</si>
  <si>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</si>
  <si>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</si>
  <si>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</si>
  <si>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</si>
  <si>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都市開発資金特別会計</t>
    <phoneticPr fontId="5"/>
  </si>
  <si>
    <t>-</t>
    <phoneticPr fontId="5"/>
  </si>
  <si>
    <t>公共用地先行取得事業特別会計</t>
    <phoneticPr fontId="5"/>
  </si>
  <si>
    <t>-</t>
    <phoneticPr fontId="5"/>
  </si>
  <si>
    <t>母子父子寡婦福祉資金貸付事業特別会計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</si>
  <si>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</si>
  <si>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</si>
  <si>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</si>
  <si>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</si>
  <si>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</si>
  <si>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</si>
  <si>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</si>
  <si>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</si>
  <si>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</si>
  <si>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</si>
  <si>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</si>
  <si>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</si>
  <si>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</si>
  <si>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</si>
  <si>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</si>
  <si>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</si>
  <si>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</si>
  <si>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</si>
  <si>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堺市水道事業会計</t>
    <phoneticPr fontId="5"/>
  </si>
  <si>
    <t>法適用企業</t>
    <phoneticPr fontId="5"/>
  </si>
  <si>
    <t>堺市下水道事業会計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</si>
  <si>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</si>
  <si>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</si>
  <si>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</si>
  <si>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</si>
  <si>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</si>
  <si>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</si>
  <si>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</si>
  <si>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</si>
  <si>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</si>
  <si>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</si>
  <si>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</si>
  <si>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</si>
  <si>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</si>
  <si>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</si>
  <si>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</si>
  <si>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</si>
  <si>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</si>
  <si>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</si>
  <si>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</si>
  <si>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</si>
  <si>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</si>
  <si>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</si>
  <si>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</si>
  <si>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</si>
  <si>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</si>
  <si>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</si>
  <si>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</si>
  <si>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</si>
  <si>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</si>
  <si>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</si>
  <si>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</si>
  <si>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</si>
  <si>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</si>
  <si>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</si>
  <si>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</si>
  <si>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</si>
  <si>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</si>
  <si>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</si>
  <si>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</si>
  <si>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</si>
  <si>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</si>
  <si>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</si>
  <si>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</si>
  <si>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</si>
  <si>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</si>
  <si>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</si>
  <si>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</si>
  <si>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</si>
  <si>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</si>
  <si>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</si>
  <si>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</si>
  <si>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</si>
  <si>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</si>
  <si>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</si>
  <si>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</si>
  <si>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</si>
  <si>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</si>
  <si>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</si>
  <si>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</si>
  <si>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</si>
  <si>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</si>
  <si>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</si>
  <si>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</si>
  <si>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</si>
  <si>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</si>
  <si>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</si>
  <si>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堺市下水道事業会計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</si>
  <si>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</si>
  <si>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</si>
  <si>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</si>
  <si>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</si>
  <si>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</si>
  <si>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</si>
  <si>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</si>
  <si>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</si>
  <si>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</si>
  <si>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</si>
  <si>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</si>
  <si>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</si>
  <si>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</si>
  <si>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</si>
  <si>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</si>
  <si>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</si>
  <si>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</si>
  <si>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</si>
  <si>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</si>
  <si>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</si>
  <si>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</si>
  <si>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</si>
  <si>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</si>
  <si>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</si>
  <si>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</si>
  <si>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</si>
  <si>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</si>
  <si>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</si>
  <si>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</si>
  <si>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</si>
  <si>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</si>
  <si>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</si>
  <si>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</si>
  <si>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</si>
  <si>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</si>
  <si>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</si>
  <si>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</si>
  <si>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</si>
  <si>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</si>
  <si>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</si>
  <si>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</si>
  <si>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</si>
  <si>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</si>
  <si>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</si>
  <si>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</si>
  <si>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</si>
  <si>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</si>
  <si>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</si>
  <si>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</si>
  <si>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</si>
  <si>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</si>
  <si>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</si>
  <si>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</si>
  <si>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</si>
  <si>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</si>
  <si>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</si>
  <si>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</si>
  <si>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</si>
  <si>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</si>
  <si>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</si>
  <si>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</si>
  <si>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</si>
  <si>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</si>
  <si>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</si>
  <si>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</si>
  <si>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</si>
  <si>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</si>
  <si>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</si>
  <si>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</si>
  <si>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</si>
  <si>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</si>
  <si>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</si>
  <si>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</si>
  <si>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</si>
  <si>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</si>
  <si>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</si>
  <si>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</si>
  <si>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</si>
  <si>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</si>
  <si>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</si>
  <si>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</si>
  <si>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</si>
  <si>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</si>
  <si>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</si>
  <si>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</si>
  <si>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</si>
  <si>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</si>
  <si>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</si>
  <si>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</si>
  <si>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0.36</t>
  </si>
  <si>
    <t>堺市水道事業会計</t>
  </si>
  <si>
    <t>堺市下水道事業会計</t>
  </si>
  <si>
    <t>介護保険事業特別会計</t>
  </si>
  <si>
    <t>一般会計</t>
  </si>
  <si>
    <t>国民健康保険事業特別会計</t>
  </si>
  <si>
    <t>後期高齢者医療事業特別会計</t>
  </si>
  <si>
    <t>母子父子寡婦福祉資金貸付事業特別会計</t>
  </si>
  <si>
    <t>都市開発資金特別会計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</si>
  <si>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</si>
  <si>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</si>
  <si>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</si>
  <si>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</si>
  <si>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</si>
  <si>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</si>
  <si>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</si>
  <si>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</si>
  <si>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（公財）堺都市政策研究所</t>
    <rPh sb="1" eb="2">
      <t>コウ</t>
    </rPh>
    <phoneticPr fontId="5"/>
  </si>
  <si>
    <t>（公財）堺市文化振興財団</t>
    <rPh sb="1" eb="2">
      <t>コウ</t>
    </rPh>
    <phoneticPr fontId="5"/>
  </si>
  <si>
    <t>（公財）堺市救急医療事業団</t>
    <rPh sb="1" eb="2">
      <t>コウ</t>
    </rPh>
    <phoneticPr fontId="5"/>
  </si>
  <si>
    <t>（株）さかい新事業創造センター</t>
  </si>
  <si>
    <t>（公財）堺市産業振興センター</t>
    <rPh sb="1" eb="2">
      <t>コウ</t>
    </rPh>
    <phoneticPr fontId="5"/>
  </si>
  <si>
    <t>（公財）堺市勤労者福祉サービスセンター</t>
    <rPh sb="1" eb="2">
      <t>コウ</t>
    </rPh>
    <phoneticPr fontId="5"/>
  </si>
  <si>
    <t>（公財）堺市公園協会</t>
    <rPh sb="1" eb="2">
      <t>コウ</t>
    </rPh>
    <phoneticPr fontId="5"/>
  </si>
  <si>
    <t>（公財）堺市教育スポーツ振興事業団</t>
    <rPh sb="1" eb="2">
      <t>コウ</t>
    </rPh>
    <phoneticPr fontId="5"/>
  </si>
  <si>
    <t>（地独）堺市立病院機構</t>
    <rPh sb="1" eb="2">
      <t>チ</t>
    </rPh>
    <rPh sb="2" eb="3">
      <t>ドク</t>
    </rPh>
    <rPh sb="4" eb="7">
      <t>サカイシリツ</t>
    </rPh>
    <rPh sb="7" eb="9">
      <t>ビョウイン</t>
    </rPh>
    <rPh sb="9" eb="11">
      <t>キコウ</t>
    </rPh>
    <phoneticPr fontId="2"/>
  </si>
  <si>
    <t>大阪府都市競艇企業団</t>
  </si>
  <si>
    <t>後期高齢者医療広域連合</t>
    <rPh sb="0" eb="2">
      <t>コウキ</t>
    </rPh>
    <rPh sb="2" eb="4">
      <t>コウレイ</t>
    </rPh>
    <rPh sb="4" eb="5">
      <t>シャ</t>
    </rPh>
    <rPh sb="5" eb="7">
      <t>イリョウ</t>
    </rPh>
    <rPh sb="7" eb="9">
      <t>コウイキ</t>
    </rPh>
    <rPh sb="9" eb="11">
      <t>レンゴウ</t>
    </rPh>
    <phoneticPr fontId="5"/>
  </si>
  <si>
    <t>大阪広域水道企業団
（水道事業会計）</t>
  </si>
  <si>
    <t>大阪広域水道企業団
（工業用水道事業会計）</t>
  </si>
  <si>
    <t>公共施設等特別整備基金</t>
    <rPh sb="0" eb="2">
      <t>コウキョウ</t>
    </rPh>
    <rPh sb="2" eb="4">
      <t>シセツ</t>
    </rPh>
    <rPh sb="4" eb="5">
      <t>トウ</t>
    </rPh>
    <rPh sb="5" eb="7">
      <t>トクベツ</t>
    </rPh>
    <rPh sb="7" eb="9">
      <t>セイビ</t>
    </rPh>
    <rPh sb="9" eb="11">
      <t>キキン</t>
    </rPh>
    <phoneticPr fontId="5"/>
  </si>
  <si>
    <t>泉北丘陵地区整備基金</t>
    <rPh sb="0" eb="2">
      <t>センボク</t>
    </rPh>
    <rPh sb="2" eb="4">
      <t>キュウリョウ</t>
    </rPh>
    <rPh sb="4" eb="6">
      <t>チク</t>
    </rPh>
    <rPh sb="6" eb="8">
      <t>セイビ</t>
    </rPh>
    <rPh sb="8" eb="10">
      <t>キキン</t>
    </rPh>
    <phoneticPr fontId="5"/>
  </si>
  <si>
    <t>地域福祉推進基金</t>
    <rPh sb="0" eb="2">
      <t>チイキ</t>
    </rPh>
    <rPh sb="2" eb="4">
      <t>フクシ</t>
    </rPh>
    <rPh sb="4" eb="6">
      <t>スイシン</t>
    </rPh>
    <rPh sb="6" eb="8">
      <t>キキン</t>
    </rPh>
    <phoneticPr fontId="5"/>
  </si>
  <si>
    <t>産業活性化基金</t>
    <rPh sb="0" eb="2">
      <t>サンギョウ</t>
    </rPh>
    <rPh sb="2" eb="5">
      <t>カッセイカ</t>
    </rPh>
    <rPh sb="5" eb="7">
      <t>キキン</t>
    </rPh>
    <phoneticPr fontId="5"/>
  </si>
  <si>
    <t>フェニーチェ堺芸術文化創造基金</t>
    <rPh sb="6" eb="7">
      <t>サカイ</t>
    </rPh>
    <rPh sb="7" eb="9">
      <t>ゲイジュツ</t>
    </rPh>
    <rPh sb="9" eb="11">
      <t>ブンカ</t>
    </rPh>
    <rPh sb="11" eb="13">
      <t>ソウゾウ</t>
    </rPh>
    <rPh sb="13" eb="15">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</si>
  <si>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</si>
  <si>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</si>
  <si>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</si>
  <si>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</si>
  <si>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</si>
  <si>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xml:space="preserve">　将来負担比率及び実質公債費比率は、類似団体平均を大きく下回っている。
　将来負担比率は、前年度と比較して減少となったが、主な要因として企業会計の市債残高の減少や大規模事業の完了による債務負担行為に基づく支出予定額の減少、充当可能基金の増加があげられる。
　実質公債費比率は過去3ヵ年の平均で算定されており、地方消費税交付金が増加したことなどにより、分母となる標準財政規模が増加したものの、分子となる借入金返済額も増加し、前年度から0.5ポイント上昇した。
　実質公債費比率及び将来負担比率ともに、数値として適正範囲内であると認識しており、今後もこの水準を維持できるよう将来を見据えた財政運営を行っていく。
</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</si>
  <si>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</si>
  <si>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</si>
  <si>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</si>
  <si>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類似団体平均を大きく下回っている一方で、有形固定資産減価償却率は、阪神高速大和川線の完成により令和元年度に減少、令和2年度は横ばいとなっており、類似団体平均より高い水準にある。
　今後、公共施設等総合管理計画に基づき、老朽化対策に積極的に取り組んでいくとともに、将来負担比率については、類似団体平均を大きく下回っているため、現在の水準維持に努める。</t>
    <rPh sb="64" eb="66">
      <t>レイワ</t>
    </rPh>
    <rPh sb="67" eb="69">
      <t>ネンド</t>
    </rPh>
    <rPh sb="70" eb="71">
      <t>ヨコ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</si>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</sst>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quot;¥&quot;#,##0_);[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quot;▲ &quot;#,##0.0"/>
    <numFmt numFmtId="189" formatCode="0.0;&quot;▲ &quot;0.0"/>
    <numFmt numFmtId="190" formatCode="#,##0.0_ "/>
    <numFmt numFmtId="191" formatCode="#,##0.00;&quot;▲ &quot;#,##0.00"/>
    <numFmt numFmtId="192"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2"/>
      <color indexed="8"/>
      <name val="ＭＳ 明朝"/>
      <family val="1"/>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4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9" fontId="1" fillId="0" borderId="0" applyFont="0" applyFill="0" applyBorder="0" applyAlignment="0" applyProtection="0">
      <alignment vertical="center"/>
    </xf>
    <xf numFmtId="38" fontId="16" fillId="0" borderId="0" applyFont="0" applyFill="0" applyBorder="0" applyAlignment="0" applyProtection="0"/>
    <xf numFmtId="38" fontId="16"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176" fontId="16" fillId="0" borderId="0" applyFont="0" applyFill="0" applyBorder="0" applyAlignment="0" applyProtection="0">
      <alignment vertical="center"/>
    </xf>
    <xf numFmtId="176" fontId="16" fillId="0" borderId="0" applyFont="0" applyFill="0" applyBorder="0" applyAlignment="0" applyProtection="0"/>
    <xf numFmtId="0" fontId="1" fillId="0" borderId="0">
      <alignment vertical="center"/>
    </xf>
    <xf numFmtId="0" fontId="1" fillId="0" borderId="0">
      <alignment vertical="center"/>
    </xf>
    <xf numFmtId="0" fontId="38" fillId="0" borderId="0">
      <alignment vertical="center"/>
    </xf>
    <xf numFmtId="0" fontId="16" fillId="0" borderId="0"/>
    <xf numFmtId="0" fontId="1" fillId="0" borderId="0">
      <alignment vertical="center"/>
    </xf>
    <xf numFmtId="0" fontId="16" fillId="0" borderId="0">
      <alignment vertical="center"/>
    </xf>
    <xf numFmtId="0" fontId="24" fillId="0" borderId="0"/>
    <xf numFmtId="0" fontId="16" fillId="0" borderId="0"/>
    <xf numFmtId="0" fontId="1" fillId="0" borderId="0">
      <alignment vertical="center"/>
    </xf>
    <xf numFmtId="0" fontId="14" fillId="0" borderId="0">
      <alignment vertical="center"/>
    </xf>
    <xf numFmtId="0" fontId="1" fillId="0" borderId="0">
      <alignment vertical="center"/>
    </xf>
    <xf numFmtId="0" fontId="39" fillId="0" borderId="0">
      <alignment vertical="center"/>
    </xf>
    <xf numFmtId="176" fontId="16" fillId="0" borderId="0" applyFont="0" applyFill="0" applyBorder="0" applyAlignment="0" applyProtection="0">
      <alignment vertical="center"/>
    </xf>
    <xf numFmtId="176" fontId="16" fillId="0" borderId="0" applyFont="0" applyFill="0" applyBorder="0" applyAlignment="0" applyProtection="0"/>
  </cellStyleXfs>
  <cellXfs count="13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shrinkToFit="1"/>
    </xf>
    <xf numFmtId="177" fontId="6" fillId="0" borderId="5" xfId="1" applyNumberFormat="1" applyFont="1" applyFill="1" applyBorder="1" applyAlignment="1" applyProtection="1">
      <alignment horizontal="right" vertical="center" shrinkToFit="1"/>
    </xf>
    <xf numFmtId="177"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shrinkToFit="1"/>
    </xf>
    <xf numFmtId="177" fontId="6" fillId="0" borderId="15" xfId="1" applyNumberFormat="1" applyFont="1" applyFill="1" applyBorder="1" applyAlignment="1" applyProtection="1">
      <alignment horizontal="right" vertical="center" shrinkToFit="1"/>
    </xf>
    <xf numFmtId="177"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shrinkToFit="1"/>
    </xf>
    <xf numFmtId="177" fontId="6" fillId="0" borderId="21" xfId="1" applyNumberFormat="1" applyFont="1" applyFill="1" applyBorder="1" applyAlignment="1" applyProtection="1">
      <alignment horizontal="right" vertical="center" shrinkToFit="1"/>
    </xf>
    <xf numFmtId="177"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shrinkToFit="1"/>
    </xf>
    <xf numFmtId="177" fontId="6" fillId="0" borderId="28" xfId="2" applyNumberFormat="1" applyFont="1" applyFill="1" applyBorder="1" applyAlignment="1">
      <alignment horizontal="right" vertical="center" shrinkToFit="1"/>
    </xf>
    <xf numFmtId="177"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shrinkToFit="1"/>
    </xf>
    <xf numFmtId="177" fontId="6" fillId="0" borderId="34" xfId="2" applyNumberFormat="1" applyFont="1" applyFill="1" applyBorder="1" applyAlignment="1">
      <alignment horizontal="right" vertical="center" shrinkToFit="1"/>
    </xf>
    <xf numFmtId="177"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shrinkToFit="1"/>
    </xf>
    <xf numFmtId="177" fontId="6" fillId="0" borderId="21" xfId="2" applyNumberFormat="1" applyFont="1" applyFill="1" applyBorder="1" applyAlignment="1">
      <alignment horizontal="right" vertical="center" shrinkToFit="1"/>
    </xf>
    <xf numFmtId="177"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shrinkToFit="1"/>
    </xf>
    <xf numFmtId="178" fontId="7" fillId="0" borderId="28" xfId="3" applyNumberFormat="1" applyFont="1" applyFill="1" applyBorder="1" applyAlignment="1" applyProtection="1">
      <alignment horizontal="right" vertical="center" shrinkToFit="1"/>
    </xf>
    <xf numFmtId="178"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shrinkToFit="1"/>
    </xf>
    <xf numFmtId="178" fontId="7" fillId="0" borderId="34" xfId="3" applyNumberFormat="1" applyFont="1" applyFill="1" applyBorder="1" applyAlignment="1" applyProtection="1">
      <alignment horizontal="right" vertical="center" shrinkToFit="1"/>
    </xf>
    <xf numFmtId="178"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shrinkToFit="1"/>
    </xf>
    <xf numFmtId="178" fontId="7" fillId="0" borderId="21" xfId="3" applyNumberFormat="1" applyFont="1" applyFill="1" applyBorder="1" applyAlignment="1" applyProtection="1">
      <alignment horizontal="right" vertical="center" shrinkToFit="1"/>
    </xf>
    <xf numFmtId="178"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8"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8" fontId="8" fillId="0" borderId="27" xfId="3" applyNumberFormat="1" applyFont="1" applyBorder="1" applyAlignment="1" applyProtection="1">
      <alignment horizontal="right" vertical="center" shrinkToFit="1"/>
      <protection locked="0"/>
    </xf>
    <xf numFmtId="178" fontId="8" fillId="0" borderId="28" xfId="3" applyNumberFormat="1" applyFont="1" applyBorder="1" applyAlignment="1" applyProtection="1">
      <alignment horizontal="right" vertical="center" shrinkToFit="1"/>
      <protection locked="0"/>
    </xf>
    <xf numFmtId="178" fontId="8" fillId="0" borderId="29" xfId="3" applyNumberFormat="1" applyFont="1" applyBorder="1" applyAlignment="1" applyProtection="1">
      <alignment horizontal="right" vertical="center" shrinkToFit="1"/>
      <protection locked="0"/>
    </xf>
    <xf numFmtId="178" fontId="8" fillId="0" borderId="20" xfId="3" applyNumberFormat="1" applyFont="1" applyBorder="1" applyAlignment="1" applyProtection="1">
      <alignment horizontal="right" vertical="center" shrinkToFit="1"/>
      <protection locked="0"/>
    </xf>
    <xf numFmtId="178" fontId="8" fillId="0" borderId="21" xfId="3" applyNumberFormat="1" applyFont="1" applyBorder="1" applyAlignment="1" applyProtection="1">
      <alignment horizontal="right" vertical="center" shrinkToFit="1"/>
      <protection locked="0"/>
    </xf>
    <xf numFmtId="178"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shrinkToFit="1"/>
    </xf>
    <xf numFmtId="178" fontId="7" fillId="0" borderId="28" xfId="4" applyNumberFormat="1" applyFont="1" applyFill="1" applyBorder="1" applyAlignment="1" applyProtection="1">
      <alignment horizontal="right" vertical="center" shrinkToFit="1"/>
    </xf>
    <xf numFmtId="178"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shrinkToFit="1"/>
    </xf>
    <xf numFmtId="178" fontId="7" fillId="0" borderId="34" xfId="4" applyNumberFormat="1" applyFont="1" applyFill="1" applyBorder="1" applyAlignment="1" applyProtection="1">
      <alignment horizontal="right" vertical="center" shrinkToFit="1"/>
    </xf>
    <xf numFmtId="178"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shrinkToFit="1"/>
    </xf>
    <xf numFmtId="178" fontId="7" fillId="0" borderId="21" xfId="4" applyNumberFormat="1" applyFont="1" applyFill="1" applyBorder="1" applyAlignment="1" applyProtection="1">
      <alignment horizontal="right" vertical="center" shrinkToFit="1"/>
    </xf>
    <xf numFmtId="178"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8" fontId="13" fillId="0" borderId="5" xfId="5" applyNumberFormat="1" applyFont="1" applyFill="1" applyBorder="1" applyAlignment="1" applyProtection="1">
      <alignment horizontal="right" vertical="center" shrinkToFit="1"/>
    </xf>
    <xf numFmtId="178"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8" fontId="13" fillId="0" borderId="15" xfId="5" applyNumberFormat="1" applyFont="1" applyFill="1" applyBorder="1" applyAlignment="1" applyProtection="1">
      <alignment horizontal="right" vertical="center" shrinkToFit="1"/>
    </xf>
    <xf numFmtId="178" fontId="13" fillId="0" borderId="16" xfId="5" applyNumberFormat="1" applyFont="1" applyFill="1" applyBorder="1" applyAlignment="1" applyProtection="1">
      <alignment horizontal="right" vertical="center" shrinkToFit="1"/>
    </xf>
    <xf numFmtId="178" fontId="13" fillId="0" borderId="34" xfId="5" applyNumberFormat="1" applyFont="1" applyFill="1" applyBorder="1" applyAlignment="1" applyProtection="1">
      <alignment horizontal="right" vertical="center" shrinkToFit="1"/>
    </xf>
    <xf numFmtId="178"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8" fontId="13" fillId="0" borderId="34" xfId="5" applyNumberFormat="1" applyFont="1" applyFill="1" applyBorder="1" applyAlignment="1" applyProtection="1">
      <alignment horizontal="right" vertical="center" shrinkToFit="1"/>
      <protection locked="0"/>
    </xf>
    <xf numFmtId="178"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8" fontId="13" fillId="0" borderId="21" xfId="5" applyNumberFormat="1" applyFont="1" applyFill="1" applyBorder="1" applyAlignment="1" applyProtection="1">
      <alignment horizontal="right" vertical="center" shrinkToFit="1"/>
      <protection locked="0"/>
    </xf>
    <xf numFmtId="178"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8" fontId="13" fillId="0" borderId="51" xfId="5" applyNumberFormat="1" applyFont="1" applyFill="1" applyBorder="1" applyAlignment="1" applyProtection="1">
      <alignment horizontal="right" vertical="center" shrinkToFit="1"/>
    </xf>
    <xf numFmtId="178" fontId="13" fillId="0" borderId="6" xfId="5" applyNumberFormat="1" applyFont="1" applyFill="1" applyBorder="1" applyAlignment="1" applyProtection="1">
      <alignment horizontal="right" vertical="center" shrinkToFit="1"/>
    </xf>
    <xf numFmtId="179" fontId="17" fillId="0" borderId="41" xfId="6" applyNumberFormat="1" applyFont="1" applyBorder="1" applyAlignment="1">
      <alignment vertical="center"/>
    </xf>
    <xf numFmtId="179" fontId="17" fillId="0" borderId="48" xfId="6" applyNumberFormat="1" applyFont="1" applyBorder="1" applyAlignment="1">
      <alignment vertical="center"/>
    </xf>
    <xf numFmtId="179" fontId="17" fillId="0" borderId="15" xfId="6" applyNumberFormat="1" applyFont="1" applyBorder="1" applyAlignment="1">
      <alignment horizontal="center" vertical="center" wrapText="1"/>
    </xf>
    <xf numFmtId="179" fontId="17" fillId="0" borderId="39" xfId="6" applyNumberFormat="1" applyFont="1" applyBorder="1" applyAlignment="1">
      <alignment horizontal="center" vertical="center"/>
    </xf>
    <xf numFmtId="179" fontId="17" fillId="0" borderId="31" xfId="6" applyNumberFormat="1" applyFont="1" applyBorder="1" applyAlignment="1">
      <alignment horizontal="center" vertical="center"/>
    </xf>
    <xf numFmtId="179" fontId="17" fillId="0" borderId="42" xfId="6" applyNumberFormat="1" applyFont="1" applyBorder="1" applyAlignment="1">
      <alignment horizontal="center" vertical="center"/>
    </xf>
    <xf numFmtId="0" fontId="16" fillId="0" borderId="0" xfId="6"/>
    <xf numFmtId="179" fontId="17" fillId="0" borderId="37" xfId="6" applyNumberFormat="1" applyFont="1" applyBorder="1" applyAlignment="1">
      <alignment vertical="center"/>
    </xf>
    <xf numFmtId="179" fontId="17" fillId="0" borderId="40" xfId="6" applyNumberFormat="1" applyFont="1" applyBorder="1" applyAlignment="1">
      <alignment vertical="center"/>
    </xf>
    <xf numFmtId="0" fontId="16" fillId="0" borderId="47" xfId="6" applyFont="1" applyBorder="1" applyAlignment="1">
      <alignment vertical="center"/>
    </xf>
    <xf numFmtId="179" fontId="17" fillId="0" borderId="41" xfId="6" applyNumberFormat="1" applyFont="1" applyBorder="1" applyAlignment="1">
      <alignment horizontal="center" vertical="center"/>
    </xf>
    <xf numFmtId="179" fontId="17" fillId="0" borderId="52" xfId="6" applyNumberFormat="1" applyFont="1" applyBorder="1" applyAlignment="1">
      <alignment horizontal="center" vertical="center" wrapText="1"/>
    </xf>
    <xf numFmtId="179" fontId="17" fillId="0" borderId="53" xfId="6" applyNumberFormat="1" applyFont="1" applyBorder="1" applyAlignment="1">
      <alignment horizontal="center" vertical="center"/>
    </xf>
    <xf numFmtId="179" fontId="17" fillId="0" borderId="54" xfId="6" applyNumberFormat="1" applyFont="1" applyBorder="1" applyAlignment="1">
      <alignment horizontal="center" vertical="center" wrapText="1"/>
    </xf>
    <xf numFmtId="179" fontId="17" fillId="0" borderId="34" xfId="6" applyNumberFormat="1" applyFont="1" applyBorder="1" applyAlignment="1">
      <alignment horizontal="center" vertical="center"/>
    </xf>
    <xf numFmtId="179" fontId="17" fillId="0" borderId="48" xfId="6" applyNumberFormat="1" applyFont="1" applyBorder="1" applyAlignment="1">
      <alignment horizontal="center" vertical="center"/>
    </xf>
    <xf numFmtId="180" fontId="17" fillId="0" borderId="15" xfId="6" applyNumberFormat="1" applyFont="1" applyFill="1" applyBorder="1" applyAlignment="1">
      <alignment vertical="center"/>
    </xf>
    <xf numFmtId="180" fontId="17" fillId="0" borderId="41" xfId="6" applyNumberFormat="1" applyFont="1" applyFill="1" applyBorder="1" applyAlignment="1">
      <alignment vertical="center"/>
    </xf>
    <xf numFmtId="181" fontId="17" fillId="0" borderId="55" xfId="6" applyNumberFormat="1" applyFont="1" applyFill="1" applyBorder="1" applyAlignment="1">
      <alignment vertical="center"/>
    </xf>
    <xf numFmtId="180" fontId="17" fillId="0" borderId="53" xfId="6" applyNumberFormat="1" applyFont="1" applyFill="1" applyBorder="1" applyAlignment="1">
      <alignment vertical="center"/>
    </xf>
    <xf numFmtId="181" fontId="17" fillId="0" borderId="56" xfId="6" applyNumberFormat="1" applyFont="1" applyFill="1" applyBorder="1" applyAlignment="1">
      <alignment vertical="center"/>
    </xf>
    <xf numFmtId="181" fontId="17" fillId="0" borderId="15" xfId="6" applyNumberFormat="1" applyFont="1" applyBorder="1" applyAlignment="1">
      <alignment vertical="center"/>
    </xf>
    <xf numFmtId="179" fontId="17" fillId="0" borderId="37" xfId="6" applyNumberFormat="1" applyFont="1" applyBorder="1" applyAlignment="1">
      <alignment horizontal="center" vertical="center"/>
    </xf>
    <xf numFmtId="179" fontId="17" fillId="0" borderId="57" xfId="6" applyNumberFormat="1" applyFont="1" applyBorder="1" applyAlignment="1">
      <alignment horizontal="center" vertical="center"/>
    </xf>
    <xf numFmtId="180" fontId="17" fillId="0" borderId="58" xfId="6" applyNumberFormat="1" applyFont="1" applyFill="1" applyBorder="1" applyAlignment="1">
      <alignment vertical="center"/>
    </xf>
    <xf numFmtId="180" fontId="17" fillId="0" borderId="59" xfId="6" applyNumberFormat="1" applyFont="1" applyFill="1" applyBorder="1" applyAlignment="1">
      <alignment vertical="center"/>
    </xf>
    <xf numFmtId="181" fontId="17" fillId="0" borderId="57" xfId="6" applyNumberFormat="1" applyFont="1" applyFill="1" applyBorder="1" applyAlignment="1">
      <alignment vertical="center"/>
    </xf>
    <xf numFmtId="180" fontId="17" fillId="0" borderId="60" xfId="6" applyNumberFormat="1" applyFont="1" applyFill="1" applyBorder="1" applyAlignment="1">
      <alignment vertical="center"/>
    </xf>
    <xf numFmtId="181" fontId="17" fillId="0" borderId="61" xfId="6" applyNumberFormat="1" applyFont="1" applyFill="1" applyBorder="1" applyAlignment="1">
      <alignment vertical="center"/>
    </xf>
    <xf numFmtId="181" fontId="17" fillId="0" borderId="58" xfId="6" applyNumberFormat="1" applyFont="1" applyBorder="1" applyAlignment="1">
      <alignment vertical="center"/>
    </xf>
    <xf numFmtId="180" fontId="17" fillId="0" borderId="58" xfId="6" applyNumberFormat="1" applyFont="1" applyFill="1" applyBorder="1" applyAlignment="1">
      <alignment vertical="center" wrapText="1"/>
    </xf>
    <xf numFmtId="180" fontId="17" fillId="0" borderId="15" xfId="6" applyNumberFormat="1" applyFont="1" applyBorder="1" applyAlignment="1">
      <alignment vertical="center"/>
    </xf>
    <xf numFmtId="180" fontId="17" fillId="0" borderId="41" xfId="6" applyNumberFormat="1" applyFont="1" applyBorder="1" applyAlignment="1">
      <alignment vertical="center"/>
    </xf>
    <xf numFmtId="181" fontId="17" fillId="0" borderId="55" xfId="6" applyNumberFormat="1" applyFont="1" applyBorder="1" applyAlignment="1">
      <alignment vertical="center"/>
    </xf>
    <xf numFmtId="180" fontId="17" fillId="0" borderId="53" xfId="6" applyNumberFormat="1" applyFont="1" applyBorder="1" applyAlignment="1">
      <alignment vertical="center"/>
    </xf>
    <xf numFmtId="181"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8"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5" fontId="20" fillId="0" borderId="36" xfId="8" applyNumberFormat="1" applyFont="1" applyFill="1" applyBorder="1" applyAlignment="1">
      <alignment horizontal="right" vertical="center" shrinkToFit="1"/>
    </xf>
    <xf numFmtId="185" fontId="20" fillId="0" borderId="8" xfId="8" applyNumberFormat="1" applyFont="1" applyFill="1" applyBorder="1" applyAlignment="1">
      <alignment horizontal="right" vertical="center" shrinkToFit="1"/>
    </xf>
    <xf numFmtId="185"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5" fontId="20" fillId="0" borderId="36" xfId="8" applyNumberFormat="1" applyFont="1" applyFill="1" applyBorder="1" applyAlignment="1">
      <alignment vertical="center" shrinkToFit="1"/>
    </xf>
    <xf numFmtId="185" fontId="20" fillId="0" borderId="8" xfId="8" applyNumberFormat="1" applyFont="1" applyFill="1" applyBorder="1" applyAlignment="1">
      <alignment vertical="center" shrinkToFit="1"/>
    </xf>
    <xf numFmtId="185"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2" fontId="20" fillId="0" borderId="74" xfId="8" applyNumberFormat="1" applyFont="1" applyFill="1" applyBorder="1" applyAlignment="1">
      <alignment vertical="center"/>
    </xf>
    <xf numFmtId="182" fontId="20" fillId="0" borderId="75" xfId="8" applyNumberFormat="1" applyFont="1" applyFill="1" applyBorder="1" applyAlignment="1">
      <alignment vertical="center"/>
    </xf>
    <xf numFmtId="182"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6" xfId="15" applyFont="1" applyBorder="1" applyAlignment="1" applyProtection="1">
      <alignment horizontal="center" vertical="center" shrinkToFit="1"/>
      <protection locked="0"/>
    </xf>
    <xf numFmtId="0" fontId="34" fillId="0" borderId="108" xfId="12" applyFont="1" applyBorder="1" applyAlignment="1" applyProtection="1">
      <alignment horizontal="center" vertical="center" shrinkToFit="1"/>
      <protection locked="0"/>
    </xf>
    <xf numFmtId="0" fontId="34" fillId="0" borderId="108" xfId="12" applyFont="1" applyFill="1" applyBorder="1" applyAlignment="1" applyProtection="1">
      <alignment horizontal="center" vertical="center" shrinkToFit="1"/>
      <protection locked="0"/>
    </xf>
    <xf numFmtId="0" fontId="34" fillId="0" borderId="119"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2" xfId="12" applyFont="1" applyBorder="1" applyAlignment="1" applyProtection="1">
      <alignment horizontal="center" vertical="center" shrinkToFit="1"/>
      <protection locked="0"/>
    </xf>
    <xf numFmtId="0" fontId="34" fillId="6" borderId="119"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1"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8" fontId="34" fillId="6" borderId="0" xfId="12" applyNumberFormat="1" applyFont="1" applyFill="1" applyBorder="1" applyAlignment="1" applyProtection="1">
      <alignment horizontal="right" vertical="center" shrinkToFit="1"/>
    </xf>
    <xf numFmtId="178"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9"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9" fontId="3" fillId="6" borderId="37" xfId="16" applyNumberFormat="1" applyFont="1" applyFill="1" applyBorder="1">
      <alignment vertical="center"/>
    </xf>
    <xf numFmtId="179" fontId="3" fillId="6" borderId="54" xfId="16" applyNumberFormat="1" applyFont="1" applyFill="1" applyBorder="1">
      <alignment vertical="center"/>
    </xf>
    <xf numFmtId="179" fontId="3" fillId="6" borderId="40" xfId="16" applyNumberFormat="1" applyFont="1" applyFill="1" applyBorder="1">
      <alignment vertical="center"/>
    </xf>
    <xf numFmtId="179" fontId="3" fillId="6" borderId="34" xfId="16" applyNumberFormat="1" applyFont="1" applyFill="1" applyBorder="1" applyAlignment="1">
      <alignment horizontal="center" vertical="center"/>
    </xf>
    <xf numFmtId="179" fontId="20" fillId="6" borderId="183" xfId="16" applyNumberFormat="1" applyFont="1" applyFill="1" applyBorder="1" applyAlignment="1">
      <alignment horizontal="center" vertical="center"/>
    </xf>
    <xf numFmtId="179" fontId="3" fillId="6" borderId="52" xfId="16" applyNumberFormat="1" applyFont="1" applyFill="1" applyBorder="1" applyAlignment="1">
      <alignment horizontal="center" vertical="center"/>
    </xf>
    <xf numFmtId="178" fontId="3" fillId="6" borderId="47" xfId="17" applyNumberFormat="1" applyFont="1" applyFill="1" applyBorder="1" applyAlignment="1">
      <alignment horizontal="right" vertical="center" shrinkToFit="1"/>
    </xf>
    <xf numFmtId="178" fontId="3" fillId="6" borderId="37" xfId="17" applyNumberFormat="1" applyFont="1" applyFill="1" applyBorder="1" applyAlignment="1">
      <alignment horizontal="right" vertical="center" shrinkToFit="1"/>
    </xf>
    <xf numFmtId="188" fontId="3" fillId="6" borderId="184" xfId="17" applyNumberFormat="1" applyFont="1" applyFill="1" applyBorder="1" applyAlignment="1">
      <alignment horizontal="right" vertical="center" shrinkToFit="1"/>
    </xf>
    <xf numFmtId="178" fontId="3" fillId="6" borderId="34" xfId="17" applyNumberFormat="1" applyFont="1" applyFill="1" applyBorder="1" applyAlignment="1">
      <alignment horizontal="right" vertical="center" shrinkToFit="1"/>
    </xf>
    <xf numFmtId="178" fontId="3" fillId="6" borderId="39" xfId="17" applyNumberFormat="1" applyFont="1" applyFill="1" applyBorder="1" applyAlignment="1">
      <alignment horizontal="right" vertical="center" shrinkToFit="1"/>
    </xf>
    <xf numFmtId="188"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90" fontId="3" fillId="0" borderId="0" xfId="16" applyNumberFormat="1" applyFont="1" applyFill="1" applyBorder="1">
      <alignment vertical="center"/>
    </xf>
    <xf numFmtId="179" fontId="3" fillId="0" borderId="39" xfId="16" applyNumberFormat="1" applyFont="1" applyFill="1" applyBorder="1">
      <alignment vertical="center"/>
    </xf>
    <xf numFmtId="179" fontId="3" fillId="0" borderId="31" xfId="16" applyNumberFormat="1" applyFont="1" applyFill="1" applyBorder="1">
      <alignment vertical="center"/>
    </xf>
    <xf numFmtId="179" fontId="3" fillId="0" borderId="42" xfId="16" applyNumberFormat="1" applyFont="1" applyFill="1" applyBorder="1">
      <alignment vertical="center"/>
    </xf>
    <xf numFmtId="179" fontId="3" fillId="0" borderId="34" xfId="16" applyNumberFormat="1" applyFont="1" applyFill="1" applyBorder="1" applyAlignment="1">
      <alignment horizontal="center" vertical="center"/>
    </xf>
    <xf numFmtId="179" fontId="3" fillId="0" borderId="183" xfId="16" applyNumberFormat="1" applyFont="1" applyFill="1" applyBorder="1" applyAlignment="1">
      <alignment horizontal="center" vertical="center"/>
    </xf>
    <xf numFmtId="179" fontId="3" fillId="0" borderId="52" xfId="16" applyNumberFormat="1" applyFont="1" applyFill="1" applyBorder="1" applyAlignment="1">
      <alignment horizontal="center" vertical="center"/>
    </xf>
    <xf numFmtId="179" fontId="3" fillId="0" borderId="0" xfId="16" applyNumberFormat="1" applyFont="1" applyFill="1" applyBorder="1" applyAlignment="1">
      <alignment horizontal="center" vertical="center"/>
    </xf>
    <xf numFmtId="179" fontId="3" fillId="0" borderId="64" xfId="16" applyNumberFormat="1" applyFont="1" applyFill="1" applyBorder="1">
      <alignment vertical="center"/>
    </xf>
    <xf numFmtId="191" fontId="17" fillId="0" borderId="34" xfId="16" applyNumberFormat="1" applyFont="1" applyFill="1" applyBorder="1" applyAlignment="1">
      <alignment horizontal="right" vertical="center" shrinkToFit="1"/>
    </xf>
    <xf numFmtId="191" fontId="17" fillId="0" borderId="183"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9" fontId="3" fillId="0" borderId="38" xfId="16" applyNumberFormat="1" applyFont="1" applyFill="1" applyBorder="1">
      <alignment vertical="center"/>
    </xf>
    <xf numFmtId="179" fontId="3" fillId="0" borderId="0" xfId="16" applyNumberFormat="1" applyFont="1" applyFill="1">
      <alignment vertical="center"/>
    </xf>
    <xf numFmtId="188" fontId="17" fillId="0" borderId="34" xfId="16" applyNumberFormat="1" applyFont="1" applyFill="1" applyBorder="1" applyAlignment="1">
      <alignment horizontal="right" vertical="center" shrinkToFit="1"/>
    </xf>
    <xf numFmtId="188" fontId="17" fillId="0" borderId="183"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9" fontId="3" fillId="0" borderId="37" xfId="16" applyNumberFormat="1" applyFont="1" applyFill="1" applyBorder="1">
      <alignment vertical="center"/>
    </xf>
    <xf numFmtId="179" fontId="3" fillId="0" borderId="54" xfId="16" applyNumberFormat="1" applyFont="1" applyFill="1" applyBorder="1">
      <alignment vertical="center"/>
    </xf>
    <xf numFmtId="190" fontId="3" fillId="0" borderId="54" xfId="16" applyNumberFormat="1" applyFont="1" applyFill="1" applyBorder="1">
      <alignment vertical="center"/>
    </xf>
    <xf numFmtId="179"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8" fontId="3" fillId="6" borderId="34" xfId="16" applyNumberFormat="1" applyFont="1" applyFill="1" applyBorder="1" applyAlignment="1">
      <alignment horizontal="right" vertical="center" shrinkToFit="1"/>
    </xf>
    <xf numFmtId="178" fontId="3" fillId="6" borderId="183"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178" fontId="3" fillId="0" borderId="34" xfId="16" applyNumberFormat="1" applyFont="1" applyFill="1" applyBorder="1" applyAlignment="1">
      <alignment horizontal="right" vertical="center" shrinkToFit="1"/>
    </xf>
    <xf numFmtId="178" fontId="3" fillId="0" borderId="183"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9" fontId="17" fillId="0" borderId="41" xfId="18" applyNumberFormat="1" applyFont="1" applyBorder="1" applyAlignment="1">
      <alignment vertical="center"/>
    </xf>
    <xf numFmtId="179" fontId="17" fillId="0" borderId="48" xfId="18" applyNumberFormat="1" applyFont="1" applyBorder="1" applyAlignment="1">
      <alignment vertical="center"/>
    </xf>
    <xf numFmtId="179" fontId="17" fillId="0" borderId="37" xfId="18" applyNumberFormat="1" applyFont="1" applyBorder="1" applyAlignment="1">
      <alignment vertical="center"/>
    </xf>
    <xf numFmtId="179" fontId="17" fillId="0" borderId="40" xfId="18" applyNumberFormat="1" applyFont="1" applyBorder="1" applyAlignment="1">
      <alignment vertical="center"/>
    </xf>
    <xf numFmtId="179" fontId="17" fillId="0" borderId="41" xfId="18" applyNumberFormat="1" applyFont="1" applyBorder="1" applyAlignment="1">
      <alignment horizontal="center" vertical="center"/>
    </xf>
    <xf numFmtId="179" fontId="17" fillId="0" borderId="52" xfId="18" applyNumberFormat="1" applyFont="1" applyBorder="1" applyAlignment="1">
      <alignment horizontal="center" vertical="center" wrapText="1"/>
    </xf>
    <xf numFmtId="179" fontId="24" fillId="0" borderId="53" xfId="18" applyNumberFormat="1" applyFont="1" applyBorder="1" applyAlignment="1">
      <alignment horizontal="center" vertical="center"/>
    </xf>
    <xf numFmtId="179" fontId="17" fillId="0" borderId="54" xfId="18" applyNumberFormat="1" applyFont="1" applyBorder="1" applyAlignment="1">
      <alignment horizontal="center" vertical="center" wrapText="1"/>
    </xf>
    <xf numFmtId="179" fontId="17" fillId="0" borderId="34" xfId="18" applyNumberFormat="1" applyFont="1" applyBorder="1" applyAlignment="1">
      <alignment horizontal="center" vertical="center"/>
    </xf>
    <xf numFmtId="178" fontId="17" fillId="0" borderId="15" xfId="19" applyNumberFormat="1" applyFont="1" applyFill="1" applyBorder="1" applyAlignment="1">
      <alignment horizontal="right" vertical="center" shrinkToFit="1"/>
    </xf>
    <xf numFmtId="178" fontId="17" fillId="0" borderId="41" xfId="19" applyNumberFormat="1" applyFont="1" applyFill="1" applyBorder="1" applyAlignment="1">
      <alignment horizontal="right" vertical="center" shrinkToFit="1"/>
    </xf>
    <xf numFmtId="188" fontId="17" fillId="0" borderId="55" xfId="19" applyNumberFormat="1" applyFont="1" applyFill="1" applyBorder="1" applyAlignment="1">
      <alignment horizontal="right" vertical="center" shrinkToFit="1"/>
    </xf>
    <xf numFmtId="178" fontId="17" fillId="0" borderId="53" xfId="19" applyNumberFormat="1" applyFont="1" applyFill="1" applyBorder="1" applyAlignment="1">
      <alignment horizontal="right" vertical="center" shrinkToFit="1"/>
    </xf>
    <xf numFmtId="188" fontId="17" fillId="0" borderId="56" xfId="19" applyNumberFormat="1" applyFont="1" applyFill="1" applyBorder="1" applyAlignment="1">
      <alignment horizontal="right" vertical="center" shrinkToFit="1"/>
    </xf>
    <xf numFmtId="188" fontId="17" fillId="0" borderId="15" xfId="19" applyNumberFormat="1" applyFont="1" applyBorder="1" applyAlignment="1">
      <alignment horizontal="right" vertical="center" shrinkToFit="1"/>
    </xf>
    <xf numFmtId="179" fontId="17" fillId="0" borderId="37" xfId="18" applyNumberFormat="1" applyFont="1" applyBorder="1" applyAlignment="1">
      <alignment horizontal="center" vertical="center"/>
    </xf>
    <xf numFmtId="179" fontId="17" fillId="0" borderId="57" xfId="18" applyNumberFormat="1" applyFont="1" applyBorder="1" applyAlignment="1">
      <alignment horizontal="center" vertical="center"/>
    </xf>
    <xf numFmtId="178" fontId="17" fillId="0" borderId="58" xfId="19" applyNumberFormat="1" applyFont="1" applyFill="1" applyBorder="1" applyAlignment="1">
      <alignment horizontal="right" vertical="center" shrinkToFit="1"/>
    </xf>
    <xf numFmtId="178" fontId="17" fillId="0" borderId="59" xfId="19" applyNumberFormat="1" applyFont="1" applyFill="1" applyBorder="1" applyAlignment="1">
      <alignment horizontal="right" vertical="center" shrinkToFit="1"/>
    </xf>
    <xf numFmtId="188" fontId="17" fillId="0" borderId="57" xfId="19" applyNumberFormat="1" applyFont="1" applyFill="1" applyBorder="1" applyAlignment="1">
      <alignment horizontal="right" vertical="center" shrinkToFit="1"/>
    </xf>
    <xf numFmtId="178" fontId="17" fillId="0" borderId="60" xfId="19" applyNumberFormat="1" applyFont="1" applyFill="1" applyBorder="1" applyAlignment="1">
      <alignment horizontal="right" vertical="center" shrinkToFit="1"/>
    </xf>
    <xf numFmtId="188" fontId="17" fillId="0" borderId="61" xfId="19" applyNumberFormat="1" applyFont="1" applyFill="1" applyBorder="1" applyAlignment="1">
      <alignment horizontal="right" vertical="center" shrinkToFit="1"/>
    </xf>
    <xf numFmtId="188" fontId="17" fillId="0" borderId="58" xfId="19" applyNumberFormat="1" applyFont="1" applyBorder="1" applyAlignment="1">
      <alignment horizontal="right" vertical="center" shrinkToFit="1"/>
    </xf>
    <xf numFmtId="179" fontId="17" fillId="0" borderId="48" xfId="18" applyNumberFormat="1" applyFont="1" applyBorder="1" applyAlignment="1">
      <alignment horizontal="center" vertical="center"/>
    </xf>
    <xf numFmtId="178" fontId="17" fillId="0" borderId="15" xfId="19" applyNumberFormat="1" applyFont="1" applyBorder="1" applyAlignment="1">
      <alignment horizontal="right" vertical="center" shrinkToFit="1"/>
    </xf>
    <xf numFmtId="178" fontId="17" fillId="0" borderId="41" xfId="19" applyNumberFormat="1" applyFont="1" applyBorder="1" applyAlignment="1">
      <alignment horizontal="right" vertical="center" shrinkToFit="1"/>
    </xf>
    <xf numFmtId="188" fontId="17" fillId="0" borderId="55" xfId="19" applyNumberFormat="1" applyFont="1" applyBorder="1" applyAlignment="1">
      <alignment horizontal="right" vertical="center" shrinkToFit="1"/>
    </xf>
    <xf numFmtId="178" fontId="17" fillId="0" borderId="53" xfId="19" applyNumberFormat="1" applyFont="1" applyBorder="1" applyAlignment="1">
      <alignment horizontal="right" vertical="center" shrinkToFit="1"/>
    </xf>
    <xf numFmtId="188"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7"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2" fontId="20" fillId="0" borderId="44" xfId="8" applyNumberFormat="1" applyFont="1" applyFill="1" applyBorder="1" applyAlignment="1">
      <alignment horizontal="right" vertical="center" shrinkToFit="1"/>
    </xf>
    <xf numFmtId="182" fontId="20" fillId="0" borderId="18" xfId="8" applyNumberFormat="1" applyFont="1" applyFill="1" applyBorder="1" applyAlignment="1">
      <alignment horizontal="right" vertical="center" shrinkToFit="1"/>
    </xf>
    <xf numFmtId="182"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9" fontId="20" fillId="0" borderId="39" xfId="8" applyNumberFormat="1" applyFont="1" applyFill="1" applyBorder="1" applyAlignment="1">
      <alignment horizontal="right" vertical="center" shrinkToFit="1"/>
    </xf>
    <xf numFmtId="179" fontId="20" fillId="0" borderId="31" xfId="8" applyNumberFormat="1" applyFont="1" applyFill="1" applyBorder="1" applyAlignment="1">
      <alignment horizontal="right" vertical="center" shrinkToFit="1"/>
    </xf>
    <xf numFmtId="179" fontId="20" fillId="0" borderId="42" xfId="8" applyNumberFormat="1" applyFont="1" applyFill="1" applyBorder="1" applyAlignment="1">
      <alignment horizontal="right" vertical="center" shrinkToFit="1"/>
    </xf>
    <xf numFmtId="179"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9" fontId="20" fillId="0" borderId="36" xfId="8" applyNumberFormat="1" applyFont="1" applyFill="1" applyBorder="1" applyAlignment="1">
      <alignment horizontal="right" vertical="center" shrinkToFit="1"/>
    </xf>
    <xf numFmtId="179" fontId="20" fillId="0" borderId="8" xfId="8" applyNumberFormat="1" applyFont="1" applyFill="1" applyBorder="1" applyAlignment="1">
      <alignment horizontal="right" vertical="center" shrinkToFit="1"/>
    </xf>
    <xf numFmtId="179"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9" fontId="20" fillId="0" borderId="7" xfId="8" applyNumberFormat="1" applyFont="1" applyFill="1" applyBorder="1" applyAlignment="1">
      <alignment horizontal="right" vertical="center" shrinkToFit="1"/>
    </xf>
    <xf numFmtId="179" fontId="20" fillId="0" borderId="0" xfId="8" applyNumberFormat="1" applyFont="1" applyFill="1" applyBorder="1" applyAlignment="1">
      <alignment horizontal="right" vertical="center" shrinkToFit="1"/>
    </xf>
    <xf numFmtId="179" fontId="20" fillId="0" borderId="66" xfId="8" applyNumberFormat="1" applyFont="1" applyFill="1" applyBorder="1" applyAlignment="1">
      <alignment horizontal="right" vertical="center" shrinkToFit="1"/>
    </xf>
    <xf numFmtId="179" fontId="20" fillId="0" borderId="74" xfId="8" applyNumberFormat="1" applyFont="1" applyFill="1" applyBorder="1" applyAlignment="1">
      <alignment horizontal="right" vertical="center" shrinkToFit="1"/>
    </xf>
    <xf numFmtId="179" fontId="20" fillId="0" borderId="75" xfId="8" applyNumberFormat="1" applyFont="1" applyFill="1" applyBorder="1" applyAlignment="1">
      <alignment horizontal="right" vertical="center" shrinkToFit="1"/>
    </xf>
    <xf numFmtId="179"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9" fontId="20" fillId="0" borderId="44" xfId="8" applyNumberFormat="1" applyFont="1" applyFill="1" applyBorder="1" applyAlignment="1">
      <alignment horizontal="right" vertical="center"/>
    </xf>
    <xf numFmtId="179" fontId="20" fillId="0" borderId="18" xfId="8" applyNumberFormat="1" applyFont="1" applyFill="1" applyBorder="1" applyAlignment="1">
      <alignment horizontal="right" vertical="center"/>
    </xf>
    <xf numFmtId="179"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4" fontId="20" fillId="0" borderId="51" xfId="8" applyNumberFormat="1" applyFont="1" applyFill="1" applyBorder="1" applyAlignment="1">
      <alignment horizontal="right" vertical="center" shrinkToFit="1"/>
    </xf>
    <xf numFmtId="184" fontId="20" fillId="0" borderId="79" xfId="8" applyNumberFormat="1" applyFont="1" applyFill="1" applyBorder="1" applyAlignment="1">
      <alignment horizontal="right" vertical="center" shrinkToFit="1"/>
    </xf>
    <xf numFmtId="184" fontId="20" fillId="0" borderId="6" xfId="8" applyNumberFormat="1" applyFont="1" applyFill="1" applyBorder="1" applyAlignment="1">
      <alignment horizontal="right" vertical="center" shrinkToFit="1"/>
    </xf>
    <xf numFmtId="182"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9" fontId="20" fillId="0" borderId="51" xfId="8" applyNumberFormat="1" applyFont="1" applyFill="1" applyBorder="1" applyAlignment="1">
      <alignment horizontal="right" vertical="center" shrinkToFit="1"/>
    </xf>
    <xf numFmtId="179" fontId="20" fillId="0" borderId="79" xfId="8" applyNumberFormat="1" applyFont="1" applyFill="1" applyBorder="1" applyAlignment="1">
      <alignment horizontal="right" vertical="center" shrinkToFit="1"/>
    </xf>
    <xf numFmtId="179" fontId="20" fillId="0" borderId="6" xfId="8" applyNumberFormat="1" applyFont="1" applyFill="1" applyBorder="1" applyAlignment="1">
      <alignment horizontal="right" vertical="center" shrinkToFit="1"/>
    </xf>
    <xf numFmtId="182" fontId="20" fillId="0" borderId="75" xfId="8" applyNumberFormat="1" applyFont="1" applyFill="1" applyBorder="1" applyAlignment="1">
      <alignment horizontal="right" vertical="center"/>
    </xf>
    <xf numFmtId="182"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9" fontId="20" fillId="0" borderId="8" xfId="8" applyNumberFormat="1" applyFont="1" applyFill="1" applyBorder="1" applyAlignment="1">
      <alignment horizontal="right" vertical="center"/>
    </xf>
    <xf numFmtId="179"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6" fontId="24" fillId="0" borderId="41" xfId="8" applyNumberFormat="1" applyFont="1" applyFill="1" applyBorder="1" applyAlignment="1">
      <alignment horizontal="right" vertical="center" shrinkToFit="1"/>
    </xf>
    <xf numFmtId="186" fontId="24" fillId="0" borderId="12" xfId="8" applyNumberFormat="1" applyFont="1" applyFill="1" applyBorder="1" applyAlignment="1">
      <alignment horizontal="right" vertical="center" shrinkToFit="1"/>
    </xf>
    <xf numFmtId="186"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2" fontId="20" fillId="0" borderId="39" xfId="8" applyNumberFormat="1" applyFont="1" applyFill="1" applyBorder="1" applyAlignment="1">
      <alignment horizontal="right" vertical="center" shrinkToFit="1"/>
    </xf>
    <xf numFmtId="182" fontId="20" fillId="0" borderId="31" xfId="8" applyNumberFormat="1" applyFont="1" applyFill="1" applyBorder="1" applyAlignment="1">
      <alignment horizontal="right" vertical="center" shrinkToFit="1"/>
    </xf>
    <xf numFmtId="182" fontId="20" fillId="0" borderId="42" xfId="8" applyNumberFormat="1" applyFont="1" applyFill="1" applyBorder="1" applyAlignment="1">
      <alignment horizontal="right" vertical="center" shrinkToFit="1"/>
    </xf>
    <xf numFmtId="182"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9" fontId="24" fillId="0" borderId="39" xfId="8" applyNumberFormat="1" applyFont="1" applyFill="1" applyBorder="1" applyAlignment="1">
      <alignment horizontal="right" vertical="center" shrinkToFit="1"/>
    </xf>
    <xf numFmtId="179" fontId="24" fillId="0" borderId="31" xfId="8" applyNumberFormat="1" applyFont="1" applyFill="1" applyBorder="1" applyAlignment="1">
      <alignment horizontal="right" vertical="center" shrinkToFit="1"/>
    </xf>
    <xf numFmtId="179"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2" fontId="20" fillId="0" borderId="74" xfId="8" applyNumberFormat="1" applyFont="1" applyFill="1" applyBorder="1" applyAlignment="1">
      <alignment horizontal="right" vertical="center" shrinkToFit="1"/>
    </xf>
    <xf numFmtId="182" fontId="20" fillId="0" borderId="75" xfId="8" applyNumberFormat="1" applyFont="1" applyFill="1" applyBorder="1" applyAlignment="1">
      <alignment horizontal="right" vertical="center" shrinkToFit="1"/>
    </xf>
    <xf numFmtId="182"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4" fontId="20" fillId="0" borderId="7" xfId="8" applyNumberFormat="1" applyFont="1" applyFill="1" applyBorder="1" applyAlignment="1">
      <alignment horizontal="right" vertical="center" shrinkToFit="1"/>
    </xf>
    <xf numFmtId="184" fontId="20" fillId="0" borderId="0" xfId="8" applyNumberFormat="1" applyFont="1" applyFill="1" applyBorder="1" applyAlignment="1">
      <alignment horizontal="right" vertical="center" shrinkToFit="1"/>
    </xf>
    <xf numFmtId="184"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9" fontId="24" fillId="0" borderId="62" xfId="8" applyNumberFormat="1" applyFont="1" applyFill="1" applyBorder="1" applyAlignment="1">
      <alignment horizontal="right" vertical="center" shrinkToFit="1"/>
    </xf>
    <xf numFmtId="179" fontId="24" fillId="0" borderId="8" xfId="8" applyNumberFormat="1" applyFont="1" applyFill="1" applyBorder="1" applyAlignment="1">
      <alignment horizontal="right" vertical="center" shrinkToFit="1"/>
    </xf>
    <xf numFmtId="179"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6" fontId="20" fillId="0" borderId="44" xfId="8" applyNumberFormat="1" applyFont="1" applyFill="1" applyBorder="1" applyAlignment="1">
      <alignment horizontal="right" vertical="center" shrinkToFit="1"/>
    </xf>
    <xf numFmtId="186" fontId="20" fillId="0" borderId="18" xfId="8" applyNumberFormat="1" applyFont="1" applyFill="1" applyBorder="1" applyAlignment="1">
      <alignment horizontal="right" vertical="center" shrinkToFit="1"/>
    </xf>
    <xf numFmtId="186"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9" fontId="20" fillId="0" borderId="45" xfId="8" applyNumberFormat="1" applyFont="1" applyFill="1" applyBorder="1" applyAlignment="1">
      <alignment horizontal="right" vertical="center" shrinkToFit="1"/>
    </xf>
    <xf numFmtId="179" fontId="20" fillId="0" borderId="25" xfId="8" applyNumberFormat="1" applyFont="1" applyFill="1" applyBorder="1" applyAlignment="1">
      <alignment horizontal="right" vertical="center" shrinkToFit="1"/>
    </xf>
    <xf numFmtId="179"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2" fontId="20" fillId="0" borderId="36" xfId="8" applyNumberFormat="1" applyFont="1" applyFill="1" applyBorder="1" applyAlignment="1">
      <alignment horizontal="right" vertical="center" shrinkToFit="1"/>
    </xf>
    <xf numFmtId="182" fontId="20" fillId="0" borderId="8" xfId="8" applyNumberFormat="1" applyFont="1" applyFill="1" applyBorder="1" applyAlignment="1">
      <alignment horizontal="right" vertical="center" shrinkToFit="1"/>
    </xf>
    <xf numFmtId="182"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9"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2" fontId="20" fillId="0" borderId="91" xfId="11" applyNumberFormat="1" applyFont="1" applyFill="1" applyBorder="1" applyAlignment="1">
      <alignment horizontal="right" vertical="center" shrinkToFit="1"/>
    </xf>
    <xf numFmtId="182" fontId="1" fillId="0" borderId="54" xfId="11" applyNumberFormat="1" applyFill="1" applyBorder="1" applyAlignment="1">
      <alignment horizontal="right" vertical="center" shrinkToFit="1"/>
    </xf>
    <xf numFmtId="182" fontId="1" fillId="0" borderId="89" xfId="11" applyNumberFormat="1" applyFill="1" applyBorder="1" applyAlignment="1">
      <alignment horizontal="right" vertical="center" shrinkToFit="1"/>
    </xf>
    <xf numFmtId="179" fontId="20" fillId="0" borderId="91" xfId="11" applyNumberFormat="1" applyFont="1" applyFill="1" applyBorder="1" applyAlignment="1">
      <alignment horizontal="right" vertical="center" shrinkToFit="1"/>
    </xf>
    <xf numFmtId="179" fontId="20" fillId="5" borderId="91" xfId="11" applyNumberFormat="1" applyFont="1" applyFill="1" applyBorder="1" applyAlignment="1">
      <alignment horizontal="right" vertical="center" shrinkToFit="1"/>
    </xf>
    <xf numFmtId="179" fontId="20" fillId="5" borderId="54" xfId="11" applyNumberFormat="1" applyFont="1" applyFill="1" applyBorder="1" applyAlignment="1">
      <alignment horizontal="right" vertical="center" shrinkToFit="1"/>
    </xf>
    <xf numFmtId="179"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9" fontId="20" fillId="0" borderId="64" xfId="11" applyNumberFormat="1" applyFont="1" applyFill="1" applyBorder="1" applyAlignment="1">
      <alignment horizontal="right" vertical="center" shrinkToFit="1"/>
    </xf>
    <xf numFmtId="179" fontId="20" fillId="0" borderId="0" xfId="11" applyNumberFormat="1" applyFont="1" applyFill="1" applyBorder="1" applyAlignment="1">
      <alignment horizontal="right" vertical="center" shrinkToFit="1"/>
    </xf>
    <xf numFmtId="179" fontId="20" fillId="0" borderId="85" xfId="11" applyNumberFormat="1" applyFont="1" applyFill="1" applyBorder="1" applyAlignment="1">
      <alignment horizontal="right" vertical="center" shrinkToFit="1"/>
    </xf>
    <xf numFmtId="182" fontId="20" fillId="0" borderId="88" xfId="11" applyNumberFormat="1" applyFont="1" applyFill="1" applyBorder="1" applyAlignment="1">
      <alignment horizontal="right" vertical="center" shrinkToFit="1"/>
    </xf>
    <xf numFmtId="182" fontId="20" fillId="0" borderId="0" xfId="11" applyNumberFormat="1" applyFont="1" applyFill="1" applyBorder="1" applyAlignment="1">
      <alignment horizontal="right" vertical="center" shrinkToFit="1"/>
    </xf>
    <xf numFmtId="182" fontId="20" fillId="0" borderId="85" xfId="11" applyNumberFormat="1" applyFont="1" applyFill="1" applyBorder="1" applyAlignment="1">
      <alignment horizontal="right" vertical="center" shrinkToFit="1"/>
    </xf>
    <xf numFmtId="179" fontId="20" fillId="0" borderId="88" xfId="11" applyNumberFormat="1" applyFont="1" applyFill="1" applyBorder="1" applyAlignment="1">
      <alignment horizontal="right" vertical="center" shrinkToFit="1"/>
    </xf>
    <xf numFmtId="179" fontId="20" fillId="5" borderId="88" xfId="11" applyNumberFormat="1" applyFont="1" applyFill="1" applyBorder="1" applyAlignment="1">
      <alignment horizontal="right" vertical="center" shrinkToFit="1"/>
    </xf>
    <xf numFmtId="179" fontId="20" fillId="5" borderId="0" xfId="11" applyNumberFormat="1" applyFont="1" applyFill="1" applyBorder="1" applyAlignment="1">
      <alignment horizontal="right" vertical="center" shrinkToFit="1"/>
    </xf>
    <xf numFmtId="179"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2" fontId="1" fillId="0" borderId="0" xfId="11" applyNumberFormat="1" applyFill="1" applyAlignment="1">
      <alignment horizontal="right" vertical="center" shrinkToFit="1"/>
    </xf>
    <xf numFmtId="182" fontId="1" fillId="0" borderId="85" xfId="11" applyNumberFormat="1" applyFill="1" applyBorder="1" applyAlignment="1">
      <alignment horizontal="right" vertical="center" shrinkToFit="1"/>
    </xf>
    <xf numFmtId="179" fontId="20" fillId="0" borderId="54" xfId="11" applyNumberFormat="1" applyFont="1" applyFill="1" applyBorder="1" applyAlignment="1">
      <alignment horizontal="right" vertical="center" shrinkToFit="1"/>
    </xf>
    <xf numFmtId="179" fontId="20" fillId="0" borderId="89" xfId="11" applyNumberFormat="1" applyFont="1" applyFill="1" applyBorder="1" applyAlignment="1">
      <alignment horizontal="right" vertical="center" shrinkToFit="1"/>
    </xf>
    <xf numFmtId="182" fontId="20" fillId="0" borderId="90" xfId="11" applyNumberFormat="1" applyFont="1" applyFill="1" applyBorder="1" applyAlignment="1">
      <alignment horizontal="right" vertical="center" shrinkToFit="1"/>
    </xf>
    <xf numFmtId="179" fontId="20" fillId="0" borderId="90" xfId="11" applyNumberFormat="1" applyFont="1" applyFill="1" applyBorder="1" applyAlignment="1">
      <alignment horizontal="right" vertical="center" shrinkToFit="1"/>
    </xf>
    <xf numFmtId="182" fontId="20" fillId="0" borderId="54" xfId="11" applyNumberFormat="1" applyFont="1" applyFill="1" applyBorder="1" applyAlignment="1">
      <alignment horizontal="right" vertical="center" shrinkToFit="1"/>
    </xf>
    <xf numFmtId="182"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9" fontId="20" fillId="0" borderId="40" xfId="11" applyNumberFormat="1" applyFont="1" applyFill="1" applyBorder="1" applyAlignment="1">
      <alignment horizontal="right" vertical="center" shrinkToFit="1"/>
    </xf>
    <xf numFmtId="182" fontId="20" fillId="0" borderId="86" xfId="11" applyNumberFormat="1" applyFont="1" applyFill="1" applyBorder="1" applyAlignment="1">
      <alignment horizontal="right" vertical="center" shrinkToFit="1"/>
    </xf>
    <xf numFmtId="179" fontId="20" fillId="0" borderId="86" xfId="11" applyNumberFormat="1" applyFont="1" applyFill="1" applyBorder="1" applyAlignment="1">
      <alignment horizontal="right" vertical="center" shrinkToFit="1"/>
    </xf>
    <xf numFmtId="182"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2"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9"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9" fontId="20" fillId="0" borderId="41" xfId="11" applyNumberFormat="1" applyFont="1" applyFill="1" applyBorder="1" applyAlignment="1">
      <alignment horizontal="right" vertical="center" shrinkToFit="1"/>
    </xf>
    <xf numFmtId="179" fontId="20" fillId="0" borderId="12" xfId="11" applyNumberFormat="1" applyFont="1" applyFill="1" applyBorder="1" applyAlignment="1">
      <alignment horizontal="right" vertical="center" shrinkToFit="1"/>
    </xf>
    <xf numFmtId="179"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2"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2"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2"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2"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9" fontId="20" fillId="0" borderId="87" xfId="11" applyNumberFormat="1" applyFont="1" applyFill="1" applyBorder="1" applyAlignment="1">
      <alignment horizontal="right" vertical="center" shrinkToFit="1"/>
    </xf>
    <xf numFmtId="179" fontId="20" fillId="0" borderId="84" xfId="11" applyNumberFormat="1" applyFont="1" applyFill="1" applyBorder="1" applyAlignment="1">
      <alignment horizontal="right" vertical="center" shrinkToFit="1"/>
    </xf>
    <xf numFmtId="179" fontId="20" fillId="0" borderId="82" xfId="11" applyNumberFormat="1" applyFont="1" applyFill="1" applyBorder="1" applyAlignment="1">
      <alignment horizontal="right" vertical="center" shrinkToFit="1"/>
    </xf>
    <xf numFmtId="182" fontId="20" fillId="0" borderId="84" xfId="11" applyNumberFormat="1" applyFont="1" applyFill="1" applyBorder="1" applyAlignment="1">
      <alignment horizontal="right" vertical="center" shrinkToFit="1"/>
    </xf>
    <xf numFmtId="182" fontId="20" fillId="0" borderId="48" xfId="11" applyNumberFormat="1" applyFont="1" applyFill="1" applyBorder="1" applyAlignment="1">
      <alignment horizontal="right" vertical="center" shrinkToFit="1"/>
    </xf>
    <xf numFmtId="0" fontId="16" fillId="0" borderId="0" xfId="6" applyAlignment="1">
      <alignment vertical="center"/>
    </xf>
    <xf numFmtId="182"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9" fontId="20" fillId="0" borderId="64" xfId="11" applyNumberFormat="1" applyFont="1" applyFill="1" applyBorder="1" applyAlignment="1">
      <alignment horizontal="right" vertical="center"/>
    </xf>
    <xf numFmtId="179" fontId="20" fillId="0" borderId="0" xfId="11" applyNumberFormat="1" applyFont="1" applyFill="1" applyBorder="1" applyAlignment="1">
      <alignment horizontal="right" vertical="center"/>
    </xf>
    <xf numFmtId="179" fontId="20" fillId="0" borderId="85" xfId="11" applyNumberFormat="1" applyFont="1" applyFill="1" applyBorder="1" applyAlignment="1">
      <alignment horizontal="right" vertical="center"/>
    </xf>
    <xf numFmtId="182" fontId="20" fillId="0" borderId="86" xfId="11" applyNumberFormat="1" applyFont="1" applyFill="1" applyBorder="1" applyAlignment="1">
      <alignment horizontal="right" vertical="center"/>
    </xf>
    <xf numFmtId="179"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9" fontId="20" fillId="0" borderId="38" xfId="11" applyNumberFormat="1" applyFont="1" applyFill="1" applyBorder="1" applyAlignment="1">
      <alignment horizontal="right" vertical="center"/>
    </xf>
    <xf numFmtId="182" fontId="20" fillId="0" borderId="83" xfId="11" applyNumberFormat="1" applyFont="1" applyFill="1" applyBorder="1" applyAlignment="1">
      <alignment horizontal="right" vertical="center" shrinkToFit="1"/>
    </xf>
    <xf numFmtId="179"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8" fontId="34" fillId="6" borderId="127" xfId="14" applyNumberFormat="1" applyFont="1" applyFill="1" applyBorder="1" applyAlignment="1" applyProtection="1">
      <alignment horizontal="right" vertical="center" shrinkToFit="1"/>
    </xf>
    <xf numFmtId="188" fontId="34" fillId="6" borderId="18"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63" xfId="14" applyNumberFormat="1" applyFont="1" applyFill="1" applyBorder="1" applyAlignment="1" applyProtection="1">
      <alignment horizontal="right" vertical="center" shrinkToFit="1"/>
    </xf>
    <xf numFmtId="188" fontId="34" fillId="6" borderId="164"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9" fontId="34" fillId="6" borderId="72" xfId="14" applyNumberFormat="1" applyFont="1" applyFill="1" applyBorder="1" applyAlignment="1" applyProtection="1">
      <alignment horizontal="right" vertical="center" shrinkToFit="1"/>
    </xf>
    <xf numFmtId="189" fontId="34" fillId="6" borderId="75" xfId="14" applyNumberFormat="1" applyFont="1" applyFill="1" applyBorder="1" applyAlignment="1" applyProtection="1">
      <alignment horizontal="right" vertical="center" shrinkToFit="1"/>
    </xf>
    <xf numFmtId="189" fontId="34" fillId="6" borderId="70" xfId="14" applyNumberFormat="1" applyFont="1" applyFill="1" applyBorder="1" applyAlignment="1" applyProtection="1">
      <alignment horizontal="right" vertical="center" shrinkToFit="1"/>
    </xf>
    <xf numFmtId="189" fontId="34" fillId="6" borderId="178" xfId="14" applyNumberFormat="1" applyFont="1" applyFill="1" applyBorder="1" applyAlignment="1" applyProtection="1">
      <alignment horizontal="right" vertical="center" shrinkToFit="1"/>
    </xf>
    <xf numFmtId="189" fontId="34" fillId="6" borderId="179" xfId="14" applyNumberFormat="1" applyFont="1" applyFill="1" applyBorder="1" applyAlignment="1" applyProtection="1">
      <alignment horizontal="right" vertical="center" shrinkToFit="1"/>
    </xf>
    <xf numFmtId="189" fontId="34" fillId="6" borderId="180"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8" fontId="34" fillId="6" borderId="39" xfId="14" applyNumberFormat="1" applyFont="1" applyFill="1" applyBorder="1" applyAlignment="1" applyProtection="1">
      <alignment horizontal="right" vertical="center" shrinkToFit="1"/>
    </xf>
    <xf numFmtId="188" fontId="34" fillId="6" borderId="31" xfId="14" applyNumberFormat="1" applyFont="1" applyFill="1" applyBorder="1" applyAlignment="1" applyProtection="1">
      <alignment horizontal="right" vertical="center" shrinkToFit="1"/>
    </xf>
    <xf numFmtId="188" fontId="34" fillId="6" borderId="153" xfId="14" applyNumberFormat="1" applyFont="1" applyFill="1" applyBorder="1" applyAlignment="1" applyProtection="1">
      <alignment horizontal="right" vertical="center" shrinkToFit="1"/>
    </xf>
    <xf numFmtId="188" fontId="34" fillId="6" borderId="154" xfId="14" applyNumberFormat="1" applyFont="1" applyFill="1" applyBorder="1" applyAlignment="1" applyProtection="1">
      <alignment horizontal="right" vertical="center" shrinkToFit="1"/>
    </xf>
    <xf numFmtId="188" fontId="34" fillId="6" borderId="155" xfId="14" applyNumberFormat="1" applyFont="1" applyFill="1" applyBorder="1" applyAlignment="1" applyProtection="1">
      <alignment horizontal="right" vertical="center" shrinkToFit="1"/>
    </xf>
    <xf numFmtId="188" fontId="34" fillId="6" borderId="156" xfId="14" applyNumberFormat="1" applyFont="1" applyFill="1" applyBorder="1" applyAlignment="1" applyProtection="1">
      <alignment horizontal="right" vertical="center" shrinkToFit="1"/>
    </xf>
    <xf numFmtId="188" fontId="34" fillId="6" borderId="157"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9" fontId="34" fillId="6" borderId="64" xfId="14" applyNumberFormat="1" applyFont="1" applyFill="1" applyBorder="1" applyAlignment="1" applyProtection="1">
      <alignment horizontal="right" vertical="center" shrinkToFit="1"/>
    </xf>
    <xf numFmtId="189" fontId="34" fillId="6" borderId="0" xfId="14" applyNumberFormat="1" applyFont="1" applyFill="1" applyBorder="1" applyAlignment="1" applyProtection="1">
      <alignment horizontal="right" vertical="center" shrinkToFit="1"/>
    </xf>
    <xf numFmtId="189" fontId="34" fillId="6" borderId="38" xfId="14" applyNumberFormat="1" applyFont="1" applyFill="1" applyBorder="1" applyAlignment="1" applyProtection="1">
      <alignment horizontal="right" vertical="center" shrinkToFit="1"/>
    </xf>
    <xf numFmtId="189" fontId="34" fillId="6" borderId="0" xfId="14" applyNumberFormat="1" applyFont="1" applyFill="1" applyAlignment="1" applyProtection="1">
      <alignment horizontal="right" vertical="center" shrinkToFit="1"/>
    </xf>
    <xf numFmtId="189"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8" fontId="34" fillId="6" borderId="37" xfId="14" applyNumberFormat="1" applyFont="1" applyFill="1" applyBorder="1" applyAlignment="1" applyProtection="1">
      <alignment horizontal="right" vertical="center" shrinkToFit="1"/>
    </xf>
    <xf numFmtId="178" fontId="34" fillId="6" borderId="54" xfId="14" applyNumberFormat="1" applyFont="1" applyFill="1" applyBorder="1" applyAlignment="1" applyProtection="1">
      <alignment horizontal="right" vertical="center" shrinkToFit="1"/>
    </xf>
    <xf numFmtId="178" fontId="34" fillId="6" borderId="89" xfId="14" applyNumberFormat="1" applyFont="1" applyFill="1" applyBorder="1" applyAlignment="1" applyProtection="1">
      <alignment horizontal="right" vertical="center" shrinkToFit="1"/>
    </xf>
    <xf numFmtId="178" fontId="34" fillId="6" borderId="91" xfId="14" applyNumberFormat="1" applyFont="1" applyFill="1" applyBorder="1" applyAlignment="1" applyProtection="1">
      <alignment horizontal="right" vertical="center" shrinkToFit="1"/>
    </xf>
    <xf numFmtId="188" fontId="34" fillId="6" borderId="175" xfId="14" applyNumberFormat="1" applyFont="1" applyFill="1" applyBorder="1" applyAlignment="1" applyProtection="1">
      <alignment horizontal="right" vertical="center" shrinkToFit="1"/>
    </xf>
    <xf numFmtId="188" fontId="34" fillId="6" borderId="176" xfId="14" applyNumberFormat="1" applyFont="1" applyFill="1" applyBorder="1" applyAlignment="1" applyProtection="1">
      <alignment horizontal="right" vertical="center" shrinkToFit="1"/>
    </xf>
    <xf numFmtId="188" fontId="34" fillId="6" borderId="177" xfId="14" applyNumberFormat="1" applyFont="1" applyFill="1" applyBorder="1" applyAlignment="1" applyProtection="1">
      <alignment horizontal="right" vertical="center"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38" xfId="14" applyNumberFormat="1" applyFont="1" applyFill="1" applyBorder="1" applyAlignment="1" applyProtection="1">
      <alignment horizontal="right" vertical="center" shrinkToFit="1"/>
    </xf>
    <xf numFmtId="177" fontId="34" fillId="6" borderId="0" xfId="14" applyNumberFormat="1" applyFont="1" applyFill="1" applyAlignment="1" applyProtection="1">
      <alignment horizontal="right" vertical="center" shrinkToFit="1"/>
    </xf>
    <xf numFmtId="177"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8" fontId="34" fillId="6" borderId="64" xfId="14" applyNumberFormat="1" applyFont="1" applyFill="1" applyBorder="1" applyAlignment="1" applyProtection="1">
      <alignment horizontal="right" vertical="center" shrinkToFit="1"/>
    </xf>
    <xf numFmtId="178" fontId="34" fillId="6" borderId="0" xfId="14" applyNumberFormat="1" applyFont="1" applyFill="1" applyBorder="1" applyAlignment="1" applyProtection="1">
      <alignment horizontal="right" vertical="center" shrinkToFit="1"/>
    </xf>
    <xf numFmtId="178" fontId="34" fillId="6" borderId="85" xfId="14" applyNumberFormat="1" applyFont="1" applyFill="1" applyBorder="1" applyAlignment="1" applyProtection="1">
      <alignment horizontal="right" vertical="center" shrinkToFit="1"/>
    </xf>
    <xf numFmtId="178" fontId="34" fillId="6" borderId="88" xfId="14" applyNumberFormat="1" applyFont="1" applyFill="1" applyBorder="1" applyAlignment="1" applyProtection="1">
      <alignment horizontal="right" vertical="center" shrinkToFit="1"/>
    </xf>
    <xf numFmtId="188" fontId="34" fillId="6" borderId="172" xfId="14" applyNumberFormat="1" applyFont="1" applyFill="1" applyBorder="1" applyAlignment="1" applyProtection="1">
      <alignment horizontal="right" vertical="center" shrinkToFit="1"/>
    </xf>
    <xf numFmtId="188" fontId="34" fillId="6" borderId="173" xfId="14" applyNumberFormat="1" applyFont="1" applyFill="1" applyBorder="1" applyAlignment="1" applyProtection="1">
      <alignment horizontal="right" vertical="center" shrinkToFit="1"/>
    </xf>
    <xf numFmtId="188" fontId="34" fillId="6" borderId="174" xfId="14" applyNumberFormat="1" applyFont="1" applyFill="1" applyBorder="1" applyAlignment="1" applyProtection="1">
      <alignment horizontal="right" vertical="center" shrinkToFit="1"/>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8" fontId="34" fillId="6" borderId="169" xfId="14" applyNumberFormat="1" applyFont="1" applyFill="1" applyBorder="1" applyAlignment="1" applyProtection="1">
      <alignment horizontal="right" vertical="center" shrinkToFit="1"/>
    </xf>
    <xf numFmtId="178" fontId="34" fillId="6" borderId="170" xfId="14" applyNumberFormat="1" applyFont="1" applyFill="1" applyBorder="1" applyAlignment="1" applyProtection="1">
      <alignment horizontal="right" vertical="center" shrinkToFit="1"/>
    </xf>
    <xf numFmtId="188" fontId="34" fillId="6" borderId="170" xfId="14" applyNumberFormat="1" applyFont="1" applyFill="1" applyBorder="1" applyAlignment="1" applyProtection="1">
      <alignment horizontal="right" vertical="center" shrinkToFit="1"/>
    </xf>
    <xf numFmtId="188" fontId="34" fillId="6" borderId="171" xfId="14" applyNumberFormat="1" applyFont="1" applyFill="1" applyBorder="1" applyAlignment="1" applyProtection="1">
      <alignment horizontal="right" vertical="center" shrinkToFit="1"/>
    </xf>
    <xf numFmtId="188" fontId="34" fillId="6" borderId="86" xfId="14" applyNumberFormat="1" applyFont="1" applyFill="1" applyBorder="1" applyAlignment="1" applyProtection="1">
      <alignment horizontal="right" vertical="center" shrinkToFit="1"/>
    </xf>
    <xf numFmtId="188" fontId="34" fillId="6" borderId="152"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8" fontId="34" fillId="6" borderId="41" xfId="13" applyNumberFormat="1" applyFont="1" applyFill="1" applyBorder="1" applyAlignment="1" applyProtection="1">
      <alignment horizontal="right" vertical="center" shrinkToFit="1"/>
    </xf>
    <xf numFmtId="178" fontId="34" fillId="6" borderId="12" xfId="13" applyNumberFormat="1" applyFont="1" applyFill="1" applyBorder="1" applyAlignment="1" applyProtection="1">
      <alignment horizontal="right" vertical="center" shrinkToFit="1"/>
    </xf>
    <xf numFmtId="178" fontId="34" fillId="6" borderId="82" xfId="13" applyNumberFormat="1" applyFont="1" applyFill="1" applyBorder="1" applyAlignment="1" applyProtection="1">
      <alignment horizontal="right" vertical="center" shrinkToFit="1"/>
    </xf>
    <xf numFmtId="178" fontId="34" fillId="6" borderId="84" xfId="13" applyNumberFormat="1" applyFont="1" applyFill="1" applyBorder="1" applyAlignment="1" applyProtection="1">
      <alignment horizontal="right" vertical="center" shrinkToFit="1"/>
    </xf>
    <xf numFmtId="188" fontId="34" fillId="6" borderId="166" xfId="14" applyNumberFormat="1" applyFont="1" applyFill="1" applyBorder="1" applyAlignment="1" applyProtection="1">
      <alignment horizontal="right" vertical="center" shrinkToFit="1"/>
    </xf>
    <xf numFmtId="188" fontId="34" fillId="6" borderId="167" xfId="14" applyNumberFormat="1" applyFont="1" applyFill="1" applyBorder="1" applyAlignment="1" applyProtection="1">
      <alignment horizontal="right" vertical="center" shrinkToFit="1"/>
    </xf>
    <xf numFmtId="188" fontId="34" fillId="6" borderId="168"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8" fontId="34" fillId="6" borderId="151" xfId="14" applyNumberFormat="1" applyFont="1" applyFill="1" applyBorder="1" applyAlignment="1" applyProtection="1">
      <alignment horizontal="right" vertical="center" shrinkToFit="1"/>
    </xf>
    <xf numFmtId="178"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8" fontId="34" fillId="6" borderId="88"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8" fontId="34" fillId="6" borderId="125" xfId="14" applyNumberFormat="1" applyFont="1" applyFill="1" applyBorder="1" applyAlignment="1" applyProtection="1">
      <alignment horizontal="right" vertical="center" shrinkToFit="1"/>
    </xf>
    <xf numFmtId="188" fontId="34" fillId="6" borderId="126" xfId="14" applyNumberFormat="1" applyFont="1" applyFill="1" applyBorder="1" applyAlignment="1" applyProtection="1">
      <alignment horizontal="right" vertical="center" shrinkToFit="1"/>
    </xf>
    <xf numFmtId="178" fontId="34" fillId="6" borderId="161" xfId="14" applyNumberFormat="1" applyFont="1" applyFill="1" applyBorder="1" applyAlignment="1" applyProtection="1">
      <alignment horizontal="right" vertical="center" shrinkToFit="1"/>
    </xf>
    <xf numFmtId="178" fontId="34" fillId="6" borderId="162" xfId="14" applyNumberFormat="1" applyFont="1" applyFill="1" applyBorder="1" applyAlignment="1" applyProtection="1">
      <alignment horizontal="right" vertical="center" shrinkToFit="1"/>
    </xf>
    <xf numFmtId="188" fontId="34" fillId="6" borderId="159"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8" fontId="34" fillId="6" borderId="83" xfId="14" applyNumberFormat="1" applyFont="1" applyFill="1" applyBorder="1" applyAlignment="1" applyProtection="1">
      <alignment horizontal="right" vertical="center" shrinkToFit="1"/>
    </xf>
    <xf numFmtId="188" fontId="34" fillId="6" borderId="83" xfId="14" applyNumberFormat="1" applyFont="1" applyFill="1" applyBorder="1" applyAlignment="1" applyProtection="1">
      <alignment horizontal="right" vertical="center" shrinkToFit="1"/>
    </xf>
    <xf numFmtId="188" fontId="34" fillId="6" borderId="150" xfId="14" applyNumberFormat="1" applyFont="1" applyFill="1" applyBorder="1" applyAlignment="1" applyProtection="1">
      <alignment horizontal="right" vertical="center" shrinkToFit="1"/>
    </xf>
    <xf numFmtId="178" fontId="34" fillId="6" borderId="90" xfId="14" applyNumberFormat="1" applyFont="1" applyFill="1" applyBorder="1" applyAlignment="1" applyProtection="1">
      <alignment horizontal="right" vertical="center" shrinkToFit="1"/>
    </xf>
    <xf numFmtId="188" fontId="34" fillId="6" borderId="160" xfId="14" applyNumberFormat="1" applyFont="1" applyFill="1" applyBorder="1" applyAlignment="1" applyProtection="1">
      <alignment horizontal="right" vertical="center" shrinkToFit="1"/>
    </xf>
    <xf numFmtId="188" fontId="34" fillId="6" borderId="47" xfId="14" applyNumberFormat="1" applyFont="1" applyFill="1" applyBorder="1" applyAlignment="1" applyProtection="1">
      <alignment horizontal="right" vertical="center" shrinkToFit="1"/>
    </xf>
    <xf numFmtId="188" fontId="34" fillId="6" borderId="91" xfId="14" applyNumberFormat="1" applyFont="1" applyFill="1" applyBorder="1" applyAlignment="1" applyProtection="1">
      <alignment horizontal="right" vertical="center" shrinkToFit="1"/>
    </xf>
    <xf numFmtId="188" fontId="34" fillId="6" borderId="54" xfId="14" applyNumberFormat="1" applyFont="1" applyFill="1" applyBorder="1" applyAlignment="1" applyProtection="1">
      <alignment horizontal="right" vertical="center" shrinkToFit="1"/>
    </xf>
    <xf numFmtId="188"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8" fontId="34" fillId="6" borderId="148" xfId="14" applyNumberFormat="1" applyFont="1" applyFill="1" applyBorder="1" applyAlignment="1" applyProtection="1">
      <alignment horizontal="right" vertical="center" shrinkToFit="1"/>
    </xf>
    <xf numFmtId="188" fontId="34" fillId="6" borderId="165"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8" fontId="34" fillId="6" borderId="149" xfId="14" applyNumberFormat="1" applyFont="1" applyFill="1" applyBorder="1" applyAlignment="1" applyProtection="1">
      <alignment horizontal="right" vertical="center" shrinkToFit="1"/>
    </xf>
    <xf numFmtId="188"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8" fontId="34" fillId="6" borderId="87" xfId="14" applyNumberFormat="1" applyFont="1" applyFill="1" applyBorder="1" applyAlignment="1" applyProtection="1">
      <alignment horizontal="right" vertical="center" shrinkToFit="1"/>
    </xf>
    <xf numFmtId="188"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8" fontId="34" fillId="6" borderId="158"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8" fontId="34" fillId="6" borderId="41" xfId="14" applyNumberFormat="1" applyFont="1" applyFill="1" applyBorder="1" applyAlignment="1" applyProtection="1">
      <alignment horizontal="right" vertical="center" shrinkToFit="1"/>
    </xf>
    <xf numFmtId="178" fontId="34" fillId="6" borderId="12" xfId="14" applyNumberFormat="1" applyFont="1" applyFill="1" applyBorder="1" applyAlignment="1" applyProtection="1">
      <alignment horizontal="right" vertical="center" shrinkToFit="1"/>
    </xf>
    <xf numFmtId="178" fontId="34" fillId="6" borderId="82" xfId="14" applyNumberFormat="1" applyFont="1" applyFill="1" applyBorder="1" applyAlignment="1" applyProtection="1">
      <alignment horizontal="right" vertical="center" shrinkToFit="1"/>
    </xf>
    <xf numFmtId="178" fontId="34" fillId="6" borderId="84" xfId="14" applyNumberFormat="1" applyFont="1" applyFill="1" applyBorder="1" applyAlignment="1" applyProtection="1">
      <alignment horizontal="right" vertical="center" shrinkToFit="1"/>
    </xf>
    <xf numFmtId="188" fontId="34" fillId="6" borderId="84" xfId="14" applyNumberFormat="1" applyFont="1" applyFill="1" applyBorder="1" applyAlignment="1" applyProtection="1">
      <alignment horizontal="right" vertical="center" shrinkToFit="1"/>
    </xf>
    <xf numFmtId="188" fontId="34" fillId="6" borderId="12" xfId="14" applyNumberFormat="1" applyFont="1" applyFill="1" applyBorder="1" applyAlignment="1" applyProtection="1">
      <alignment horizontal="right" vertical="center" shrinkToFit="1"/>
    </xf>
    <xf numFmtId="188"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8" fontId="34" fillId="6" borderId="39" xfId="14" applyNumberFormat="1" applyFont="1" applyFill="1" applyBorder="1" applyAlignment="1" applyProtection="1">
      <alignment horizontal="right" vertical="center" shrinkToFit="1"/>
    </xf>
    <xf numFmtId="178" fontId="34" fillId="6" borderId="31" xfId="14" applyNumberFormat="1" applyFont="1" applyFill="1" applyBorder="1" applyAlignment="1" applyProtection="1">
      <alignment horizontal="right" vertical="center" shrinkToFit="1"/>
    </xf>
    <xf numFmtId="178" fontId="34" fillId="6" borderId="153" xfId="14" applyNumberFormat="1" applyFont="1" applyFill="1" applyBorder="1" applyAlignment="1" applyProtection="1">
      <alignment horizontal="right" vertical="center" shrinkToFit="1"/>
    </xf>
    <xf numFmtId="178" fontId="34" fillId="6" borderId="154" xfId="14" applyNumberFormat="1" applyFont="1" applyFill="1" applyBorder="1" applyAlignment="1" applyProtection="1">
      <alignment horizontal="right" vertical="center" shrinkToFit="1"/>
    </xf>
    <xf numFmtId="178" fontId="34" fillId="6" borderId="155" xfId="14" applyNumberFormat="1" applyFont="1" applyFill="1" applyBorder="1" applyAlignment="1" applyProtection="1">
      <alignment horizontal="right" vertical="center" shrinkToFit="1"/>
    </xf>
    <xf numFmtId="178" fontId="34" fillId="6" borderId="156" xfId="14" applyNumberFormat="1" applyFont="1" applyFill="1" applyBorder="1" applyAlignment="1" applyProtection="1">
      <alignment horizontal="right" vertical="center" shrinkToFit="1"/>
    </xf>
    <xf numFmtId="178" fontId="34" fillId="6" borderId="157"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8" fontId="34" fillId="6" borderId="64" xfId="13" applyNumberFormat="1" applyFont="1" applyFill="1" applyBorder="1" applyAlignment="1" applyProtection="1">
      <alignment horizontal="right" vertical="center" shrinkToFit="1"/>
    </xf>
    <xf numFmtId="178" fontId="34" fillId="6" borderId="0" xfId="13" applyNumberFormat="1" applyFont="1" applyFill="1" applyBorder="1" applyAlignment="1" applyProtection="1">
      <alignment horizontal="right" vertical="center" shrinkToFit="1"/>
    </xf>
    <xf numFmtId="178" fontId="34" fillId="6" borderId="85" xfId="13" applyNumberFormat="1" applyFont="1" applyFill="1" applyBorder="1" applyAlignment="1" applyProtection="1">
      <alignment horizontal="right" vertical="center" shrinkToFit="1"/>
    </xf>
    <xf numFmtId="178" fontId="34" fillId="6" borderId="88" xfId="13" applyNumberFormat="1" applyFont="1" applyFill="1" applyBorder="1" applyAlignment="1" applyProtection="1">
      <alignment horizontal="right" vertical="center" shrinkToFit="1"/>
    </xf>
    <xf numFmtId="188" fontId="34" fillId="6" borderId="88" xfId="13" applyNumberFormat="1" applyFont="1" applyFill="1" applyBorder="1" applyAlignment="1" applyProtection="1">
      <alignment horizontal="right" vertical="center" shrinkToFit="1"/>
    </xf>
    <xf numFmtId="188" fontId="34" fillId="6" borderId="0" xfId="13" applyNumberFormat="1" applyFont="1" applyFill="1" applyBorder="1" applyAlignment="1" applyProtection="1">
      <alignment horizontal="right" vertical="center" shrinkToFit="1"/>
    </xf>
    <xf numFmtId="188"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09" xfId="12" applyNumberFormat="1" applyFont="1" applyFill="1" applyBorder="1" applyAlignment="1" applyProtection="1">
      <alignment horizontal="left" vertical="center" shrinkToFit="1"/>
      <protection locked="0"/>
    </xf>
    <xf numFmtId="0" fontId="34" fillId="6" borderId="110" xfId="12" applyNumberFormat="1" applyFont="1" applyFill="1" applyBorder="1" applyAlignment="1" applyProtection="1">
      <alignment horizontal="left" vertical="center" shrinkToFit="1"/>
      <protection locked="0"/>
    </xf>
    <xf numFmtId="0" fontId="34" fillId="6" borderId="116"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8" fontId="34" fillId="8" borderId="145" xfId="12" applyNumberFormat="1" applyFont="1" applyFill="1" applyBorder="1" applyAlignment="1" applyProtection="1">
      <alignment horizontal="right" vertical="center" shrinkToFit="1"/>
      <protection locked="0"/>
    </xf>
    <xf numFmtId="178" fontId="34" fillId="8" borderId="146" xfId="12" applyNumberFormat="1" applyFont="1" applyFill="1" applyBorder="1" applyAlignment="1" applyProtection="1">
      <alignment horizontal="right" vertical="center" shrinkToFit="1"/>
      <protection locked="0"/>
    </xf>
    <xf numFmtId="178" fontId="34" fillId="8" borderId="147" xfId="12" applyNumberFormat="1" applyFont="1" applyFill="1" applyBorder="1" applyAlignment="1" applyProtection="1">
      <alignment horizontal="right" vertical="center" shrinkToFit="1"/>
      <protection locked="0"/>
    </xf>
    <xf numFmtId="178" fontId="34" fillId="8" borderId="44" xfId="12" applyNumberFormat="1" applyFont="1" applyFill="1" applyBorder="1" applyAlignment="1" applyProtection="1">
      <alignment horizontal="right" vertical="center" shrinkToFit="1"/>
      <protection locked="0"/>
    </xf>
    <xf numFmtId="178" fontId="34" fillId="8" borderId="18" xfId="12" applyNumberFormat="1" applyFont="1" applyFill="1" applyBorder="1" applyAlignment="1" applyProtection="1">
      <alignment horizontal="right" vertical="center" shrinkToFit="1"/>
      <protection locked="0"/>
    </xf>
    <xf numFmtId="178" fontId="34" fillId="8" borderId="43" xfId="12" applyNumberFormat="1" applyFont="1" applyFill="1" applyBorder="1" applyAlignment="1" applyProtection="1">
      <alignment horizontal="right" vertical="center" shrinkToFit="1"/>
      <protection locked="0"/>
    </xf>
    <xf numFmtId="0" fontId="34" fillId="6" borderId="109" xfId="12" applyFont="1" applyFill="1" applyBorder="1" applyAlignment="1" applyProtection="1">
      <alignment horizontal="left" vertical="center" shrinkToFit="1"/>
      <protection locked="0"/>
    </xf>
    <xf numFmtId="0" fontId="34" fillId="6" borderId="110" xfId="12" applyFont="1" applyFill="1" applyBorder="1" applyAlignment="1" applyProtection="1">
      <alignment horizontal="left" vertical="center" shrinkToFit="1"/>
      <protection locked="0"/>
    </xf>
    <xf numFmtId="0" fontId="34" fillId="6" borderId="111" xfId="12" applyFont="1" applyFill="1" applyBorder="1" applyAlignment="1" applyProtection="1">
      <alignment horizontal="left" vertical="center" shrinkToFit="1"/>
      <protection locked="0"/>
    </xf>
    <xf numFmtId="178" fontId="34" fillId="6" borderId="109" xfId="12" applyNumberFormat="1" applyFont="1" applyFill="1" applyBorder="1" applyAlignment="1" applyProtection="1">
      <alignment horizontal="right" vertical="center" shrinkToFit="1"/>
      <protection locked="0"/>
    </xf>
    <xf numFmtId="178" fontId="34" fillId="6" borderId="110" xfId="12" applyNumberFormat="1" applyFont="1" applyFill="1" applyBorder="1" applyAlignment="1" applyProtection="1">
      <alignment horizontal="right" vertical="center" shrinkToFit="1"/>
      <protection locked="0"/>
    </xf>
    <xf numFmtId="178" fontId="34" fillId="6" borderId="111" xfId="12" applyNumberFormat="1" applyFont="1" applyFill="1" applyBorder="1" applyAlignment="1" applyProtection="1">
      <alignment horizontal="right" vertical="center" shrinkToFit="1"/>
      <protection locked="0"/>
    </xf>
    <xf numFmtId="178" fontId="34" fillId="8" borderId="126" xfId="12" applyNumberFormat="1" applyFont="1" applyFill="1" applyBorder="1" applyAlignment="1" applyProtection="1">
      <alignment horizontal="right" vertical="center" shrinkToFit="1"/>
      <protection locked="0"/>
    </xf>
    <xf numFmtId="0" fontId="34" fillId="8" borderId="126" xfId="12" applyNumberFormat="1" applyFont="1" applyFill="1" applyBorder="1" applyAlignment="1" applyProtection="1">
      <alignment horizontal="left" vertical="center" shrinkToFit="1"/>
      <protection locked="0"/>
    </xf>
    <xf numFmtId="0" fontId="34" fillId="8" borderId="129" xfId="12" applyNumberFormat="1" applyFont="1" applyFill="1" applyBorder="1" applyAlignment="1" applyProtection="1">
      <alignment horizontal="left" vertical="center" shrinkToFit="1"/>
      <protection locked="0"/>
    </xf>
    <xf numFmtId="178" fontId="34" fillId="8" borderId="139" xfId="12" applyNumberFormat="1" applyFont="1" applyFill="1" applyBorder="1" applyAlignment="1" applyProtection="1">
      <alignment horizontal="right" vertical="center" shrinkToFit="1"/>
      <protection locked="0"/>
    </xf>
    <xf numFmtId="178" fontId="34" fillId="8" borderId="131" xfId="12" applyNumberFormat="1" applyFont="1" applyFill="1" applyBorder="1" applyAlignment="1" applyProtection="1">
      <alignment horizontal="right" vertical="center" shrinkToFit="1"/>
      <protection locked="0"/>
    </xf>
    <xf numFmtId="0" fontId="34" fillId="6" borderId="142" xfId="12" applyFont="1" applyFill="1" applyBorder="1" applyAlignment="1" applyProtection="1">
      <alignment horizontal="left" vertical="center" shrinkToFit="1"/>
      <protection locked="0"/>
    </xf>
    <xf numFmtId="0" fontId="34" fillId="6" borderId="143" xfId="12" applyFont="1" applyFill="1" applyBorder="1" applyAlignment="1" applyProtection="1">
      <alignment horizontal="left" vertical="center" shrinkToFit="1"/>
      <protection locked="0"/>
    </xf>
    <xf numFmtId="0" fontId="34" fillId="6" borderId="144" xfId="12" applyFont="1" applyFill="1" applyBorder="1" applyAlignment="1" applyProtection="1">
      <alignment horizontal="left" vertical="center" shrinkToFit="1"/>
      <protection locked="0"/>
    </xf>
    <xf numFmtId="178" fontId="34" fillId="6" borderId="120" xfId="12" applyNumberFormat="1" applyFont="1" applyFill="1" applyBorder="1" applyAlignment="1" applyProtection="1">
      <alignment horizontal="right" vertical="center" shrinkToFit="1"/>
      <protection locked="0"/>
    </xf>
    <xf numFmtId="178" fontId="34" fillId="6" borderId="121" xfId="12" applyNumberFormat="1" applyFont="1" applyFill="1" applyBorder="1" applyAlignment="1" applyProtection="1">
      <alignment horizontal="right" vertical="center" shrinkToFit="1"/>
      <protection locked="0"/>
    </xf>
    <xf numFmtId="0" fontId="34" fillId="6" borderId="121" xfId="12" applyNumberFormat="1" applyFont="1" applyFill="1" applyBorder="1" applyAlignment="1" applyProtection="1">
      <alignment horizontal="left" vertical="center" shrinkToFit="1"/>
      <protection locked="0"/>
    </xf>
    <xf numFmtId="0" fontId="34" fillId="6" borderId="124" xfId="12" applyNumberFormat="1" applyFont="1" applyFill="1" applyBorder="1" applyAlignment="1" applyProtection="1">
      <alignment horizontal="left" vertical="center" shrinkToFit="1"/>
      <protection locked="0"/>
    </xf>
    <xf numFmtId="178" fontId="34" fillId="0" borderId="113" xfId="12" applyNumberFormat="1" applyFont="1" applyBorder="1" applyAlignment="1" applyProtection="1">
      <alignment horizontal="righ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8" xfId="12" applyNumberFormat="1" applyFont="1" applyBorder="1" applyAlignment="1" applyProtection="1">
      <alignment horizontal="left" vertical="center" shrinkToFit="1"/>
      <protection locked="0"/>
    </xf>
    <xf numFmtId="0" fontId="34" fillId="0" borderId="109" xfId="12" applyFont="1" applyBorder="1" applyAlignment="1" applyProtection="1">
      <alignment horizontal="left" vertical="center" shrinkToFit="1"/>
      <protection locked="0"/>
    </xf>
    <xf numFmtId="0" fontId="34" fillId="0" borderId="110" xfId="12" applyFont="1" applyBorder="1" applyAlignment="1" applyProtection="1">
      <alignment horizontal="left" vertical="center" shrinkToFit="1"/>
      <protection locked="0"/>
    </xf>
    <xf numFmtId="0" fontId="34" fillId="0" borderId="111" xfId="12" applyFont="1" applyBorder="1" applyAlignment="1" applyProtection="1">
      <alignment horizontal="left" vertical="center" shrinkToFit="1"/>
      <protection locked="0"/>
    </xf>
    <xf numFmtId="178" fontId="34" fillId="0" borderId="112" xfId="12" applyNumberFormat="1" applyFont="1" applyBorder="1" applyAlignment="1" applyProtection="1">
      <alignment horizontal="right" vertical="center" shrinkToFit="1"/>
      <protection locked="0"/>
    </xf>
    <xf numFmtId="178" fontId="34" fillId="0" borderId="109" xfId="12" applyNumberFormat="1" applyFont="1" applyBorder="1" applyAlignment="1" applyProtection="1">
      <alignment horizontal="right" vertical="center" shrinkToFit="1"/>
      <protection locked="0"/>
    </xf>
    <xf numFmtId="178" fontId="34" fillId="0" borderId="110" xfId="12" applyNumberFormat="1" applyFont="1" applyBorder="1" applyAlignment="1" applyProtection="1">
      <alignment horizontal="right" vertical="center" shrinkToFit="1"/>
      <protection locked="0"/>
    </xf>
    <xf numFmtId="178" fontId="34" fillId="0" borderId="117" xfId="12" applyNumberFormat="1" applyFont="1" applyBorder="1" applyAlignment="1" applyProtection="1">
      <alignment horizontal="right" vertical="center" shrinkToFit="1"/>
      <protection locked="0"/>
    </xf>
    <xf numFmtId="178" fontId="34" fillId="0" borderId="114" xfId="12" applyNumberFormat="1" applyFont="1" applyBorder="1" applyAlignment="1" applyProtection="1">
      <alignment horizontal="right" vertical="center" shrinkToFit="1"/>
      <protection locked="0"/>
    </xf>
    <xf numFmtId="178"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5"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8" fontId="34" fillId="0" borderId="101" xfId="12" applyNumberFormat="1" applyFont="1" applyBorder="1" applyAlignment="1" applyProtection="1">
      <alignment horizontal="right" vertical="center" shrinkToFit="1"/>
      <protection locked="0"/>
    </xf>
    <xf numFmtId="178" fontId="34" fillId="0" borderId="109" xfId="15" applyNumberFormat="1" applyFont="1" applyBorder="1" applyAlignment="1" applyProtection="1">
      <alignment horizontal="right" vertical="center" shrinkToFit="1"/>
      <protection locked="0"/>
    </xf>
    <xf numFmtId="178" fontId="34" fillId="0" borderId="110" xfId="15" applyNumberFormat="1" applyFont="1" applyBorder="1" applyAlignment="1" applyProtection="1">
      <alignment horizontal="right" vertical="center" shrinkToFit="1"/>
      <protection locked="0"/>
    </xf>
    <xf numFmtId="178" fontId="34" fillId="0" borderId="111" xfId="15" applyNumberFormat="1" applyFont="1" applyBorder="1" applyAlignment="1" applyProtection="1">
      <alignment horizontal="right" vertical="center" shrinkToFit="1"/>
      <protection locked="0"/>
    </xf>
    <xf numFmtId="0" fontId="34" fillId="0" borderId="10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0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1"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8" fontId="34" fillId="0" borderId="115" xfId="14" applyNumberFormat="1" applyFont="1" applyBorder="1" applyAlignment="1" applyProtection="1">
      <alignment horizontal="right" vertical="center" shrinkToFit="1"/>
      <protection locked="0"/>
    </xf>
    <xf numFmtId="178" fontId="34" fillId="0" borderId="110" xfId="14" applyNumberFormat="1" applyFont="1" applyBorder="1" applyAlignment="1" applyProtection="1">
      <alignment horizontal="right" vertical="center" shrinkToFit="1"/>
      <protection locked="0"/>
    </xf>
    <xf numFmtId="178" fontId="34" fillId="0" borderId="116" xfId="14" applyNumberFormat="1" applyFont="1" applyBorder="1" applyAlignment="1" applyProtection="1">
      <alignment horizontal="right" vertical="center" shrinkToFit="1"/>
      <protection locked="0"/>
    </xf>
    <xf numFmtId="178" fontId="34" fillId="6" borderId="117" xfId="13" applyNumberFormat="1" applyFont="1" applyFill="1" applyBorder="1" applyAlignment="1" applyProtection="1">
      <alignment horizontal="right" vertical="center" shrinkToFit="1"/>
      <protection locked="0"/>
    </xf>
    <xf numFmtId="178" fontId="34" fillId="6" borderId="113" xfId="13" applyNumberFormat="1" applyFont="1" applyFill="1" applyBorder="1" applyAlignment="1" applyProtection="1">
      <alignment horizontal="right" vertical="center" shrinkToFit="1"/>
      <protection locked="0"/>
    </xf>
    <xf numFmtId="188" fontId="34" fillId="6" borderId="113" xfId="13" applyNumberFormat="1" applyFont="1" applyFill="1" applyBorder="1" applyAlignment="1" applyProtection="1">
      <alignment horizontal="right" vertical="center" shrinkToFit="1"/>
      <protection locked="0"/>
    </xf>
    <xf numFmtId="188" fontId="34" fillId="8" borderId="131" xfId="12" applyNumberFormat="1" applyFont="1" applyFill="1" applyBorder="1" applyAlignment="1" applyProtection="1">
      <alignment horizontal="right" vertical="center" shrinkToFit="1"/>
      <protection locked="0"/>
    </xf>
    <xf numFmtId="178" fontId="34" fillId="8" borderId="17" xfId="12" applyNumberFormat="1" applyFont="1" applyFill="1" applyBorder="1" applyAlignment="1" applyProtection="1">
      <alignment horizontal="right" vertical="center" shrinkToFit="1"/>
      <protection locked="0"/>
    </xf>
    <xf numFmtId="178" fontId="34" fillId="8" borderId="19" xfId="12" applyNumberFormat="1" applyFont="1" applyFill="1" applyBorder="1" applyAlignment="1" applyProtection="1">
      <alignment horizontal="right" vertical="center" shrinkToFit="1"/>
      <protection locked="0"/>
    </xf>
    <xf numFmtId="178" fontId="34" fillId="8" borderId="140" xfId="12" applyNumberFormat="1" applyFont="1" applyFill="1" applyBorder="1" applyAlignment="1" applyProtection="1">
      <alignment horizontal="right" vertical="center" shrinkToFit="1"/>
      <protection locked="0"/>
    </xf>
    <xf numFmtId="178" fontId="34" fillId="8" borderId="128" xfId="12" applyNumberFormat="1" applyFont="1" applyFill="1" applyBorder="1" applyAlignment="1" applyProtection="1">
      <alignment horizontal="right" vertical="center" shrinkToFit="1"/>
      <protection locked="0"/>
    </xf>
    <xf numFmtId="178" fontId="34" fillId="8" borderId="129" xfId="12" applyNumberFormat="1" applyFont="1" applyFill="1" applyBorder="1" applyAlignment="1" applyProtection="1">
      <alignment horizontal="right" vertical="center" shrinkToFit="1"/>
      <protection locked="0"/>
    </xf>
    <xf numFmtId="178" fontId="34" fillId="8" borderId="130" xfId="12" applyNumberFormat="1" applyFont="1" applyFill="1" applyBorder="1" applyAlignment="1" applyProtection="1">
      <alignment horizontal="right" vertical="center" shrinkToFit="1"/>
      <protection locked="0"/>
    </xf>
    <xf numFmtId="0" fontId="34" fillId="0" borderId="113" xfId="12" applyFont="1" applyBorder="1" applyAlignment="1" applyProtection="1">
      <alignment horizontal="left" vertical="center" shrinkToFit="1"/>
      <protection locked="0"/>
    </xf>
    <xf numFmtId="0" fontId="34" fillId="0" borderId="118"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09" xfId="14" applyFont="1" applyBorder="1" applyAlignment="1" applyProtection="1">
      <alignment horizontal="left" vertical="center" shrinkToFit="1"/>
      <protection locked="0"/>
    </xf>
    <xf numFmtId="0" fontId="34" fillId="0" borderId="110" xfId="14" applyFont="1" applyBorder="1" applyAlignment="1" applyProtection="1">
      <alignment horizontal="left" vertical="center" shrinkToFit="1"/>
      <protection locked="0"/>
    </xf>
    <xf numFmtId="0" fontId="34" fillId="0" borderId="111" xfId="14" applyFont="1" applyBorder="1" applyAlignment="1" applyProtection="1">
      <alignment horizontal="left" vertical="center" shrinkToFit="1"/>
      <protection locked="0"/>
    </xf>
    <xf numFmtId="178" fontId="34" fillId="6" borderId="112" xfId="13" applyNumberFormat="1" applyFont="1" applyFill="1" applyBorder="1" applyAlignment="1" applyProtection="1">
      <alignment horizontal="right" vertical="center" shrinkToFit="1"/>
      <protection locked="0"/>
    </xf>
    <xf numFmtId="178" fontId="34" fillId="6" borderId="114" xfId="13" applyNumberFormat="1" applyFont="1" applyFill="1" applyBorder="1" applyAlignment="1" applyProtection="1">
      <alignment horizontal="right" vertical="center" shrinkToFit="1"/>
      <protection locked="0"/>
    </xf>
    <xf numFmtId="188" fontId="34" fillId="0" borderId="113" xfId="12" applyNumberFormat="1" applyFont="1" applyBorder="1" applyAlignment="1" applyProtection="1">
      <alignment horizontal="right" vertical="center" shrinkToFit="1"/>
      <protection locked="0"/>
    </xf>
    <xf numFmtId="178" fontId="34" fillId="0" borderId="112" xfId="14" applyNumberFormat="1" applyFont="1" applyBorder="1" applyAlignment="1" applyProtection="1">
      <alignment horizontal="right" vertical="center" shrinkToFit="1"/>
      <protection locked="0"/>
    </xf>
    <xf numFmtId="178" fontId="34" fillId="0" borderId="113" xfId="14" applyNumberFormat="1" applyFont="1" applyBorder="1" applyAlignment="1" applyProtection="1">
      <alignment horizontal="right" vertical="center" shrinkToFit="1"/>
      <protection locked="0"/>
    </xf>
    <xf numFmtId="178" fontId="34" fillId="0" borderId="114" xfId="14" applyNumberFormat="1" applyFont="1" applyBorder="1" applyAlignment="1" applyProtection="1">
      <alignment horizontal="right" vertical="center" shrinkToFit="1"/>
      <protection locked="0"/>
    </xf>
    <xf numFmtId="178" fontId="34" fillId="0" borderId="134" xfId="12" applyNumberFormat="1" applyFont="1" applyBorder="1" applyAlignment="1" applyProtection="1">
      <alignment horizontal="right" vertical="center" shrinkToFit="1"/>
      <protection locked="0"/>
    </xf>
    <xf numFmtId="188" fontId="34" fillId="0" borderId="134" xfId="12" applyNumberFormat="1" applyFont="1" applyBorder="1" applyAlignment="1" applyProtection="1">
      <alignment horizontal="right" vertical="center" shrinkToFit="1"/>
      <protection locked="0"/>
    </xf>
    <xf numFmtId="0" fontId="34" fillId="0" borderId="134" xfId="12" applyFont="1" applyBorder="1" applyAlignment="1" applyProtection="1">
      <alignment horizontal="left" vertical="center" shrinkToFit="1"/>
      <protection locked="0"/>
    </xf>
    <xf numFmtId="0" fontId="34" fillId="0" borderId="137"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8" fontId="34" fillId="0" borderId="133" xfId="14" applyNumberFormat="1" applyFont="1" applyBorder="1" applyAlignment="1" applyProtection="1">
      <alignment horizontal="right" vertical="center" shrinkToFit="1"/>
      <protection locked="0"/>
    </xf>
    <xf numFmtId="178" fontId="34" fillId="0" borderId="134" xfId="14" applyNumberFormat="1" applyFont="1" applyBorder="1" applyAlignment="1" applyProtection="1">
      <alignment horizontal="right" vertical="center" shrinkToFit="1"/>
      <protection locked="0"/>
    </xf>
    <xf numFmtId="178" fontId="34" fillId="0" borderId="135" xfId="14" applyNumberFormat="1" applyFont="1" applyBorder="1" applyAlignment="1" applyProtection="1">
      <alignment horizontal="right" vertical="center" shrinkToFit="1"/>
      <protection locked="0"/>
    </xf>
    <xf numFmtId="178" fontId="34" fillId="0" borderId="136" xfId="14" applyNumberFormat="1" applyFont="1" applyBorder="1" applyAlignment="1" applyProtection="1">
      <alignment horizontal="right" vertical="center" shrinkToFit="1"/>
      <protection locked="0"/>
    </xf>
    <xf numFmtId="178" fontId="34" fillId="0" borderId="137" xfId="14" applyNumberFormat="1" applyFont="1" applyBorder="1" applyAlignment="1" applyProtection="1">
      <alignment horizontal="right" vertical="center" shrinkToFit="1"/>
      <protection locked="0"/>
    </xf>
    <xf numFmtId="178" fontId="34" fillId="0" borderId="138"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8" fontId="34" fillId="8" borderId="17" xfId="15" applyNumberFormat="1" applyFont="1" applyFill="1" applyBorder="1" applyAlignment="1" applyProtection="1">
      <alignment horizontal="right" vertical="center" shrinkToFit="1"/>
      <protection locked="0"/>
    </xf>
    <xf numFmtId="178" fontId="34" fillId="8" borderId="18" xfId="15" applyNumberFormat="1" applyFont="1" applyFill="1" applyBorder="1" applyAlignment="1" applyProtection="1">
      <alignment horizontal="right" vertical="center" shrinkToFit="1"/>
      <protection locked="0"/>
    </xf>
    <xf numFmtId="178" fontId="34" fillId="8" borderId="19" xfId="15" applyNumberFormat="1" applyFont="1" applyFill="1" applyBorder="1" applyAlignment="1" applyProtection="1">
      <alignment horizontal="right" vertical="center" shrinkToFit="1"/>
      <protection locked="0"/>
    </xf>
    <xf numFmtId="178" fontId="34" fillId="8" borderId="125" xfId="15" applyNumberFormat="1" applyFont="1" applyFill="1" applyBorder="1" applyAlignment="1" applyProtection="1">
      <alignment horizontal="right" vertical="center" shrinkToFit="1"/>
      <protection locked="0"/>
    </xf>
    <xf numFmtId="178" fontId="34" fillId="8" borderId="126" xfId="15" applyNumberFormat="1" applyFont="1" applyFill="1" applyBorder="1" applyAlignment="1" applyProtection="1">
      <alignment horizontal="right" vertical="center" shrinkToFit="1"/>
      <protection locked="0"/>
    </xf>
    <xf numFmtId="178" fontId="34" fillId="8" borderId="127" xfId="15" applyNumberFormat="1" applyFont="1" applyFill="1" applyBorder="1" applyAlignment="1" applyProtection="1">
      <alignment horizontal="right" vertical="center" shrinkToFit="1"/>
      <protection locked="0"/>
    </xf>
    <xf numFmtId="178" fontId="34" fillId="8" borderId="128" xfId="15" applyNumberFormat="1" applyFont="1" applyFill="1" applyBorder="1" applyAlignment="1" applyProtection="1">
      <alignment horizontal="right" vertical="center" shrinkToFit="1"/>
      <protection locked="0"/>
    </xf>
    <xf numFmtId="178" fontId="34" fillId="8" borderId="129" xfId="15" applyNumberFormat="1" applyFont="1" applyFill="1" applyBorder="1" applyAlignment="1" applyProtection="1">
      <alignment horizontal="right" vertical="center" shrinkToFit="1"/>
      <protection locked="0"/>
    </xf>
    <xf numFmtId="178" fontId="34" fillId="8" borderId="130" xfId="15" applyNumberFormat="1" applyFont="1" applyFill="1" applyBorder="1" applyAlignment="1" applyProtection="1">
      <alignment horizontal="right" vertical="center" shrinkToFit="1"/>
      <protection locked="0"/>
    </xf>
    <xf numFmtId="178" fontId="34" fillId="8" borderId="131" xfId="15" applyNumberFormat="1" applyFont="1" applyFill="1" applyBorder="1" applyAlignment="1" applyProtection="1">
      <alignment horizontal="right" vertical="center" shrinkToFit="1"/>
      <protection locked="0"/>
    </xf>
    <xf numFmtId="0" fontId="34" fillId="8" borderId="126" xfId="15" applyNumberFormat="1" applyFont="1" applyFill="1" applyBorder="1" applyAlignment="1" applyProtection="1">
      <alignment horizontal="left" vertical="center" shrinkToFit="1"/>
      <protection locked="0"/>
    </xf>
    <xf numFmtId="0" fontId="34" fillId="8" borderId="129" xfId="15" applyNumberFormat="1" applyFont="1" applyFill="1" applyBorder="1" applyAlignment="1" applyProtection="1">
      <alignment horizontal="left" vertical="center" shrinkToFit="1"/>
      <protection locked="0"/>
    </xf>
    <xf numFmtId="178" fontId="34" fillId="0" borderId="123" xfId="15" applyNumberFormat="1" applyFont="1" applyBorder="1" applyAlignment="1" applyProtection="1">
      <alignment horizontal="right" vertical="center" shrinkToFit="1"/>
      <protection locked="0"/>
    </xf>
    <xf numFmtId="178" fontId="34" fillId="0" borderId="121" xfId="15" applyNumberFormat="1" applyFont="1" applyBorder="1" applyAlignment="1" applyProtection="1">
      <alignment horizontal="righ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24" xfId="15" applyNumberFormat="1" applyFont="1" applyBorder="1" applyAlignment="1" applyProtection="1">
      <alignment horizontal="left" vertical="center" shrinkToFit="1"/>
      <protection locked="0"/>
    </xf>
    <xf numFmtId="178" fontId="34" fillId="0" borderId="120" xfId="14" applyNumberFormat="1" applyFont="1" applyBorder="1" applyAlignment="1" applyProtection="1">
      <alignment horizontal="right" vertical="center" shrinkToFit="1"/>
      <protection locked="0"/>
    </xf>
    <xf numFmtId="178" fontId="34" fillId="0" borderId="121" xfId="14" applyNumberFormat="1" applyFont="1" applyBorder="1" applyAlignment="1" applyProtection="1">
      <alignment horizontal="right" vertical="center" shrinkToFit="1"/>
      <protection locked="0"/>
    </xf>
    <xf numFmtId="178" fontId="34" fillId="0" borderId="122" xfId="14" applyNumberFormat="1" applyFont="1" applyBorder="1" applyAlignment="1" applyProtection="1">
      <alignment horizontal="righ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8" xfId="15" applyNumberFormat="1" applyFont="1" applyBorder="1" applyAlignment="1" applyProtection="1">
      <alignment horizontal="left" vertical="center" shrinkToFit="1"/>
      <protection locked="0"/>
    </xf>
    <xf numFmtId="178" fontId="34" fillId="0" borderId="117" xfId="15" applyNumberFormat="1" applyFont="1" applyBorder="1" applyAlignment="1" applyProtection="1">
      <alignment horizontal="right" vertical="center" shrinkToFit="1"/>
      <protection locked="0"/>
    </xf>
    <xf numFmtId="178" fontId="34" fillId="0" borderId="113" xfId="15" applyNumberFormat="1" applyFont="1" applyBorder="1" applyAlignment="1" applyProtection="1">
      <alignment horizontal="right" vertical="center" shrinkToFit="1"/>
      <protection locked="0"/>
    </xf>
    <xf numFmtId="178" fontId="34" fillId="0" borderId="114" xfId="15" applyNumberFormat="1" applyFont="1" applyBorder="1" applyAlignment="1" applyProtection="1">
      <alignment horizontal="right" vertical="center" shrinkToFit="1"/>
      <protection locked="0"/>
    </xf>
    <xf numFmtId="0" fontId="34" fillId="0" borderId="114" xfId="15" applyNumberFormat="1" applyFont="1" applyBorder="1" applyAlignment="1" applyProtection="1">
      <alignment horizontal="left" vertical="center" shrinkToFit="1"/>
      <protection locked="0"/>
    </xf>
    <xf numFmtId="178" fontId="34" fillId="0" borderId="109" xfId="14" applyNumberFormat="1" applyFont="1" applyBorder="1" applyAlignment="1" applyProtection="1">
      <alignment horizontal="right" vertical="center" shrinkToFit="1"/>
      <protection locked="0"/>
    </xf>
    <xf numFmtId="178" fontId="34" fillId="0" borderId="117"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07" xfId="15" applyNumberFormat="1" applyFont="1" applyBorder="1" applyAlignment="1" applyProtection="1">
      <alignment horizontal="left" vertical="center" shrinkToFit="1"/>
      <protection locked="0"/>
    </xf>
    <xf numFmtId="178" fontId="34" fillId="0" borderId="185" xfId="15" applyNumberFormat="1" applyFont="1" applyBorder="1" applyAlignment="1" applyProtection="1">
      <alignment horizontal="right" vertical="center" shrinkToFit="1"/>
      <protection locked="0"/>
    </xf>
    <xf numFmtId="178" fontId="34" fillId="0" borderId="99" xfId="15" applyNumberFormat="1" applyFont="1" applyBorder="1" applyAlignment="1" applyProtection="1">
      <alignment horizontal="right" vertical="center" shrinkToFit="1"/>
      <protection locked="0"/>
    </xf>
    <xf numFmtId="178" fontId="34" fillId="0" borderId="104" xfId="15" applyNumberFormat="1" applyFont="1" applyBorder="1" applyAlignment="1" applyProtection="1">
      <alignment horizontal="right" vertical="center" shrinkToFit="1"/>
      <protection locked="0"/>
    </xf>
    <xf numFmtId="178" fontId="34" fillId="0" borderId="103" xfId="15" applyNumberFormat="1" applyFont="1" applyBorder="1" applyAlignment="1" applyProtection="1">
      <alignment horizontal="right" vertical="center" shrinkToFit="1"/>
      <protection locked="0"/>
    </xf>
    <xf numFmtId="0" fontId="34" fillId="0" borderId="103" xfId="15" applyNumberFormat="1" applyFont="1" applyBorder="1" applyAlignment="1" applyProtection="1">
      <alignment horizontal="left" vertical="center" shrinkToFit="1"/>
      <protection locked="0"/>
    </xf>
    <xf numFmtId="178" fontId="34" fillId="0" borderId="98" xfId="15" applyNumberFormat="1" applyFont="1" applyBorder="1" applyAlignment="1" applyProtection="1">
      <alignment horizontal="right" vertical="center" shrinkToFit="1"/>
      <protection locked="0"/>
    </xf>
    <xf numFmtId="178"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8" fontId="34" fillId="0" borderId="115" xfId="15" applyNumberFormat="1" applyFont="1" applyBorder="1" applyAlignment="1" applyProtection="1">
      <alignment horizontal="right" vertical="center" shrinkToFit="1"/>
      <protection locked="0"/>
    </xf>
    <xf numFmtId="178" fontId="34" fillId="0" borderId="98" xfId="14" applyNumberFormat="1" applyFont="1" applyBorder="1" applyAlignment="1" applyProtection="1">
      <alignment horizontal="right" vertical="center" shrinkToFit="1"/>
      <protection locked="0"/>
    </xf>
    <xf numFmtId="178" fontId="34" fillId="0" borderId="99" xfId="14" applyNumberFormat="1" applyFont="1" applyBorder="1" applyAlignment="1" applyProtection="1">
      <alignment horizontal="right" vertical="center" shrinkToFit="1"/>
      <protection locked="0"/>
    </xf>
    <xf numFmtId="178" fontId="34" fillId="0" borderId="104" xfId="14" applyNumberFormat="1" applyFont="1" applyBorder="1" applyAlignment="1" applyProtection="1">
      <alignment horizontal="right" vertical="center" shrinkToFit="1"/>
      <protection locked="0"/>
    </xf>
    <xf numFmtId="178" fontId="34" fillId="0" borderId="103" xfId="14" applyNumberFormat="1" applyFont="1" applyBorder="1" applyAlignment="1" applyProtection="1">
      <alignment horizontal="right" vertical="center" shrinkToFit="1"/>
      <protection locked="0"/>
    </xf>
    <xf numFmtId="178" fontId="34" fillId="0" borderId="107" xfId="14" applyNumberFormat="1" applyFont="1" applyBorder="1" applyAlignment="1" applyProtection="1">
      <alignment horizontal="right" vertical="center" shrinkToFit="1"/>
      <protection locked="0"/>
    </xf>
    <xf numFmtId="178" fontId="34" fillId="0" borderId="185" xfId="14" applyNumberFormat="1" applyFont="1" applyBorder="1" applyAlignment="1" applyProtection="1">
      <alignment horizontal="right" vertical="center" shrinkToFit="1"/>
      <protection locked="0"/>
    </xf>
    <xf numFmtId="179" fontId="3" fillId="0" borderId="39" xfId="16" applyNumberFormat="1" applyFont="1" applyFill="1" applyBorder="1" applyAlignment="1">
      <alignment vertical="center" wrapText="1"/>
    </xf>
    <xf numFmtId="179" fontId="3" fillId="0" borderId="31" xfId="16" applyNumberFormat="1" applyFont="1" applyFill="1" applyBorder="1" applyAlignment="1">
      <alignment vertical="center" wrapText="1"/>
    </xf>
    <xf numFmtId="179" fontId="3" fillId="0" borderId="42" xfId="16" applyNumberFormat="1" applyFont="1" applyFill="1" applyBorder="1" applyAlignment="1">
      <alignment vertical="center" wrapText="1"/>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9" fontId="17" fillId="0" borderId="15" xfId="18" applyNumberFormat="1" applyFont="1" applyBorder="1" applyAlignment="1">
      <alignment horizontal="center" vertical="center" wrapText="1"/>
    </xf>
    <xf numFmtId="179" fontId="17" fillId="0" borderId="47" xfId="18" applyNumberFormat="1" applyFont="1" applyBorder="1" applyAlignment="1">
      <alignment horizontal="center" vertical="center" wrapText="1"/>
    </xf>
    <xf numFmtId="179" fontId="17" fillId="0" borderId="39" xfId="18" applyNumberFormat="1" applyFont="1" applyBorder="1" applyAlignment="1">
      <alignment horizontal="center" vertical="center"/>
    </xf>
    <xf numFmtId="179" fontId="17" fillId="0" borderId="31" xfId="18" applyNumberFormat="1" applyFont="1" applyBorder="1" applyAlignment="1">
      <alignment horizontal="center" vertical="center"/>
    </xf>
    <xf numFmtId="179" fontId="17" fillId="0" borderId="42" xfId="18" applyNumberFormat="1" applyFont="1" applyBorder="1" applyAlignment="1">
      <alignment horizontal="center" vertical="center"/>
    </xf>
    <xf numFmtId="180" fontId="3" fillId="6" borderId="39" xfId="17" applyNumberFormat="1" applyFont="1" applyFill="1" applyBorder="1" applyAlignment="1">
      <alignment horizontal="left" vertical="center" wrapText="1"/>
    </xf>
    <xf numFmtId="180" fontId="3" fillId="6" borderId="31" xfId="17" applyNumberFormat="1" applyFont="1" applyFill="1" applyBorder="1" applyAlignment="1">
      <alignment horizontal="left" vertical="center" wrapText="1"/>
    </xf>
    <xf numFmtId="180"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9" fontId="17" fillId="0" borderId="39" xfId="16" applyNumberFormat="1" applyFont="1" applyBorder="1">
      <alignment vertical="center"/>
    </xf>
    <xf numFmtId="179" fontId="17" fillId="0" borderId="31" xfId="16" applyNumberFormat="1" applyFont="1" applyBorder="1">
      <alignment vertical="center"/>
    </xf>
    <xf numFmtId="179"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1"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40" applyFont="1">
      <alignment vertical="center"/>
    </xf>
    <xf numFmtId="188" fontId="1" fillId="6" borderId="34" xfId="17" applyNumberFormat="1" applyFont="1" applyFill="1" applyBorder="1" applyAlignment="1">
      <alignment horizontal="center" vertical="center"/>
    </xf>
    <xf numFmtId="180"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8" fontId="1" fillId="0" borderId="0" xfId="16" applyNumberFormat="1" applyFont="1" applyAlignment="1">
      <alignment horizontal="center" vertical="center"/>
    </xf>
    <xf numFmtId="179" fontId="16" fillId="0" borderId="0" xfId="16" applyNumberFormat="1" applyAlignment="1">
      <alignment horizontal="center" vertical="center"/>
    </xf>
    <xf numFmtId="0" fontId="1" fillId="0" borderId="0" xfId="16" applyFont="1" applyAlignment="1">
      <alignment horizontal="center" vertical="center"/>
    </xf>
    <xf numFmtId="188" fontId="1" fillId="6" borderId="0" xfId="17" applyNumberFormat="1" applyFont="1" applyFill="1" applyAlignment="1">
      <alignment horizontal="center" vertical="center" wrapText="1"/>
    </xf>
    <xf numFmtId="180" fontId="1" fillId="6" borderId="0" xfId="17" applyNumberFormat="1" applyFont="1" applyFill="1" applyAlignment="1">
      <alignment vertical="center" wrapText="1"/>
    </xf>
    <xf numFmtId="188" fontId="1" fillId="6" borderId="0" xfId="17" applyNumberFormat="1" applyFont="1" applyFill="1" applyAlignment="1">
      <alignment horizontal="center" vertical="center"/>
    </xf>
    <xf numFmtId="180"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9" fontId="1" fillId="6" borderId="0" xfId="16" applyNumberFormat="1" applyFont="1" applyFill="1" applyAlignment="1">
      <alignment vertical="center" wrapText="1"/>
    </xf>
    <xf numFmtId="188" fontId="16" fillId="0" borderId="0" xfId="19" applyNumberFormat="1" applyAlignment="1">
      <alignment horizontal="right" vertical="center"/>
    </xf>
    <xf numFmtId="178" fontId="16" fillId="0" borderId="0" xfId="19" applyNumberFormat="1" applyAlignment="1">
      <alignment horizontal="right" vertical="center"/>
    </xf>
    <xf numFmtId="179" fontId="16" fillId="0" borderId="0" xfId="18" applyNumberFormat="1" applyAlignment="1">
      <alignment horizontal="center" vertical="center"/>
    </xf>
    <xf numFmtId="179" fontId="16" fillId="0" borderId="0" xfId="18" applyNumberFormat="1" applyAlignment="1">
      <alignment vertical="center"/>
    </xf>
    <xf numFmtId="0" fontId="1" fillId="0" borderId="40" xfId="16" applyFont="1" applyFill="1" applyBorder="1" applyAlignment="1" applyProtection="1">
      <alignment horizontal="left" vertical="top" wrapText="1"/>
      <protection locked="0"/>
    </xf>
    <xf numFmtId="0" fontId="1" fillId="0" borderId="54" xfId="16" applyFont="1" applyFill="1" applyBorder="1" applyAlignment="1" applyProtection="1">
      <alignment horizontal="left" vertical="top" wrapText="1"/>
      <protection locked="0"/>
    </xf>
    <xf numFmtId="0" fontId="1" fillId="0" borderId="37" xfId="16" applyFont="1" applyFill="1" applyBorder="1" applyAlignment="1" applyProtection="1">
      <alignment horizontal="left" vertical="top" wrapText="1"/>
      <protection locked="0"/>
    </xf>
    <xf numFmtId="0" fontId="1" fillId="0" borderId="38" xfId="16" applyFont="1" applyFill="1" applyBorder="1" applyAlignment="1" applyProtection="1">
      <alignment horizontal="left" vertical="top" wrapText="1"/>
      <protection locked="0"/>
    </xf>
    <xf numFmtId="0" fontId="1" fillId="0" borderId="0" xfId="16" applyFont="1" applyFill="1" applyAlignment="1" applyProtection="1">
      <alignment horizontal="left" vertical="top" wrapText="1"/>
      <protection locked="0"/>
    </xf>
    <xf numFmtId="0" fontId="1" fillId="0" borderId="64" xfId="16" applyFont="1" applyFill="1" applyBorder="1" applyAlignment="1" applyProtection="1">
      <alignment horizontal="left" vertical="top" wrapText="1"/>
      <protection locked="0"/>
    </xf>
    <xf numFmtId="0" fontId="1" fillId="0" borderId="48" xfId="16" applyFont="1" applyFill="1" applyBorder="1" applyAlignment="1" applyProtection="1">
      <alignment horizontal="left" vertical="top" wrapText="1"/>
      <protection locked="0"/>
    </xf>
    <xf numFmtId="0" fontId="1" fillId="0" borderId="12" xfId="16" applyFont="1" applyFill="1" applyBorder="1" applyAlignment="1" applyProtection="1">
      <alignment horizontal="left" vertical="top" wrapText="1"/>
      <protection locked="0"/>
    </xf>
    <xf numFmtId="0" fontId="1" fillId="0" borderId="41" xfId="16" applyFont="1" applyFill="1" applyBorder="1" applyAlignment="1" applyProtection="1">
      <alignment horizontal="left" vertical="top" wrapText="1"/>
      <protection locked="0"/>
    </xf>
    <xf numFmtId="179" fontId="1" fillId="0" borderId="0" xfId="16" applyNumberFormat="1" applyFont="1">
      <alignment vertical="center"/>
    </xf>
    <xf numFmtId="179" fontId="39" fillId="0" borderId="0" xfId="16" applyNumberFormat="1" applyFont="1">
      <alignment vertical="center"/>
    </xf>
    <xf numFmtId="190"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9" fontId="1" fillId="0" borderId="64" xfId="16" applyNumberFormat="1" applyFont="1" applyBorder="1">
      <alignment vertical="center"/>
    </xf>
    <xf numFmtId="179" fontId="1" fillId="0" borderId="40" xfId="16" applyNumberFormat="1" applyFont="1" applyBorder="1">
      <alignment vertical="center"/>
    </xf>
    <xf numFmtId="190" fontId="1" fillId="0" borderId="54" xfId="16" applyNumberFormat="1" applyFont="1" applyBorder="1">
      <alignment vertical="center"/>
    </xf>
    <xf numFmtId="179" fontId="1" fillId="0" borderId="54" xfId="16" applyNumberFormat="1" applyFont="1" applyBorder="1">
      <alignment vertical="center"/>
    </xf>
    <xf numFmtId="179" fontId="1" fillId="0" borderId="37" xfId="16" applyNumberFormat="1" applyFont="1" applyBorder="1">
      <alignment vertical="center"/>
    </xf>
    <xf numFmtId="179" fontId="1" fillId="0" borderId="38" xfId="16" applyNumberFormat="1" applyFont="1" applyBorder="1">
      <alignment vertical="center"/>
    </xf>
    <xf numFmtId="192" fontId="1" fillId="0" borderId="0" xfId="16" applyNumberFormat="1" applyFont="1">
      <alignment vertical="center"/>
    </xf>
    <xf numFmtId="180"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90"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43">
    <cellStyle name="パーセント 2" xfId="20" xr:uid="{00000000-0005-0000-0000-000000000000}"/>
    <cellStyle name="桁区切り 2" xfId="21" xr:uid="{00000000-0005-0000-0000-000001000000}"/>
    <cellStyle name="桁区切り 2 2" xfId="22" xr:uid="{00000000-0005-0000-0000-000002000000}"/>
    <cellStyle name="桁区切り 2 3" xfId="23" xr:uid="{00000000-0005-0000-0000-000003000000}"/>
    <cellStyle name="桁区切り 3" xfId="24" xr:uid="{00000000-0005-0000-0000-000004000000}"/>
    <cellStyle name="桁区切り 4" xfId="25" xr:uid="{00000000-0005-0000-0000-000005000000}"/>
    <cellStyle name="桁区切り 5" xfId="26" xr:uid="{00000000-0005-0000-0000-000006000000}"/>
    <cellStyle name="通貨 2" xfId="27" xr:uid="{00000000-0005-0000-0000-000007000000}"/>
    <cellStyle name="通貨 2 2" xfId="41" xr:uid="{00000000-0005-0000-0000-000008000000}"/>
    <cellStyle name="通貨 3" xfId="28" xr:uid="{00000000-0005-0000-0000-000009000000}"/>
    <cellStyle name="通貨 3 2" xfId="42" xr:uid="{00000000-0005-0000-0000-00000A000000}"/>
    <cellStyle name="標準" xfId="0" builtinId="0"/>
    <cellStyle name="標準 2" xfId="6" xr:uid="{00000000-0005-0000-0000-00000C000000}"/>
    <cellStyle name="標準 2 2" xfId="7" xr:uid="{00000000-0005-0000-0000-00000D000000}"/>
    <cellStyle name="標準 2 3" xfId="10" xr:uid="{00000000-0005-0000-0000-00000E000000}"/>
    <cellStyle name="標準 2 3 2" xfId="29" xr:uid="{00000000-0005-0000-0000-00000F000000}"/>
    <cellStyle name="標準 2_2007AJAHO401600" xfId="30" xr:uid="{00000000-0005-0000-0000-000010000000}"/>
    <cellStyle name="標準 3" xfId="11" xr:uid="{00000000-0005-0000-0000-000011000000}"/>
    <cellStyle name="標準 3 2" xfId="32" xr:uid="{00000000-0005-0000-0000-000012000000}"/>
    <cellStyle name="標準 3 3" xfId="39" xr:uid="{00000000-0005-0000-0000-000013000000}"/>
    <cellStyle name="標準 3 4" xfId="31" xr:uid="{00000000-0005-0000-0000-000014000000}"/>
    <cellStyle name="標準 3_APAHO401000" xfId="33" xr:uid="{00000000-0005-0000-0000-000015000000}"/>
    <cellStyle name="標準 4" xfId="5" xr:uid="{00000000-0005-0000-0000-000016000000}"/>
    <cellStyle name="標準 4 2" xfId="34" xr:uid="{00000000-0005-0000-0000-000017000000}"/>
    <cellStyle name="標準 4_APAHO401000" xfId="35" xr:uid="{00000000-0005-0000-0000-000018000000}"/>
    <cellStyle name="標準 4_APAHO401600" xfId="1" xr:uid="{00000000-0005-0000-0000-000019000000}"/>
    <cellStyle name="標準 4_APAHO4019001" xfId="4" xr:uid="{00000000-0005-0000-0000-00001A000000}"/>
    <cellStyle name="標準 4_ZJ08_022012_青森市_2010" xfId="3" xr:uid="{00000000-0005-0000-0000-00001B000000}"/>
    <cellStyle name="標準 5" xfId="36" xr:uid="{00000000-0005-0000-0000-00001C000000}"/>
    <cellStyle name="標準 6" xfId="8" xr:uid="{00000000-0005-0000-0000-00001D000000}"/>
    <cellStyle name="標準 6 2" xfId="38" xr:uid="{00000000-0005-0000-0000-00001E000000}"/>
    <cellStyle name="標準 6 3" xfId="37" xr:uid="{00000000-0005-0000-0000-00001F000000}"/>
    <cellStyle name="標準 6_APAHO401000" xfId="9" xr:uid="{00000000-0005-0000-0000-000020000000}"/>
    <cellStyle name="標準 6_APAHO401200_O-JJ1016-001-3_財政状況資料集(決算状況カード(各会計・関係団体))(Rev2)2" xfId="15" xr:uid="{00000000-0005-0000-0000-000021000000}"/>
    <cellStyle name="標準 6_APAHO402200_O-JJ1016-001-3_財政状況資料集(決算状況カード(各会計・関係団体))(Rev2)2" xfId="12" xr:uid="{00000000-0005-0000-0000-000022000000}"/>
    <cellStyle name="標準 7" xfId="40" xr:uid="{00000000-0005-0000-0000-000023000000}"/>
    <cellStyle name="標準_【レイアウト】（県）資料３（Ｐ２）　歳出比較分析表" xfId="16" xr:uid="{00000000-0005-0000-0000-000024000000}"/>
    <cellStyle name="標準_【レイアウト】（市）資料３（Ｐ２）　歳出比較分析表" xfId="17" xr:uid="{00000000-0005-0000-0000-000025000000}"/>
    <cellStyle name="標準_APAHO251300" xfId="18" xr:uid="{00000000-0005-0000-0000-000026000000}"/>
    <cellStyle name="標準_APAHO252300" xfId="19" xr:uid="{00000000-0005-0000-0000-000027000000}"/>
    <cellStyle name="標準_Book1" xfId="13" xr:uid="{00000000-0005-0000-0000-000028000000}"/>
    <cellStyle name="標準_O-JJ0722-001-3_決算状況カード(各会計・関係団体)_O-JJ1016-001-3_財政状況資料集(決算状況カード(各会計・関係団体))(Rev2)2" xfId="14" xr:uid="{00000000-0005-0000-0000-000029000000}"/>
    <cellStyle name="標準_O-JJ0722-001-8_連結実質赤字比率に係る赤字・黒字の構成分析" xfId="2" xr:uid="{00000000-0005-0000-0000-00002A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51684</c:v>
                </c:pt>
                <c:pt idx="1">
                  <c:v>52897</c:v>
                </c:pt>
                <c:pt idx="2">
                  <c:v>54945</c:v>
                </c:pt>
                <c:pt idx="3">
                  <c:v>57132</c:v>
                </c:pt>
                <c:pt idx="4">
                  <c:v>58766</c:v>
                </c:pt>
              </c:numCache>
            </c:numRef>
          </c:val>
          <c:smooth val="0"/>
          <c:extLst>
            <c:ext xmlns:c16="http://schemas.microsoft.com/office/drawing/2014/chart" uri="{C3380CC4-5D6E-409C-BE32-E72D297353CC}">
              <c16:uniqueId val="{00000000-DE0E-4371-883F-225AAEA2830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49591</c:v>
                </c:pt>
                <c:pt idx="1">
                  <c:v>55820</c:v>
                </c:pt>
                <c:pt idx="2">
                  <c:v>55480</c:v>
                </c:pt>
                <c:pt idx="3">
                  <c:v>58875</c:v>
                </c:pt>
                <c:pt idx="4">
                  <c:v>52361</c:v>
                </c:pt>
              </c:numCache>
            </c:numRef>
          </c:val>
          <c:smooth val="0"/>
          <c:extLst>
            <c:ext xmlns:c16="http://schemas.microsoft.com/office/drawing/2014/chart" uri="{C3380CC4-5D6E-409C-BE32-E72D297353CC}">
              <c16:uniqueId val="{00000001-DE0E-4371-883F-225AAEA2830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62000"/>
          <c:min val="4400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1.27</c:v>
                </c:pt>
                <c:pt idx="1">
                  <c:v>1.1599999999999999</c:v>
                </c:pt>
                <c:pt idx="2">
                  <c:v>0.8</c:v>
                </c:pt>
                <c:pt idx="3">
                  <c:v>0.65</c:v>
                </c:pt>
                <c:pt idx="4">
                  <c:v>0.64</c:v>
                </c:pt>
              </c:numCache>
            </c:numRef>
          </c:val>
          <c:extLst>
            <c:ext xmlns:c16="http://schemas.microsoft.com/office/drawing/2014/chart" uri="{C3380CC4-5D6E-409C-BE32-E72D297353CC}">
              <c16:uniqueId val="{00000000-C26A-4238-9E8A-25F3D5C0F80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0.97</c:v>
                </c:pt>
                <c:pt idx="1">
                  <c:v>0.83</c:v>
                </c:pt>
                <c:pt idx="2">
                  <c:v>0.83</c:v>
                </c:pt>
                <c:pt idx="3">
                  <c:v>1.1299999999999999</c:v>
                </c:pt>
                <c:pt idx="4">
                  <c:v>3.81</c:v>
                </c:pt>
              </c:numCache>
            </c:numRef>
          </c:val>
          <c:extLst>
            <c:ext xmlns:c16="http://schemas.microsoft.com/office/drawing/2014/chart" uri="{C3380CC4-5D6E-409C-BE32-E72D297353CC}">
              <c16:uniqueId val="{00000001-C26A-4238-9E8A-25F3D5C0F80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0.15</c:v>
                </c:pt>
                <c:pt idx="1">
                  <c:v>7.0000000000000007E-2</c:v>
                </c:pt>
                <c:pt idx="2">
                  <c:v>-0.36</c:v>
                </c:pt>
                <c:pt idx="3">
                  <c:v>0.17</c:v>
                </c:pt>
                <c:pt idx="4">
                  <c:v>2.69</c:v>
                </c:pt>
              </c:numCache>
            </c:numRef>
          </c:val>
          <c:smooth val="0"/>
          <c:extLst>
            <c:ext xmlns:c16="http://schemas.microsoft.com/office/drawing/2014/chart" uri="{C3380CC4-5D6E-409C-BE32-E72D297353CC}">
              <c16:uniqueId val="{00000002-C26A-4238-9E8A-25F3D5C0F80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6492-47B4-B94C-C7935F5B871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492-47B4-B94C-C7935F5B8710}"/>
            </c:ext>
          </c:extLst>
        </c:ser>
        <c:ser>
          <c:idx val="2"/>
          <c:order val="2"/>
          <c:tx>
            <c:strRef>
              <c:f>データシート!$A$29</c:f>
              <c:strCache>
                <c:ptCount val="1"/>
                <c:pt idx="0">
                  <c:v>都市開発資金特別会計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492-47B4-B94C-C7935F5B8710}"/>
            </c:ext>
          </c:extLst>
        </c:ser>
        <c:ser>
          <c:idx val="3"/>
          <c:order val="3"/>
          <c:tx>
            <c:strRef>
              <c:f>データシート!$A$30</c:f>
              <c:strCache>
                <c:ptCount val="1"/>
                <c:pt idx="0">
                  <c:v>母子父子寡婦福祉資金貸付事業特別会計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0.08</c:v>
                </c:pt>
                <c:pt idx="2">
                  <c:v>#N/A</c:v>
                </c:pt>
                <c:pt idx="3">
                  <c:v>0.12</c:v>
                </c:pt>
                <c:pt idx="4">
                  <c:v>#N/A</c:v>
                </c:pt>
                <c:pt idx="5">
                  <c:v>0.17</c:v>
                </c:pt>
                <c:pt idx="6">
                  <c:v>#N/A</c:v>
                </c:pt>
                <c:pt idx="7">
                  <c:v>0.04</c:v>
                </c:pt>
                <c:pt idx="8">
                  <c:v>#N/A</c:v>
                </c:pt>
                <c:pt idx="9">
                  <c:v>0.04</c:v>
                </c:pt>
              </c:numCache>
            </c:numRef>
          </c:val>
          <c:extLst>
            <c:ext xmlns:c16="http://schemas.microsoft.com/office/drawing/2014/chart" uri="{C3380CC4-5D6E-409C-BE32-E72D297353CC}">
              <c16:uniqueId val="{00000003-6492-47B4-B94C-C7935F5B8710}"/>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c:v>
                </c:pt>
                <c:pt idx="2">
                  <c:v>#N/A</c:v>
                </c:pt>
                <c:pt idx="3">
                  <c:v>0.21</c:v>
                </c:pt>
                <c:pt idx="4">
                  <c:v>#N/A</c:v>
                </c:pt>
                <c:pt idx="5">
                  <c:v>0.19</c:v>
                </c:pt>
                <c:pt idx="6">
                  <c:v>#N/A</c:v>
                </c:pt>
                <c:pt idx="7">
                  <c:v>0.19</c:v>
                </c:pt>
                <c:pt idx="8">
                  <c:v>#N/A</c:v>
                </c:pt>
                <c:pt idx="9">
                  <c:v>0.21</c:v>
                </c:pt>
              </c:numCache>
            </c:numRef>
          </c:val>
          <c:extLst>
            <c:ext xmlns:c16="http://schemas.microsoft.com/office/drawing/2014/chart" uri="{C3380CC4-5D6E-409C-BE32-E72D297353CC}">
              <c16:uniqueId val="{00000004-6492-47B4-B94C-C7935F5B8710}"/>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0.46</c:v>
                </c:pt>
                <c:pt idx="2">
                  <c:v>#N/A</c:v>
                </c:pt>
                <c:pt idx="3">
                  <c:v>0.6</c:v>
                </c:pt>
                <c:pt idx="4">
                  <c:v>#N/A</c:v>
                </c:pt>
                <c:pt idx="5">
                  <c:v>0.61</c:v>
                </c:pt>
                <c:pt idx="6">
                  <c:v>#N/A</c:v>
                </c:pt>
                <c:pt idx="7">
                  <c:v>0.26</c:v>
                </c:pt>
                <c:pt idx="8">
                  <c:v>#N/A</c:v>
                </c:pt>
                <c:pt idx="9">
                  <c:v>0.39</c:v>
                </c:pt>
              </c:numCache>
            </c:numRef>
          </c:val>
          <c:extLst>
            <c:ext xmlns:c16="http://schemas.microsoft.com/office/drawing/2014/chart" uri="{C3380CC4-5D6E-409C-BE32-E72D297353CC}">
              <c16:uniqueId val="{00000005-6492-47B4-B94C-C7935F5B8710}"/>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1.18</c:v>
                </c:pt>
                <c:pt idx="2">
                  <c:v>#N/A</c:v>
                </c:pt>
                <c:pt idx="3">
                  <c:v>1.03</c:v>
                </c:pt>
                <c:pt idx="4">
                  <c:v>#N/A</c:v>
                </c:pt>
                <c:pt idx="5">
                  <c:v>0.61</c:v>
                </c:pt>
                <c:pt idx="6">
                  <c:v>#N/A</c:v>
                </c:pt>
                <c:pt idx="7">
                  <c:v>0.6</c:v>
                </c:pt>
                <c:pt idx="8">
                  <c:v>#N/A</c:v>
                </c:pt>
                <c:pt idx="9">
                  <c:v>0.59</c:v>
                </c:pt>
              </c:numCache>
            </c:numRef>
          </c:val>
          <c:extLst>
            <c:ext xmlns:c16="http://schemas.microsoft.com/office/drawing/2014/chart" uri="{C3380CC4-5D6E-409C-BE32-E72D297353CC}">
              <c16:uniqueId val="{00000006-6492-47B4-B94C-C7935F5B8710}"/>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1.01</c:v>
                </c:pt>
                <c:pt idx="2">
                  <c:v>#N/A</c:v>
                </c:pt>
                <c:pt idx="3">
                  <c:v>1.42</c:v>
                </c:pt>
                <c:pt idx="4">
                  <c:v>#N/A</c:v>
                </c:pt>
                <c:pt idx="5">
                  <c:v>0.64</c:v>
                </c:pt>
                <c:pt idx="6">
                  <c:v>#N/A</c:v>
                </c:pt>
                <c:pt idx="7">
                  <c:v>0.99</c:v>
                </c:pt>
                <c:pt idx="8">
                  <c:v>#N/A</c:v>
                </c:pt>
                <c:pt idx="9">
                  <c:v>1.41</c:v>
                </c:pt>
              </c:numCache>
            </c:numRef>
          </c:val>
          <c:extLst>
            <c:ext xmlns:c16="http://schemas.microsoft.com/office/drawing/2014/chart" uri="{C3380CC4-5D6E-409C-BE32-E72D297353CC}">
              <c16:uniqueId val="{00000007-6492-47B4-B94C-C7935F5B8710}"/>
            </c:ext>
          </c:extLst>
        </c:ser>
        <c:ser>
          <c:idx val="8"/>
          <c:order val="8"/>
          <c:tx>
            <c:strRef>
              <c:f>データシート!$A$35</c:f>
              <c:strCache>
                <c:ptCount val="1"/>
                <c:pt idx="0">
                  <c:v>堺市下水道事業会計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1.42</c:v>
                </c:pt>
                <c:pt idx="2">
                  <c:v>#N/A</c:v>
                </c:pt>
                <c:pt idx="3">
                  <c:v>1.56</c:v>
                </c:pt>
                <c:pt idx="4">
                  <c:v>#N/A</c:v>
                </c:pt>
                <c:pt idx="5">
                  <c:v>1.85</c:v>
                </c:pt>
                <c:pt idx="6">
                  <c:v>#N/A</c:v>
                </c:pt>
                <c:pt idx="7">
                  <c:v>2.92</c:v>
                </c:pt>
                <c:pt idx="8">
                  <c:v>#N/A</c:v>
                </c:pt>
                <c:pt idx="9">
                  <c:v>2.81</c:v>
                </c:pt>
              </c:numCache>
            </c:numRef>
          </c:val>
          <c:extLst>
            <c:ext xmlns:c16="http://schemas.microsoft.com/office/drawing/2014/chart" uri="{C3380CC4-5D6E-409C-BE32-E72D297353CC}">
              <c16:uniqueId val="{00000008-6492-47B4-B94C-C7935F5B8710}"/>
            </c:ext>
          </c:extLst>
        </c:ser>
        <c:ser>
          <c:idx val="9"/>
          <c:order val="9"/>
          <c:tx>
            <c:strRef>
              <c:f>データシート!$A$36</c:f>
              <c:strCache>
                <c:ptCount val="1"/>
                <c:pt idx="0">
                  <c:v>堺市水道事業会計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5.03</c:v>
                </c:pt>
                <c:pt idx="2">
                  <c:v>#N/A</c:v>
                </c:pt>
                <c:pt idx="3">
                  <c:v>3.92</c:v>
                </c:pt>
                <c:pt idx="4">
                  <c:v>#N/A</c:v>
                </c:pt>
                <c:pt idx="5">
                  <c:v>3.97</c:v>
                </c:pt>
                <c:pt idx="6">
                  <c:v>#N/A</c:v>
                </c:pt>
                <c:pt idx="7">
                  <c:v>3.68</c:v>
                </c:pt>
                <c:pt idx="8">
                  <c:v>#N/A</c:v>
                </c:pt>
                <c:pt idx="9">
                  <c:v>3.36</c:v>
                </c:pt>
              </c:numCache>
            </c:numRef>
          </c:val>
          <c:extLst>
            <c:ext xmlns:c16="http://schemas.microsoft.com/office/drawing/2014/chart" uri="{C3380CC4-5D6E-409C-BE32-E72D297353CC}">
              <c16:uniqueId val="{00000009-6492-47B4-B94C-C7935F5B871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32234</c:v>
                </c:pt>
                <c:pt idx="5">
                  <c:v>32674</c:v>
                </c:pt>
                <c:pt idx="8">
                  <c:v>32868</c:v>
                </c:pt>
                <c:pt idx="11">
                  <c:v>33205</c:v>
                </c:pt>
                <c:pt idx="14">
                  <c:v>33034</c:v>
                </c:pt>
              </c:numCache>
            </c:numRef>
          </c:val>
          <c:extLst>
            <c:ext xmlns:c16="http://schemas.microsoft.com/office/drawing/2014/chart" uri="{C3380CC4-5D6E-409C-BE32-E72D297353CC}">
              <c16:uniqueId val="{00000000-CD91-4A10-9E09-422687A25D0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D91-4A10-9E09-422687A25D0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176</c:v>
                </c:pt>
                <c:pt idx="3">
                  <c:v>104</c:v>
                </c:pt>
                <c:pt idx="6">
                  <c:v>62</c:v>
                </c:pt>
                <c:pt idx="9">
                  <c:v>62</c:v>
                </c:pt>
                <c:pt idx="12">
                  <c:v>63</c:v>
                </c:pt>
              </c:numCache>
            </c:numRef>
          </c:val>
          <c:extLst>
            <c:ext xmlns:c16="http://schemas.microsoft.com/office/drawing/2014/chart" uri="{C3380CC4-5D6E-409C-BE32-E72D297353CC}">
              <c16:uniqueId val="{00000002-CD91-4A10-9E09-422687A25D0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D91-4A10-9E09-422687A25D0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6869</c:v>
                </c:pt>
                <c:pt idx="3">
                  <c:v>6453</c:v>
                </c:pt>
                <c:pt idx="6">
                  <c:v>6424</c:v>
                </c:pt>
                <c:pt idx="9">
                  <c:v>6206</c:v>
                </c:pt>
                <c:pt idx="12">
                  <c:v>5659</c:v>
                </c:pt>
              </c:numCache>
            </c:numRef>
          </c:val>
          <c:extLst>
            <c:ext xmlns:c16="http://schemas.microsoft.com/office/drawing/2014/chart" uri="{C3380CC4-5D6E-409C-BE32-E72D297353CC}">
              <c16:uniqueId val="{00000004-CD91-4A10-9E09-422687A25D0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6475</c:v>
                </c:pt>
                <c:pt idx="3">
                  <c:v>6964</c:v>
                </c:pt>
                <c:pt idx="6">
                  <c:v>7343</c:v>
                </c:pt>
                <c:pt idx="9">
                  <c:v>7614</c:v>
                </c:pt>
                <c:pt idx="12">
                  <c:v>7820</c:v>
                </c:pt>
              </c:numCache>
            </c:numRef>
          </c:val>
          <c:extLst>
            <c:ext xmlns:c16="http://schemas.microsoft.com/office/drawing/2014/chart" uri="{C3380CC4-5D6E-409C-BE32-E72D297353CC}">
              <c16:uniqueId val="{00000005-CD91-4A10-9E09-422687A25D0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D91-4A10-9E09-422687A25D0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28617</c:v>
                </c:pt>
                <c:pt idx="3">
                  <c:v>29295</c:v>
                </c:pt>
                <c:pt idx="6">
                  <c:v>28810</c:v>
                </c:pt>
                <c:pt idx="9">
                  <c:v>30984</c:v>
                </c:pt>
                <c:pt idx="12">
                  <c:v>32689</c:v>
                </c:pt>
              </c:numCache>
            </c:numRef>
          </c:val>
          <c:extLst>
            <c:ext xmlns:c16="http://schemas.microsoft.com/office/drawing/2014/chart" uri="{C3380CC4-5D6E-409C-BE32-E72D297353CC}">
              <c16:uniqueId val="{00000007-CD91-4A10-9E09-422687A25D0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9903</c:v>
                </c:pt>
                <c:pt idx="2">
                  <c:v>#N/A</c:v>
                </c:pt>
                <c:pt idx="3">
                  <c:v>#N/A</c:v>
                </c:pt>
                <c:pt idx="4">
                  <c:v>10142</c:v>
                </c:pt>
                <c:pt idx="5">
                  <c:v>#N/A</c:v>
                </c:pt>
                <c:pt idx="6">
                  <c:v>#N/A</c:v>
                </c:pt>
                <c:pt idx="7">
                  <c:v>9771</c:v>
                </c:pt>
                <c:pt idx="8">
                  <c:v>#N/A</c:v>
                </c:pt>
                <c:pt idx="9">
                  <c:v>#N/A</c:v>
                </c:pt>
                <c:pt idx="10">
                  <c:v>11661</c:v>
                </c:pt>
                <c:pt idx="11">
                  <c:v>#N/A</c:v>
                </c:pt>
                <c:pt idx="12">
                  <c:v>#N/A</c:v>
                </c:pt>
                <c:pt idx="13">
                  <c:v>13197</c:v>
                </c:pt>
                <c:pt idx="14">
                  <c:v>#N/A</c:v>
                </c:pt>
              </c:numCache>
            </c:numRef>
          </c:val>
          <c:smooth val="0"/>
          <c:extLst>
            <c:ext xmlns:c16="http://schemas.microsoft.com/office/drawing/2014/chart" uri="{C3380CC4-5D6E-409C-BE32-E72D297353CC}">
              <c16:uniqueId val="{00000008-CD91-4A10-9E09-422687A25D0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375606</c:v>
                </c:pt>
                <c:pt idx="5">
                  <c:v>391030</c:v>
                </c:pt>
                <c:pt idx="8">
                  <c:v>405207</c:v>
                </c:pt>
                <c:pt idx="11">
                  <c:v>421910</c:v>
                </c:pt>
                <c:pt idx="14">
                  <c:v>430979</c:v>
                </c:pt>
              </c:numCache>
            </c:numRef>
          </c:val>
          <c:extLst>
            <c:ext xmlns:c16="http://schemas.microsoft.com/office/drawing/2014/chart" uri="{C3380CC4-5D6E-409C-BE32-E72D297353CC}">
              <c16:uniqueId val="{00000000-FF00-4BE3-8024-4511E4DF6A5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132213</c:v>
                </c:pt>
                <c:pt idx="5">
                  <c:v>144246</c:v>
                </c:pt>
                <c:pt idx="8">
                  <c:v>152298</c:v>
                </c:pt>
                <c:pt idx="11">
                  <c:v>161221</c:v>
                </c:pt>
                <c:pt idx="14">
                  <c:v>154177</c:v>
                </c:pt>
              </c:numCache>
            </c:numRef>
          </c:val>
          <c:extLst>
            <c:ext xmlns:c16="http://schemas.microsoft.com/office/drawing/2014/chart" uri="{C3380CC4-5D6E-409C-BE32-E72D297353CC}">
              <c16:uniqueId val="{00000001-FF00-4BE3-8024-4511E4DF6A5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69003</c:v>
                </c:pt>
                <c:pt idx="5">
                  <c:v>70554</c:v>
                </c:pt>
                <c:pt idx="8">
                  <c:v>71350</c:v>
                </c:pt>
                <c:pt idx="11">
                  <c:v>76287</c:v>
                </c:pt>
                <c:pt idx="14">
                  <c:v>81399</c:v>
                </c:pt>
              </c:numCache>
            </c:numRef>
          </c:val>
          <c:extLst>
            <c:ext xmlns:c16="http://schemas.microsoft.com/office/drawing/2014/chart" uri="{C3380CC4-5D6E-409C-BE32-E72D297353CC}">
              <c16:uniqueId val="{00000002-FF00-4BE3-8024-4511E4DF6A5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F00-4BE3-8024-4511E4DF6A5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F00-4BE3-8024-4511E4DF6A5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1956</c:v>
                </c:pt>
                <c:pt idx="3">
                  <c:v>2020</c:v>
                </c:pt>
                <c:pt idx="6">
                  <c:v>2059</c:v>
                </c:pt>
                <c:pt idx="9">
                  <c:v>2133</c:v>
                </c:pt>
                <c:pt idx="12">
                  <c:v>0</c:v>
                </c:pt>
              </c:numCache>
            </c:numRef>
          </c:val>
          <c:extLst>
            <c:ext xmlns:c16="http://schemas.microsoft.com/office/drawing/2014/chart" uri="{C3380CC4-5D6E-409C-BE32-E72D297353CC}">
              <c16:uniqueId val="{00000005-FF00-4BE3-8024-4511E4DF6A5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35139</c:v>
                </c:pt>
                <c:pt idx="3">
                  <c:v>49858</c:v>
                </c:pt>
                <c:pt idx="6">
                  <c:v>46731</c:v>
                </c:pt>
                <c:pt idx="9">
                  <c:v>45974</c:v>
                </c:pt>
                <c:pt idx="12">
                  <c:v>45898</c:v>
                </c:pt>
              </c:numCache>
            </c:numRef>
          </c:val>
          <c:extLst>
            <c:ext xmlns:c16="http://schemas.microsoft.com/office/drawing/2014/chart" uri="{C3380CC4-5D6E-409C-BE32-E72D297353CC}">
              <c16:uniqueId val="{00000006-FF00-4BE3-8024-4511E4DF6A5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10</c:v>
                </c:pt>
                <c:pt idx="3">
                  <c:v>0</c:v>
                </c:pt>
                <c:pt idx="6">
                  <c:v>0</c:v>
                </c:pt>
                <c:pt idx="9">
                  <c:v>0</c:v>
                </c:pt>
                <c:pt idx="12">
                  <c:v>0</c:v>
                </c:pt>
              </c:numCache>
            </c:numRef>
          </c:val>
          <c:extLst>
            <c:ext xmlns:c16="http://schemas.microsoft.com/office/drawing/2014/chart" uri="{C3380CC4-5D6E-409C-BE32-E72D297353CC}">
              <c16:uniqueId val="{00000007-FF00-4BE3-8024-4511E4DF6A5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108117</c:v>
                </c:pt>
                <c:pt idx="3">
                  <c:v>105713</c:v>
                </c:pt>
                <c:pt idx="6">
                  <c:v>103307</c:v>
                </c:pt>
                <c:pt idx="9">
                  <c:v>99006</c:v>
                </c:pt>
                <c:pt idx="12">
                  <c:v>93570</c:v>
                </c:pt>
              </c:numCache>
            </c:numRef>
          </c:val>
          <c:extLst>
            <c:ext xmlns:c16="http://schemas.microsoft.com/office/drawing/2014/chart" uri="{C3380CC4-5D6E-409C-BE32-E72D297353CC}">
              <c16:uniqueId val="{00000008-FF00-4BE3-8024-4511E4DF6A5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785</c:v>
                </c:pt>
                <c:pt idx="3">
                  <c:v>11209</c:v>
                </c:pt>
                <c:pt idx="6">
                  <c:v>10059</c:v>
                </c:pt>
                <c:pt idx="9">
                  <c:v>7473</c:v>
                </c:pt>
                <c:pt idx="12">
                  <c:v>987</c:v>
                </c:pt>
              </c:numCache>
            </c:numRef>
          </c:val>
          <c:extLst>
            <c:ext xmlns:c16="http://schemas.microsoft.com/office/drawing/2014/chart" uri="{C3380CC4-5D6E-409C-BE32-E72D297353CC}">
              <c16:uniqueId val="{00000009-FF00-4BE3-8024-4511E4DF6A5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459973</c:v>
                </c:pt>
                <c:pt idx="3">
                  <c:v>482143</c:v>
                </c:pt>
                <c:pt idx="6">
                  <c:v>506757</c:v>
                </c:pt>
                <c:pt idx="9">
                  <c:v>523491</c:v>
                </c:pt>
                <c:pt idx="12">
                  <c:v>536222</c:v>
                </c:pt>
              </c:numCache>
            </c:numRef>
          </c:val>
          <c:extLst>
            <c:ext xmlns:c16="http://schemas.microsoft.com/office/drawing/2014/chart" uri="{C3380CC4-5D6E-409C-BE32-E72D297353CC}">
              <c16:uniqueId val="{0000000A-FF00-4BE3-8024-4511E4DF6A5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29157</c:v>
                </c:pt>
                <c:pt idx="2">
                  <c:v>#N/A</c:v>
                </c:pt>
                <c:pt idx="3">
                  <c:v>#N/A</c:v>
                </c:pt>
                <c:pt idx="4">
                  <c:v>45115</c:v>
                </c:pt>
                <c:pt idx="5">
                  <c:v>#N/A</c:v>
                </c:pt>
                <c:pt idx="6">
                  <c:v>#N/A</c:v>
                </c:pt>
                <c:pt idx="7">
                  <c:v>40058</c:v>
                </c:pt>
                <c:pt idx="8">
                  <c:v>#N/A</c:v>
                </c:pt>
                <c:pt idx="9">
                  <c:v>#N/A</c:v>
                </c:pt>
                <c:pt idx="10">
                  <c:v>18659</c:v>
                </c:pt>
                <c:pt idx="11">
                  <c:v>#N/A</c:v>
                </c:pt>
                <c:pt idx="12">
                  <c:v>#N/A</c:v>
                </c:pt>
                <c:pt idx="13">
                  <c:v>10121</c:v>
                </c:pt>
                <c:pt idx="14">
                  <c:v>#N/A</c:v>
                </c:pt>
              </c:numCache>
            </c:numRef>
          </c:val>
          <c:smooth val="0"/>
          <c:extLst>
            <c:ext xmlns:c16="http://schemas.microsoft.com/office/drawing/2014/chart" uri="{C3380CC4-5D6E-409C-BE32-E72D297353CC}">
              <c16:uniqueId val="{0000000B-FF00-4BE3-8024-4511E4DF6A5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1820</c:v>
                </c:pt>
                <c:pt idx="1">
                  <c:v>2500</c:v>
                </c:pt>
                <c:pt idx="2">
                  <c:v>8564</c:v>
                </c:pt>
              </c:numCache>
            </c:numRef>
          </c:val>
          <c:extLst>
            <c:ext xmlns:c16="http://schemas.microsoft.com/office/drawing/2014/chart" uri="{C3380CC4-5D6E-409C-BE32-E72D297353CC}">
              <c16:uniqueId val="{00000000-A8AC-4A3F-8CD8-71B21FDD51B4}"/>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3858</c:v>
                </c:pt>
                <c:pt idx="1">
                  <c:v>2377</c:v>
                </c:pt>
                <c:pt idx="2">
                  <c:v>990</c:v>
                </c:pt>
              </c:numCache>
            </c:numRef>
          </c:val>
          <c:extLst>
            <c:ext xmlns:c16="http://schemas.microsoft.com/office/drawing/2014/chart" uri="{C3380CC4-5D6E-409C-BE32-E72D297353CC}">
              <c16:uniqueId val="{00000001-A8AC-4A3F-8CD8-71B21FDD51B4}"/>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34109</c:v>
                </c:pt>
                <c:pt idx="1">
                  <c:v>36262</c:v>
                </c:pt>
                <c:pt idx="2">
                  <c:v>33842</c:v>
                </c:pt>
              </c:numCache>
            </c:numRef>
          </c:val>
          <c:extLst>
            <c:ext xmlns:c16="http://schemas.microsoft.com/office/drawing/2014/chart" uri="{C3380CC4-5D6E-409C-BE32-E72D297353CC}">
              <c16:uniqueId val="{00000002-A8AC-4A3F-8CD8-71B21FDD51B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1508761670505503E-2"/>
                  <c:y val="-6.4739042105865174E-2"/>
                </c:manualLayout>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{519EFEF4-AA76-4B6D-80FF-CCCCA14915E5}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6C3-40DB-A33B-1C14F12A134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{57FF411F-31F7-4B42-A91A-9E5903C3FA61}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6C3-40DB-A33B-1C14F12A134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{BBBACBC5-4D4A-46F5-AC11-5DF60B5CA967}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6C3-40DB-A33B-1C14F12A134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{9A834F8E-040D-4C9A-AD8E-D60FA97E5B04}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6C3-40DB-A33B-1C14F12A134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{17CD5A7B-2362-4A5A-90D0-0DCD9C93C811}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6C3-40DB-A33B-1C14F12A134B}"/>
                </c:ext>
              </c:extLst>
            </c:dLbl>
            <c:dLbl>
              <c:idx val="8"/>
              <c:layout>
                <c:manualLayout>
                  <c:x val="-2.27816392686391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{36315807-D961-4870-94A3-CAB74999137D}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6C3-40DB-A33B-1C14F12A134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{3D8D9819-D9EB-402C-BD72-053937F31C36}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6C3-40DB-A33B-1C14F12A134B}"/>
                </c:ext>
              </c:extLst>
            </c:dLbl>
            <c:dLbl>
              <c:idx val="24"/>
              <c:layout>
                <c:manualLayout>
                  <c:x val="-2.2781639268639166E-2"/>
                  <c:y val="-5.6548129691933173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{E4B184F7-4523-4875-9693-CF399D2829B3}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6C3-40DB-A33B-1C14F12A134B}"/>
                </c:ext>
              </c:extLst>
            </c:dLbl>
            <c:dLbl>
              <c:idx val="32"/>
              <c:layout>
                <c:manualLayout>
                  <c:x val="-4.1249862031829218E-2"/>
                  <c:y val="-7.2929954519797197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{A0501310-C1A5-4DBF-B0C3-79EC65A9EBF4}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6C3-40DB-A33B-1C14F12A134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67.900000000000006</c:v>
                </c:pt>
                <c:pt idx="8">
                  <c:v>67.8</c:v>
                </c:pt>
                <c:pt idx="16">
                  <c:v>69.400000000000006</c:v>
                </c:pt>
                <c:pt idx="24">
                  <c:v>64.7</c:v>
                </c:pt>
                <c:pt idx="32">
                  <c:v>64.8</c:v>
                </c:pt>
              </c:numCache>
            </c:numRef>
          </c:xVal>
          <c:yVal>
            <c:numRef>
              <c:f>公会計指標分析・財政指標組合せ分析表!$BP$51:$DC$51</c:f>
              <c:numCache>
                <c:formatCode>#,##0.0;"▲ "#,##0.0</c:formatCode>
                <c:ptCount val="40"/>
                <c:pt idx="0">
                  <c:v>17.5</c:v>
                </c:pt>
                <c:pt idx="8">
                  <c:v>22.9</c:v>
                </c:pt>
                <c:pt idx="16">
                  <c:v>20.3</c:v>
                </c:pt>
                <c:pt idx="24">
                  <c:v>9.4</c:v>
                </c:pt>
                <c:pt idx="32">
                  <c:v>5</c:v>
                </c:pt>
              </c:numCache>
            </c:numRef>
          </c:yVal>
          <c:smooth val="0"/>
          <c:extLst>
            <c:ext xmlns:c16="http://schemas.microsoft.com/office/drawing/2014/chart" uri="{C3380CC4-5D6E-409C-BE32-E72D297353CC}">
              <c16:uniqueId val="{00000009-86C3-40DB-A33B-1C14F12A134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{BA990B4B-C9A3-4897-9441-C8D9FB12FD9A}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6C3-40DB-A33B-1C14F12A134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{C929C2C3-6B79-4C4C-9E1C-42D7BFCBD9E7}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6C3-40DB-A33B-1C14F12A134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{169EA970-0056-4424-B8AC-483309FC2530}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6C3-40DB-A33B-1C14F12A134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{A1D171CE-F8F7-405C-B6A8-7D13A63E2BFB}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6C3-40DB-A33B-1C14F12A134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{D389C7EE-6B20-47B5-AEFC-FB85EBF3B874}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6C3-40DB-A33B-1C14F12A134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{5CF138C5-E6D4-4088-995E-79F0D6C1F596}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6C3-40DB-A33B-1C14F12A134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{8F5D0F56-4E1C-4008-9735-3406720A1219}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6C3-40DB-A33B-1C14F12A134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{0533DFF9-2ECD-4A75-8795-9A3F6612FF73}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6C3-40DB-A33B-1C14F12A134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{01038651-BC1E-421F-AF55-C7BF8BD315ED}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6C3-40DB-A33B-1C14F12A134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c:v>
                </c:pt>
                <c:pt idx="8">
                  <c:v>62</c:v>
                </c:pt>
                <c:pt idx="16">
                  <c:v>62.9</c:v>
                </c:pt>
                <c:pt idx="24">
                  <c:v>63.4</c:v>
                </c:pt>
                <c:pt idx="32">
                  <c:v>64.2</c:v>
                </c:pt>
              </c:numCache>
            </c:numRef>
          </c:xVal>
          <c:yVal>
            <c:numRef>
              <c:f>公会計指標分析・財政指標組合せ分析表!$BP$55:$DC$55</c:f>
              <c:numCache>
                <c:formatCode>#,##0.0;"▲ "#,##0.0</c:formatCode>
                <c:ptCount val="40"/>
                <c:pt idx="0">
                  <c:v>115.7</c:v>
                </c:pt>
                <c:pt idx="8">
                  <c:v>106</c:v>
                </c:pt>
                <c:pt idx="16">
                  <c:v>97.6</c:v>
                </c:pt>
                <c:pt idx="24">
                  <c:v>91.6</c:v>
                </c:pt>
                <c:pt idx="32">
                  <c:v>86</c:v>
                </c:pt>
              </c:numCache>
            </c:numRef>
          </c:yVal>
          <c:smooth val="0"/>
          <c:extLst>
            <c:ext xmlns:c16="http://schemas.microsoft.com/office/drawing/2014/chart" uri="{C3380CC4-5D6E-409C-BE32-E72D297353CC}">
              <c16:uniqueId val="{00000013-86C3-40DB-A33B-1C14F12A134B}"/>
            </c:ext>
          </c:extLst>
        </c:ser>
        <c:dLbls>
          <c:showLegendKey val="0"/>
          <c:showVal val="1"/>
          <c:showCatName val="0"/>
          <c:showSerName val="0"/>
          <c:showPercent val="0"/>
          <c:showBubbleSize val="0"/>
        </c:dLbls>
        <c:axId val="46179840"/>
        <c:axId val="46181760"/>
      </c:scatterChart>
      <c:valAx>
        <c:axId val="46179840"/>
        <c:scaling>
          <c:orientation val="maxMin"/>
          <c:max val="70"/>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3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9106509433095321E-2"/>
                  <c:y val="-6.2416647087793951E-2"/>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{1C2820FC-AC58-46B6-A5AB-FDE0ECE0D815}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C56-4128-AF77-2B83AB37B2A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{C44DB31D-19CB-4D56-95C8-2D5138254D5D}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C56-4128-AF77-2B83AB37B2A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{56255B6D-C3C7-4477-8D80-6A8C41ED0608}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C56-4128-AF77-2B83AB37B2A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{D08A0194-CB02-4C3F-A10B-7B81A6C7C3A4}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C56-4128-AF77-2B83AB37B2A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{7093AD6E-8331-475C-94E4-FB67BAA2C9CB}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C56-4128-AF77-2B83AB37B2A8}"/>
                </c:ext>
              </c:extLst>
            </c:dLbl>
            <c:dLbl>
              <c:idx val="8"/>
              <c:layout>
                <c:manualLayout>
                  <c:x val="-2.4289473805125944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{6C8BD775-87C7-4B18-BBED-BE13AB805CDA}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C56-4128-AF77-2B83AB37B2A8}"/>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{932CF444-7663-4150-8B1F-84C2BBD4E4DA}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C56-4128-AF77-2B83AB37B2A8}"/>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{FED17421-46B4-4A4F-AC69-0B0F0479BBD9}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C56-4128-AF77-2B83AB37B2A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{41057438-664C-487A-9943-C54DE7300487}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C56-4128-AF77-2B83AB37B2A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5.7</c:v>
                </c:pt>
                <c:pt idx="8">
                  <c:v>5.6</c:v>
                </c:pt>
                <c:pt idx="16">
                  <c:v>5.3</c:v>
                </c:pt>
                <c:pt idx="24">
                  <c:v>5.3</c:v>
                </c:pt>
                <c:pt idx="32">
                  <c:v>5.8</c:v>
                </c:pt>
              </c:numCache>
            </c:numRef>
          </c:xVal>
          <c:yVal>
            <c:numRef>
              <c:f>公会計指標分析・財政指標組合せ分析表!$BP$73:$DC$73</c:f>
              <c:numCache>
                <c:formatCode>#,##0.0;"▲ "#,##0.0</c:formatCode>
                <c:ptCount val="40"/>
                <c:pt idx="0">
                  <c:v>17.5</c:v>
                </c:pt>
                <c:pt idx="8">
                  <c:v>22.9</c:v>
                </c:pt>
                <c:pt idx="16">
                  <c:v>20.3</c:v>
                </c:pt>
                <c:pt idx="24">
                  <c:v>9.4</c:v>
                </c:pt>
                <c:pt idx="32">
                  <c:v>5</c:v>
                </c:pt>
              </c:numCache>
            </c:numRef>
          </c:yVal>
          <c:smooth val="0"/>
          <c:extLst>
            <c:ext xmlns:c16="http://schemas.microsoft.com/office/drawing/2014/chart" uri="{C3380CC4-5D6E-409C-BE32-E72D297353CC}">
              <c16:uniqueId val="{00000009-6C56-4128-AF77-2B83AB37B2A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{296FC827-1FB2-429E-B996-A357803E5FD6}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C56-4128-AF77-2B83AB37B2A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{C2E6CA97-1890-40CE-87E6-0CAF6253727F}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C56-4128-AF77-2B83AB37B2A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{DD9D8F6B-34DB-4B38-A6F6-C5FACB798A90}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C56-4128-AF77-2B83AB37B2A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{5CDC69AD-0F5D-419B-9DA9-7D28CD4AC476}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C56-4128-AF77-2B83AB37B2A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{7CCA1DD4-DB93-405F-9357-C00BE497DE3E}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C56-4128-AF77-2B83AB37B2A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{0AB35164-C60E-4F79-A693-24D9BB012404}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C56-4128-AF77-2B83AB37B2A8}"/>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{1A7146F7-D6EB-43AD-9F31-1B45E63526AC}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C56-4128-AF77-2B83AB37B2A8}"/>
                </c:ext>
              </c:extLst>
            </c:dLbl>
            <c:dLbl>
              <c:idx val="24"/>
              <c:layout>
                <c:manualLayout>
                  <c:x val="-4.4905057365901245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{B444205E-BF20-4511-B376-377B1314A788}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C56-4128-AF77-2B83AB37B2A8}"/>
                </c:ext>
              </c:extLst>
            </c:dLbl>
            <c:dLbl>
              <c:idx val="32"/>
              <c:layout>
                <c:manualLayout>
                  <c:x val="-1.8235628084249993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{F48EC612-00BD-4F4C-96A3-06E630E82004}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C56-4128-AF77-2B83AB37B2A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10.3</c:v>
                </c:pt>
                <c:pt idx="8">
                  <c:v>9</c:v>
                </c:pt>
                <c:pt idx="16">
                  <c:v>8</c:v>
                </c:pt>
                <c:pt idx="24">
                  <c:v>7.3</c:v>
                </c:pt>
                <c:pt idx="32">
                  <c:v>7.3</c:v>
                </c:pt>
              </c:numCache>
            </c:numRef>
          </c:xVal>
          <c:yVal>
            <c:numRef>
              <c:f>公会計指標分析・財政指標組合せ分析表!$BP$77:$DC$77</c:f>
              <c:numCache>
                <c:formatCode>#,##0.0;"▲ "#,##0.0</c:formatCode>
                <c:ptCount val="40"/>
                <c:pt idx="0">
                  <c:v>115.7</c:v>
                </c:pt>
                <c:pt idx="8">
                  <c:v>106</c:v>
                </c:pt>
                <c:pt idx="16">
                  <c:v>97.6</c:v>
                </c:pt>
                <c:pt idx="24">
                  <c:v>91.6</c:v>
                </c:pt>
                <c:pt idx="32">
                  <c:v>86</c:v>
                </c:pt>
              </c:numCache>
            </c:numRef>
          </c:yVal>
          <c:smooth val="0"/>
          <c:extLst>
            <c:ext xmlns:c16="http://schemas.microsoft.com/office/drawing/2014/chart" uri="{C3380CC4-5D6E-409C-BE32-E72D297353CC}">
              <c16:uniqueId val="{00000013-6C56-4128-AF77-2B83AB37B2A8}"/>
            </c:ext>
          </c:extLst>
        </c:ser>
        <c:dLbls>
          <c:showLegendKey val="0"/>
          <c:showVal val="1"/>
          <c:showCatName val="0"/>
          <c:showSerName val="0"/>
          <c:showPercent val="0"/>
          <c:showBubbleSize val="0"/>
        </c:dLbls>
        <c:axId val="84219776"/>
        <c:axId val="84234240"/>
      </c:scatterChart>
      <c:valAx>
        <c:axId val="84219776"/>
        <c:scaling>
          <c:orientation val="maxMin"/>
          <c:max val="11"/>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3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元利償還金は、令和</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年度から借入金の返済が開始される大規模事業の影響などにより増加した。</a:t>
          </a:r>
        </a:p>
        <a:p>
          <a:r>
            <a:rPr kumimoji="1" lang="ja-JP" altLang="en-US" sz="1400">
              <a:solidFill>
                <a:sysClr val="windowText" lastClr="000000"/>
              </a:solidFill>
              <a:latin typeface="ＭＳ ゴシック" pitchFamily="49" charset="-128"/>
              <a:ea typeface="ＭＳ ゴシック" pitchFamily="49" charset="-128"/>
            </a:rPr>
            <a:t>　また、満期一括償還地方債に係る年度割相当額については、主に臨時財政対策債など、長期の市場公募債を発行していることから、年々大きく増加している。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毎年、</a:t>
          </a:r>
          <a:r>
            <a:rPr kumimoji="1" lang="en-US" altLang="ja-JP" sz="1400">
              <a:solidFill>
                <a:sysClr val="windowText" lastClr="000000"/>
              </a:solidFill>
              <a:latin typeface="ＭＳ ゴシック" pitchFamily="49" charset="-128"/>
              <a:ea typeface="ＭＳ ゴシック" pitchFamily="49" charset="-128"/>
            </a:rPr>
            <a:t>1/30</a:t>
          </a:r>
          <a:r>
            <a:rPr kumimoji="1" lang="ja-JP" altLang="en-US" sz="1400">
              <a:solidFill>
                <a:sysClr val="windowText" lastClr="000000"/>
              </a:solidFill>
              <a:latin typeface="ＭＳ ゴシック" pitchFamily="49" charset="-128"/>
              <a:ea typeface="ＭＳ ゴシック" pitchFamily="49" charset="-128"/>
            </a:rPr>
            <a:t>ずつ積立を実施しており、積立不足は生じていない。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FF0000"/>
              </a:solidFill>
              <a:latin typeface="ＭＳ ゴシック" pitchFamily="49" charset="-128"/>
              <a:ea typeface="ＭＳ ゴシック" pitchFamily="49" charset="-128"/>
            </a:rPr>
            <a:t>　</a:t>
          </a:r>
          <a:r>
            <a:rPr kumimoji="1" lang="ja-JP" altLang="en-US" sz="1300">
              <a:solidFill>
                <a:sysClr val="windowText" lastClr="000000"/>
              </a:solidFill>
              <a:latin typeface="ＭＳ ゴシック" pitchFamily="49" charset="-128"/>
              <a:ea typeface="ＭＳ ゴシック" pitchFamily="49" charset="-128"/>
            </a:rPr>
            <a:t>一般会計等に係る地方債の現在高は、主に臨時財政対策債の増加に伴い、年々増加している。</a:t>
          </a:r>
        </a:p>
        <a:p>
          <a:r>
            <a:rPr kumimoji="1" lang="ja-JP" altLang="en-US" sz="1300">
              <a:solidFill>
                <a:sysClr val="windowText" lastClr="000000"/>
              </a:solidFill>
              <a:latin typeface="ＭＳ ゴシック" pitchFamily="49" charset="-128"/>
              <a:ea typeface="ＭＳ ゴシック" pitchFamily="49" charset="-128"/>
            </a:rPr>
            <a:t>　債務負担行為に基づく支出予定額は、原山公園再整備などの</a:t>
          </a:r>
          <a:r>
            <a:rPr kumimoji="1" lang="en-US" altLang="ja-JP" sz="1300">
              <a:solidFill>
                <a:sysClr val="windowText" lastClr="000000"/>
              </a:solidFill>
              <a:latin typeface="ＭＳ ゴシック" pitchFamily="49" charset="-128"/>
              <a:ea typeface="ＭＳ ゴシック" pitchFamily="49" charset="-128"/>
            </a:rPr>
            <a:t>PFI</a:t>
          </a:r>
          <a:r>
            <a:rPr kumimoji="1" lang="ja-JP" altLang="en-US" sz="1300">
              <a:solidFill>
                <a:sysClr val="windowText" lastClr="000000"/>
              </a:solidFill>
              <a:latin typeface="ＭＳ ゴシック" pitchFamily="49" charset="-128"/>
              <a:ea typeface="ＭＳ ゴシック" pitchFamily="49" charset="-128"/>
            </a:rPr>
            <a:t>事業の実施により、平成</a:t>
          </a:r>
          <a:r>
            <a:rPr kumimoji="1" lang="en-US" altLang="ja-JP" sz="1300">
              <a:solidFill>
                <a:sysClr val="windowText" lastClr="000000"/>
              </a:solidFill>
              <a:latin typeface="ＭＳ ゴシック" pitchFamily="49" charset="-128"/>
              <a:ea typeface="ＭＳ ゴシック" pitchFamily="49" charset="-128"/>
            </a:rPr>
            <a:t>29</a:t>
          </a:r>
          <a:r>
            <a:rPr kumimoji="1" lang="ja-JP" altLang="en-US" sz="1300">
              <a:solidFill>
                <a:sysClr val="windowText" lastClr="000000"/>
              </a:solidFill>
              <a:latin typeface="ＭＳ ゴシック" pitchFamily="49" charset="-128"/>
              <a:ea typeface="ＭＳ ゴシック" pitchFamily="49" charset="-128"/>
            </a:rPr>
            <a:t>年度に前年度から大きく増加したが、平成</a:t>
          </a:r>
          <a:r>
            <a:rPr kumimoji="1" lang="en-US" altLang="ja-JP" sz="1300">
              <a:solidFill>
                <a:sysClr val="windowText" lastClr="000000"/>
              </a:solidFill>
              <a:latin typeface="ＭＳ ゴシック" pitchFamily="49" charset="-128"/>
              <a:ea typeface="ＭＳ ゴシック" pitchFamily="49" charset="-128"/>
            </a:rPr>
            <a:t>30</a:t>
          </a:r>
          <a:r>
            <a:rPr kumimoji="1" lang="ja-JP" altLang="en-US" sz="1300">
              <a:solidFill>
                <a:sysClr val="windowText" lastClr="000000"/>
              </a:solidFill>
              <a:latin typeface="ＭＳ ゴシック" pitchFamily="49" charset="-128"/>
              <a:ea typeface="ＭＳ ゴシック" pitchFamily="49" charset="-128"/>
            </a:rPr>
            <a:t>年度以降は事業進捗により前年度に比べ減少している。</a:t>
          </a:r>
        </a:p>
        <a:p>
          <a:r>
            <a:rPr kumimoji="1" lang="ja-JP" altLang="en-US" sz="1300">
              <a:solidFill>
                <a:sysClr val="windowText" lastClr="000000"/>
              </a:solidFill>
              <a:latin typeface="ＭＳ ゴシック" pitchFamily="49" charset="-128"/>
              <a:ea typeface="ＭＳ ゴシック" pitchFamily="49" charset="-128"/>
            </a:rPr>
            <a:t>　公営企業債等繰入見込額は、企業会計の市債残高の減等により令和元年度に比べ減少している。</a:t>
          </a:r>
        </a:p>
        <a:p>
          <a:r>
            <a:rPr kumimoji="1" lang="ja-JP" altLang="en-US" sz="1300">
              <a:solidFill>
                <a:sysClr val="windowText" lastClr="000000"/>
              </a:solidFill>
              <a:latin typeface="ＭＳ ゴシック" pitchFamily="49" charset="-128"/>
              <a:ea typeface="ＭＳ ゴシック" pitchFamily="49" charset="-128"/>
            </a:rPr>
            <a:t>　退職手当負担見込額は、府費負担教職員制度の見直しの影響により平成</a:t>
          </a:r>
          <a:r>
            <a:rPr kumimoji="1" lang="en-US" altLang="ja-JP" sz="1300">
              <a:solidFill>
                <a:sysClr val="windowText" lastClr="000000"/>
              </a:solidFill>
              <a:latin typeface="ＭＳ ゴシック" pitchFamily="49" charset="-128"/>
              <a:ea typeface="ＭＳ ゴシック" pitchFamily="49" charset="-128"/>
            </a:rPr>
            <a:t>29</a:t>
          </a:r>
          <a:r>
            <a:rPr kumimoji="1" lang="ja-JP" altLang="en-US" sz="1300">
              <a:solidFill>
                <a:sysClr val="windowText" lastClr="000000"/>
              </a:solidFill>
              <a:latin typeface="ＭＳ ゴシック" pitchFamily="49" charset="-128"/>
              <a:ea typeface="ＭＳ ゴシック" pitchFamily="49" charset="-128"/>
            </a:rPr>
            <a:t>年度に大きく増加したものの、平成</a:t>
          </a:r>
          <a:r>
            <a:rPr kumimoji="1" lang="en-US" altLang="ja-JP" sz="1300">
              <a:solidFill>
                <a:sysClr val="windowText" lastClr="000000"/>
              </a:solidFill>
              <a:latin typeface="ＭＳ ゴシック" pitchFamily="49" charset="-128"/>
              <a:ea typeface="ＭＳ ゴシック" pitchFamily="49" charset="-128"/>
            </a:rPr>
            <a:t>30</a:t>
          </a:r>
          <a:r>
            <a:rPr kumimoji="1" lang="ja-JP" altLang="en-US" sz="1300">
              <a:solidFill>
                <a:sysClr val="windowText" lastClr="000000"/>
              </a:solidFill>
              <a:latin typeface="ＭＳ ゴシック" pitchFamily="49" charset="-128"/>
              <a:ea typeface="ＭＳ ゴシック" pitchFamily="49" charset="-128"/>
            </a:rPr>
            <a:t>年度以降は減少傾向にある。</a:t>
          </a:r>
        </a:p>
        <a:p>
          <a:r>
            <a:rPr kumimoji="1" lang="ja-JP" altLang="en-US" sz="1300">
              <a:solidFill>
                <a:sysClr val="windowText" lastClr="000000"/>
              </a:solidFill>
              <a:latin typeface="ＭＳ ゴシック" pitchFamily="49" charset="-128"/>
              <a:ea typeface="ＭＳ ゴシック" pitchFamily="49" charset="-128"/>
            </a:rPr>
            <a:t>　充当可能特定歳入は、都市計画事業の認可を受けて実施している大規模事業の進捗により、令和元年度に比べ減少している。</a:t>
          </a:r>
        </a:p>
        <a:p>
          <a:r>
            <a:rPr kumimoji="1" lang="ja-JP" altLang="en-US" sz="1300">
              <a:solidFill>
                <a:sysClr val="windowText" lastClr="000000"/>
              </a:solidFill>
              <a:latin typeface="ＭＳ ゴシック" pitchFamily="49" charset="-128"/>
              <a:ea typeface="ＭＳ ゴシック" pitchFamily="49" charset="-128"/>
            </a:rPr>
            <a:t>　これらのことから、将来負担比率は令和元年度と比較して</a:t>
          </a:r>
          <a:r>
            <a:rPr kumimoji="1" lang="en-US" altLang="ja-JP" sz="1300">
              <a:solidFill>
                <a:sysClr val="windowText" lastClr="000000"/>
              </a:solidFill>
              <a:latin typeface="ＭＳ ゴシック" pitchFamily="49" charset="-128"/>
              <a:ea typeface="ＭＳ ゴシック" pitchFamily="49" charset="-128"/>
            </a:rPr>
            <a:t>4.4</a:t>
          </a:r>
          <a:r>
            <a:rPr kumimoji="1" lang="ja-JP" altLang="en-US" sz="1300">
              <a:solidFill>
                <a:sysClr val="windowText" lastClr="000000"/>
              </a:solidFill>
              <a:latin typeface="ＭＳ ゴシック" pitchFamily="49" charset="-128"/>
              <a:ea typeface="ＭＳ ゴシック" pitchFamily="49" charset="-128"/>
            </a:rPr>
            <a:t>ポイント改善した。今後も計画的な財政運営を実施し、健全性を維持していくように努める。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FAD9B447-ADD6-4BDA-863C-56295052A1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D9CFD9D-83DD-4AF6-9612-A86A5E2EEB41}"/>
            </a:ext>
          </a:extLst>
        </xdr:cNvPr>
        <xdr:cNvSpPr>
          <a:spLocks noChangeArrowheads="1"/>
        </xdr:cNvSpPr>
      </xdr:nvSpPr>
      <xdr:spPr bwMode="auto">
        <a:xfrm>
          <a:off x="777875" y="123983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1CAB84FF-73A6-4186-AF65-7A4FB7ABF311}"/>
            </a:ext>
          </a:extLst>
        </xdr:cNvPr>
        <xdr:cNvSpPr>
          <a:spLocks noChangeArrowheads="1"/>
        </xdr:cNvSpPr>
      </xdr:nvSpPr>
      <xdr:spPr bwMode="auto">
        <a:xfrm>
          <a:off x="777875" y="137414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7AD24947-CCE4-4C9B-B1A8-E07177F9EC3B}"/>
            </a:ext>
          </a:extLst>
        </xdr:cNvPr>
        <xdr:cNvSpPr>
          <a:spLocks noChangeArrowheads="1"/>
        </xdr:cNvSpPr>
      </xdr:nvSpPr>
      <xdr:spPr bwMode="auto">
        <a:xfrm>
          <a:off x="123825" y="123825"/>
          <a:ext cx="12327371"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94B27A3B-8057-436C-95C0-D8F49CCB5C79}"/>
            </a:ext>
          </a:extLst>
        </xdr:cNvPr>
        <xdr:cNvSpPr>
          <a:spLocks noChangeShapeType="1"/>
        </xdr:cNvSpPr>
      </xdr:nvSpPr>
      <xdr:spPr bwMode="auto">
        <a:xfrm>
          <a:off x="577850" y="11925300"/>
          <a:ext cx="6648450" cy="36830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A5EB244-591C-4082-B4E3-17EF20F12329}"/>
            </a:ext>
          </a:extLst>
        </xdr:cNvPr>
        <xdr:cNvSpPr>
          <a:spLocks noChangeArrowheads="1"/>
        </xdr:cNvSpPr>
      </xdr:nvSpPr>
      <xdr:spPr bwMode="auto">
        <a:xfrm>
          <a:off x="12652828" y="165045"/>
          <a:ext cx="36594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49404CC-9078-42F3-A52A-2043A14238DE}"/>
            </a:ext>
          </a:extLst>
        </xdr:cNvPr>
        <xdr:cNvSpPr>
          <a:spLocks noChangeArrowheads="1"/>
        </xdr:cNvSpPr>
      </xdr:nvSpPr>
      <xdr:spPr bwMode="auto">
        <a:xfrm>
          <a:off x="16505868" y="165046"/>
          <a:ext cx="67850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3CFD317B-BB08-4967-9B66-D3F9F470DBB1}"/>
            </a:ext>
          </a:extLst>
        </xdr:cNvPr>
        <xdr:cNvSpPr txBox="1">
          <a:spLocks noChangeArrowheads="1"/>
        </xdr:cNvSpPr>
      </xdr:nvSpPr>
      <xdr:spPr bwMode="auto">
        <a:xfrm>
          <a:off x="533400" y="956829"/>
          <a:ext cx="2197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F00150C6-A127-4E6A-AA88-176BE6F70AF7}"/>
            </a:ext>
          </a:extLst>
        </xdr:cNvPr>
        <xdr:cNvSpPr>
          <a:spLocks noChangeArrowheads="1"/>
        </xdr:cNvSpPr>
      </xdr:nvSpPr>
      <xdr:spPr bwMode="auto">
        <a:xfrm>
          <a:off x="777875" y="130746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2691C2B2-1820-4FC1-A525-77F25C626077}"/>
            </a:ext>
          </a:extLst>
        </xdr:cNvPr>
        <xdr:cNvSpPr>
          <a:spLocks noChangeArrowheads="1"/>
        </xdr:cNvSpPr>
      </xdr:nvSpPr>
      <xdr:spPr bwMode="auto">
        <a:xfrm>
          <a:off x="12652828" y="805544"/>
          <a:ext cx="106380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10FF2FF2-80F8-464F-9F51-5BC4D609B60D}"/>
            </a:ext>
          </a:extLst>
        </xdr:cNvPr>
        <xdr:cNvSpPr txBox="1"/>
      </xdr:nvSpPr>
      <xdr:spPr>
        <a:xfrm>
          <a:off x="12652828" y="1298120"/>
          <a:ext cx="106370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tx1"/>
              </a:solidFill>
              <a:effectLst/>
              <a:latin typeface="ＭＳ ゴシック" panose="020B0609070205080204" pitchFamily="49" charset="-128"/>
              <a:ea typeface="ＭＳ ゴシック" panose="020B0609070205080204" pitchFamily="49" charset="-128"/>
              <a:cs typeface="+mn-cs"/>
            </a:rPr>
            <a:t>○令和</a:t>
          </a:r>
          <a:r>
            <a:rPr kumimoji="1" lang="en-US" altLang="ja-JP" sz="16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600">
              <a:solidFill>
                <a:schemeClr val="tx1"/>
              </a:solidFill>
              <a:effectLst/>
              <a:latin typeface="ＭＳ ゴシック" panose="020B0609070205080204" pitchFamily="49" charset="-128"/>
              <a:ea typeface="ＭＳ ゴシック" panose="020B0609070205080204" pitchFamily="49" charset="-128"/>
              <a:cs typeface="+mn-cs"/>
            </a:rPr>
            <a:t>年度は、以下の要因により基金残高全体が一時的に大幅に増加した。</a:t>
          </a:r>
          <a:endParaRPr kumimoji="1" lang="en-US" altLang="ja-JP" sz="16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tx1"/>
              </a:solidFill>
              <a:effectLst/>
              <a:latin typeface="ＭＳ ゴシック" panose="020B0609070205080204" pitchFamily="49" charset="-128"/>
              <a:ea typeface="ＭＳ ゴシック" panose="020B0609070205080204" pitchFamily="49" charset="-128"/>
              <a:cs typeface="+mn-cs"/>
            </a:rPr>
            <a:t>　・減収補てん債の発行や新型コロナウイルス感染症拡大に伴う事業中止・延期等に伴い、予定していた基金取崩しの一部が不要となった。</a:t>
          </a:r>
          <a:endParaRPr kumimoji="1" lang="en-US" altLang="ja-JP" sz="16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tx1"/>
              </a:solidFill>
              <a:effectLst/>
              <a:latin typeface="ＭＳ ゴシック" panose="020B0609070205080204" pitchFamily="49" charset="-128"/>
              <a:ea typeface="ＭＳ ゴシック" panose="020B0609070205080204" pitchFamily="49" charset="-128"/>
              <a:cs typeface="+mn-cs"/>
            </a:rPr>
            <a:t>　・財政調整基金へ令和</a:t>
          </a:r>
          <a:r>
            <a:rPr kumimoji="1" lang="en-US" altLang="ja-JP" sz="16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en-US" sz="1600">
              <a:solidFill>
                <a:schemeClr val="tx1"/>
              </a:solidFill>
              <a:effectLst/>
              <a:latin typeface="ＭＳ ゴシック" panose="020B0609070205080204" pitchFamily="49" charset="-128"/>
              <a:ea typeface="ＭＳ ゴシック" panose="020B0609070205080204" pitchFamily="49" charset="-128"/>
              <a:cs typeface="+mn-cs"/>
            </a:rPr>
            <a:t>年度以降還付が必要である国費・府費の収入超過分を積み立てた。</a:t>
          </a:r>
          <a:endParaRPr kumimoji="1" lang="en-US" altLang="ja-JP" sz="16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tx1"/>
              </a:solidFill>
              <a:effectLst/>
              <a:latin typeface="ＭＳ ゴシック" panose="020B0609070205080204" pitchFamily="49" charset="-128"/>
              <a:ea typeface="ＭＳ ゴシック" panose="020B0609070205080204" pitchFamily="49" charset="-128"/>
              <a:cs typeface="+mn-cs"/>
            </a:rPr>
            <a:t>○戦略的な活用を行う。</a:t>
          </a:r>
        </a:p>
        <a:p>
          <a:r>
            <a:rPr kumimoji="1" lang="ja-JP" altLang="en-US" sz="1600">
              <a:solidFill>
                <a:schemeClr val="tx1"/>
              </a:solidFill>
              <a:effectLst/>
              <a:latin typeface="ＭＳ ゴシック" panose="020B0609070205080204" pitchFamily="49" charset="-128"/>
              <a:ea typeface="ＭＳ ゴシック" panose="020B0609070205080204" pitchFamily="49" charset="-128"/>
              <a:cs typeface="+mn-cs"/>
            </a:rPr>
            <a:t>　・社会・経済情勢の急激な変化等による収支悪化のリスクに備えるため、財政調整基金を積み立てる。</a:t>
          </a:r>
        </a:p>
        <a:p>
          <a:r>
            <a:rPr kumimoji="1" lang="ja-JP" altLang="en-US" sz="1600">
              <a:solidFill>
                <a:schemeClr val="tx1"/>
              </a:solidFill>
              <a:effectLst/>
              <a:latin typeface="ＭＳ ゴシック" panose="020B0609070205080204" pitchFamily="49" charset="-128"/>
              <a:ea typeface="ＭＳ ゴシック" panose="020B0609070205080204" pitchFamily="49" charset="-128"/>
              <a:cs typeface="+mn-cs"/>
            </a:rPr>
            <a:t>　・特定目的基金の積み立て原資は、原則寄附金等とし、積極的に活用する。</a:t>
          </a:r>
        </a:p>
        <a:p>
          <a:r>
            <a:rPr kumimoji="1" lang="ja-JP" altLang="en-US" sz="1600">
              <a:solidFill>
                <a:schemeClr val="tx1"/>
              </a:solidFill>
              <a:effectLst/>
              <a:latin typeface="ＭＳ ゴシック" panose="020B0609070205080204" pitchFamily="49" charset="-128"/>
              <a:ea typeface="ＭＳ ゴシック" panose="020B0609070205080204" pitchFamily="49" charset="-128"/>
              <a:cs typeface="+mn-cs"/>
            </a:rPr>
            <a:t>　・市有財産等の売却を行った際には、将来の整備や大規模改修等に備えて積み立てる。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9B53A0FE-963C-4C56-88B0-438D138568EA}"/>
            </a:ext>
          </a:extLst>
        </xdr:cNvPr>
        <xdr:cNvSpPr>
          <a:spLocks noChangeArrowheads="1"/>
        </xdr:cNvSpPr>
      </xdr:nvSpPr>
      <xdr:spPr bwMode="auto">
        <a:xfrm>
          <a:off x="12735460"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B8D63A3-1232-42E9-8651-E72A0B52A76F}"/>
            </a:ext>
          </a:extLst>
        </xdr:cNvPr>
        <xdr:cNvSpPr>
          <a:spLocks noChangeArrowheads="1"/>
        </xdr:cNvSpPr>
      </xdr:nvSpPr>
      <xdr:spPr bwMode="auto">
        <a:xfrm>
          <a:off x="12652828" y="12449463"/>
          <a:ext cx="10638068" cy="540673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1D6639AF-D022-4282-BB50-7F617FA52E38}"/>
            </a:ext>
          </a:extLst>
        </xdr:cNvPr>
        <xdr:cNvSpPr txBox="1"/>
      </xdr:nvSpPr>
      <xdr:spPr>
        <a:xfrm>
          <a:off x="12652828" y="12917055"/>
          <a:ext cx="10637064" cy="4936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○公共施設等特別整備基金</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本市の公共公益施設の整備事業等の資金に充てるため</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○泉北丘陵地区整備基金</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本市の泉北丘陵新住宅市街地開発事業の施行地区（その周辺地区を含む。）における公共公益施設の整備事業等の資金に充てるため</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年度においては、以下の要因によりその他特定目的金の残高が減少した。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・鉄道軌道整備基金を廃止し（▲</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3,386</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百万円）、残高については財政調整基金へ積替えを行った。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・東西交通整備基金の新設（＋</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700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・新型コロナウイルス感染症拡大に伴う事業中止・延期等に伴い、公共施設等特別整備基金の取崩しの一部が不要となった（＋</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142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○ふるさと納税などの寄附や計画的な基金の運用により、一定水準の基金を確保しながら継続的に事業を実施していく。</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年度までの</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間を取組期間とする「堺市財政危機脱却プラン（案）」において、収入の確保のための方向性として、「低利用・未利用の土地・建物は、積極的に売却・貸付し、収入を確保する」ことを掲げており、市有財産の売却で得られた収入については、令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月に策定した「堺財務戦略」に基づき、将来の整備や大規模改修に備えて公共施設等特別整備基金へ積立てを行う。</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38537578-DC72-4418-9C74-F9E9BD2DAE11}"/>
            </a:ext>
          </a:extLst>
        </xdr:cNvPr>
        <xdr:cNvSpPr>
          <a:spLocks noChangeArrowheads="1"/>
        </xdr:cNvSpPr>
      </xdr:nvSpPr>
      <xdr:spPr bwMode="auto">
        <a:xfrm>
          <a:off x="12735459" y="12548608"/>
          <a:ext cx="23457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D0868C9E-96F9-46FB-A5B3-C849DA9EDCDA}"/>
            </a:ext>
          </a:extLst>
        </xdr:cNvPr>
        <xdr:cNvSpPr>
          <a:spLocks noChangeArrowheads="1"/>
        </xdr:cNvSpPr>
      </xdr:nvSpPr>
      <xdr:spPr bwMode="auto">
        <a:xfrm>
          <a:off x="12652828" y="5279570"/>
          <a:ext cx="106380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6C72B4CE-EFDB-45F3-8EB9-0433107826B7}"/>
            </a:ext>
          </a:extLst>
        </xdr:cNvPr>
        <xdr:cNvSpPr txBox="1"/>
      </xdr:nvSpPr>
      <xdr:spPr>
        <a:xfrm>
          <a:off x="12652828" y="5753100"/>
          <a:ext cx="106370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tx1"/>
              </a:solidFill>
              <a:effectLst/>
              <a:latin typeface="ＭＳ ゴシック" panose="020B0609070205080204" pitchFamily="49" charset="-128"/>
              <a:ea typeface="ＭＳ ゴシック" panose="020B0609070205080204" pitchFamily="49" charset="-128"/>
              <a:cs typeface="+mn-cs"/>
            </a:rPr>
            <a:t>○令和</a:t>
          </a:r>
          <a:r>
            <a:rPr kumimoji="1" lang="en-US" altLang="ja-JP" sz="16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600">
              <a:solidFill>
                <a:schemeClr val="tx1"/>
              </a:solidFill>
              <a:effectLst/>
              <a:latin typeface="ＭＳ ゴシック" panose="020B0609070205080204" pitchFamily="49" charset="-128"/>
              <a:ea typeface="ＭＳ ゴシック" panose="020B0609070205080204" pitchFamily="49" charset="-128"/>
              <a:cs typeface="+mn-cs"/>
            </a:rPr>
            <a:t>年度は、令和</a:t>
          </a:r>
          <a:r>
            <a:rPr kumimoji="1" lang="en-US" altLang="ja-JP" sz="16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en-US" sz="1600">
              <a:solidFill>
                <a:schemeClr val="tx1"/>
              </a:solidFill>
              <a:effectLst/>
              <a:latin typeface="ＭＳ ゴシック" panose="020B0609070205080204" pitchFamily="49" charset="-128"/>
              <a:ea typeface="ＭＳ ゴシック" panose="020B0609070205080204" pitchFamily="49" charset="-128"/>
              <a:cs typeface="+mn-cs"/>
            </a:rPr>
            <a:t>年度以降還付が必要である国費・府費の収入超過分</a:t>
          </a:r>
          <a:r>
            <a:rPr kumimoji="1" lang="en-US" altLang="ja-JP" sz="1600">
              <a:solidFill>
                <a:schemeClr val="tx1"/>
              </a:solidFill>
              <a:effectLst/>
              <a:latin typeface="ＭＳ ゴシック" panose="020B0609070205080204" pitchFamily="49" charset="-128"/>
              <a:ea typeface="ＭＳ ゴシック" panose="020B0609070205080204" pitchFamily="49" charset="-128"/>
              <a:cs typeface="+mn-cs"/>
            </a:rPr>
            <a:t>20</a:t>
          </a:r>
          <a:r>
            <a:rPr kumimoji="1" lang="ja-JP" altLang="en-US" sz="1600">
              <a:solidFill>
                <a:schemeClr val="tx1"/>
              </a:solidFill>
              <a:effectLst/>
              <a:latin typeface="ＭＳ ゴシック" panose="020B0609070205080204" pitchFamily="49" charset="-128"/>
              <a:ea typeface="ＭＳ ゴシック" panose="020B0609070205080204" pitchFamily="49" charset="-128"/>
              <a:cs typeface="+mn-cs"/>
            </a:rPr>
            <a:t>億円を積み立てたことや鉄道軌道整備基金からの積替え等により一時的に大幅に増加した。</a:t>
          </a:r>
        </a:p>
        <a:p>
          <a:endParaRPr kumimoji="1" lang="ja-JP" altLang="en-US" sz="16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tx1"/>
              </a:solidFill>
              <a:effectLst/>
              <a:latin typeface="ＭＳ ゴシック" panose="020B0609070205080204" pitchFamily="49" charset="-128"/>
              <a:ea typeface="ＭＳ ゴシック" panose="020B0609070205080204" pitchFamily="49" charset="-128"/>
              <a:cs typeface="+mn-cs"/>
            </a:rPr>
            <a:t>○社会・経済情勢の急激な変化等による収支悪化のリスクに備えるため、積立てを行う。</a:t>
          </a:r>
        </a:p>
        <a:p>
          <a:r>
            <a:rPr kumimoji="1" lang="ja-JP" altLang="en-US" sz="1600">
              <a:solidFill>
                <a:schemeClr val="tx1"/>
              </a:solidFill>
              <a:effectLst/>
              <a:latin typeface="ＭＳ ゴシック" panose="020B0609070205080204" pitchFamily="49" charset="-128"/>
              <a:ea typeface="ＭＳ ゴシック" panose="020B0609070205080204" pitchFamily="49" charset="-128"/>
              <a:cs typeface="+mn-cs"/>
            </a:rPr>
            <a:t>○令和</a:t>
          </a:r>
          <a:r>
            <a:rPr kumimoji="1" lang="en-US" altLang="ja-JP" sz="16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600">
              <a:solidFill>
                <a:schemeClr val="tx1"/>
              </a:solidFill>
              <a:effectLst/>
              <a:latin typeface="ＭＳ ゴシック" panose="020B0609070205080204" pitchFamily="49" charset="-128"/>
              <a:ea typeface="ＭＳ ゴシック" panose="020B0609070205080204" pitchFamily="49" charset="-128"/>
              <a:cs typeface="+mn-cs"/>
            </a:rPr>
            <a:t>年</a:t>
          </a:r>
          <a:r>
            <a:rPr kumimoji="1" lang="en-US" altLang="ja-JP" sz="16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600">
              <a:solidFill>
                <a:schemeClr val="tx1"/>
              </a:solidFill>
              <a:effectLst/>
              <a:latin typeface="ＭＳ ゴシック" panose="020B0609070205080204" pitchFamily="49" charset="-128"/>
              <a:ea typeface="ＭＳ ゴシック" panose="020B0609070205080204" pitchFamily="49" charset="-128"/>
              <a:cs typeface="+mn-cs"/>
            </a:rPr>
            <a:t>月に策定した「堺財務戦略」において、残高の当面の目標を</a:t>
          </a:r>
          <a:r>
            <a:rPr kumimoji="1" lang="en-US" altLang="ja-JP" sz="1600">
              <a:solidFill>
                <a:schemeClr val="tx1"/>
              </a:solidFill>
              <a:effectLst/>
              <a:latin typeface="ＭＳ ゴシック" panose="020B0609070205080204" pitchFamily="49" charset="-128"/>
              <a:ea typeface="ＭＳ ゴシック" panose="020B0609070205080204" pitchFamily="49" charset="-128"/>
              <a:cs typeface="+mn-cs"/>
            </a:rPr>
            <a:t>100</a:t>
          </a:r>
          <a:r>
            <a:rPr kumimoji="1" lang="ja-JP" altLang="en-US" sz="1600">
              <a:solidFill>
                <a:schemeClr val="tx1"/>
              </a:solidFill>
              <a:effectLst/>
              <a:latin typeface="ＭＳ ゴシック" panose="020B0609070205080204" pitchFamily="49" charset="-128"/>
              <a:ea typeface="ＭＳ ゴシック" panose="020B0609070205080204" pitchFamily="49" charset="-128"/>
              <a:cs typeface="+mn-cs"/>
            </a:rPr>
            <a:t>億円としている。</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A0B16555-7465-4645-A1F0-23582F7C29C9}"/>
            </a:ext>
          </a:extLst>
        </xdr:cNvPr>
        <xdr:cNvSpPr>
          <a:spLocks noChangeArrowheads="1"/>
        </xdr:cNvSpPr>
      </xdr:nvSpPr>
      <xdr:spPr bwMode="auto">
        <a:xfrm>
          <a:off x="12735459" y="5372548"/>
          <a:ext cx="18831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EE0BBBE-2241-47ED-AA2F-112E7A02F09C}"/>
            </a:ext>
          </a:extLst>
        </xdr:cNvPr>
        <xdr:cNvSpPr>
          <a:spLocks noChangeArrowheads="1"/>
        </xdr:cNvSpPr>
      </xdr:nvSpPr>
      <xdr:spPr bwMode="auto">
        <a:xfrm>
          <a:off x="12652828" y="8876555"/>
          <a:ext cx="10638068" cy="34343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7E491A35-BE7C-4D8F-B3EA-19900E01FB8D}"/>
            </a:ext>
          </a:extLst>
        </xdr:cNvPr>
        <xdr:cNvSpPr txBox="1"/>
      </xdr:nvSpPr>
      <xdr:spPr>
        <a:xfrm>
          <a:off x="12652828" y="9350085"/>
          <a:ext cx="10637064" cy="29388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tx1"/>
              </a:solidFill>
              <a:effectLst/>
              <a:latin typeface="ＭＳ ゴシック" panose="020B0609070205080204" pitchFamily="49" charset="-128"/>
              <a:ea typeface="ＭＳ ゴシック" panose="020B0609070205080204" pitchFamily="49" charset="-128"/>
              <a:cs typeface="+mn-cs"/>
            </a:rPr>
            <a:t>○令和</a:t>
          </a:r>
          <a:r>
            <a:rPr kumimoji="1" lang="en-US" altLang="ja-JP" sz="16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600">
              <a:solidFill>
                <a:schemeClr val="tx1"/>
              </a:solidFill>
              <a:effectLst/>
              <a:latin typeface="ＭＳ ゴシック" panose="020B0609070205080204" pitchFamily="49" charset="-128"/>
              <a:ea typeface="ＭＳ ゴシック" panose="020B0609070205080204" pitchFamily="49" charset="-128"/>
              <a:cs typeface="+mn-cs"/>
            </a:rPr>
            <a:t>年度は、市債償還のための取崩し等（▲</a:t>
          </a:r>
          <a:r>
            <a:rPr kumimoji="1" lang="en-US" altLang="ja-JP" sz="1600">
              <a:solidFill>
                <a:schemeClr val="tx1"/>
              </a:solidFill>
              <a:effectLst/>
              <a:latin typeface="ＭＳ ゴシック" panose="020B0609070205080204" pitchFamily="49" charset="-128"/>
              <a:ea typeface="ＭＳ ゴシック" panose="020B0609070205080204" pitchFamily="49" charset="-128"/>
              <a:cs typeface="+mn-cs"/>
            </a:rPr>
            <a:t>1,412</a:t>
          </a:r>
          <a:r>
            <a:rPr kumimoji="1" lang="ja-JP" altLang="en-US" sz="1600">
              <a:solidFill>
                <a:schemeClr val="tx1"/>
              </a:solidFill>
              <a:effectLst/>
              <a:latin typeface="ＭＳ ゴシック" panose="020B0609070205080204" pitchFamily="49" charset="-128"/>
              <a:ea typeface="ＭＳ ゴシック" panose="020B0609070205080204" pitchFamily="49" charset="-128"/>
              <a:cs typeface="+mn-cs"/>
            </a:rPr>
            <a:t>百万円）により残高が減少した。</a:t>
          </a:r>
        </a:p>
        <a:p>
          <a:endParaRPr kumimoji="1" lang="ja-JP" altLang="en-US" sz="16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tx1"/>
              </a:solidFill>
              <a:effectLst/>
              <a:latin typeface="ＭＳ ゴシック" panose="020B0609070205080204" pitchFamily="49" charset="-128"/>
              <a:ea typeface="ＭＳ ゴシック" panose="020B0609070205080204" pitchFamily="49" charset="-128"/>
              <a:cs typeface="+mn-cs"/>
            </a:rPr>
            <a:t>○今後の市債償還額を踏まえ、必要な残高を確保していく。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41CEA4D-C11F-4C3E-87BF-D23AE174A4B4}"/>
            </a:ext>
          </a:extLst>
        </xdr:cNvPr>
        <xdr:cNvSpPr>
          <a:spLocks noChangeArrowheads="1"/>
        </xdr:cNvSpPr>
      </xdr:nvSpPr>
      <xdr:spPr bwMode="auto">
        <a:xfrm>
          <a:off x="12735459"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1399F17-A159-414F-9006-452F565942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2C114EE-3E9C-4840-83DF-634044E60A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8EA544B-3452-4576-83AE-261192EC5DD7}"/>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EA0C7FE1-9DA6-4AE3-9ABA-483530F462EA}"/>
            </a:ext>
          </a:extLst>
        </xdr:cNvPr>
        <xdr:cNvSpPr/>
      </xdr:nvSpPr>
      <xdr:spPr>
        <a:xfrm>
          <a:off x="15351125"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C230326D-1942-415F-9934-FCC29E855CCC}"/>
            </a:ext>
          </a:extLst>
        </xdr:cNvPr>
        <xdr:cNvSpPr/>
      </xdr:nvSpPr>
      <xdr:spPr>
        <a:xfrm>
          <a:off x="15360650" y="161925"/>
          <a:ext cx="35242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73AC1B84-A283-4D14-8EE7-262F1E4C32E0}"/>
            </a:ext>
          </a:extLst>
        </xdr:cNvPr>
        <xdr:cNvSpPr/>
      </xdr:nvSpPr>
      <xdr:spPr>
        <a:xfrm>
          <a:off x="1538922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大阪府堺市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EA00AFF0-FDAD-4D81-B94C-562BAC474EAB}"/>
            </a:ext>
          </a:extLst>
        </xdr:cNvPr>
        <xdr:cNvSpPr/>
      </xdr:nvSpPr>
      <xdr:spPr>
        <a:xfrm>
          <a:off x="12827000"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C41A3D3-6F99-4BD0-B80A-F6C58826B07B}"/>
            </a:ext>
          </a:extLst>
        </xdr:cNvPr>
        <xdr:cNvSpPr/>
      </xdr:nvSpPr>
      <xdr:spPr>
        <a:xfrm>
          <a:off x="12855575" y="161925"/>
          <a:ext cx="23431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F102F13C-4717-4E59-9ED1-9425701D4D8F}"/>
            </a:ext>
          </a:extLst>
        </xdr:cNvPr>
        <xdr:cNvSpPr/>
      </xdr:nvSpPr>
      <xdr:spPr>
        <a:xfrm>
          <a:off x="12874625"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AD2810C9-0C3D-41E6-B9CC-31C0554062C7}"/>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122068C-6A94-4366-A817-4E755D76A9B4}"/>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4834F6C5-8F02-4766-B28A-FB9649BBF8B0}"/>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831,481
816,090
149.83
509,918,193
507,566,565
1,429,836
224,924,396
474,549,598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41E8CA31-E32D-4B9C-978E-68A271BB1BF5}"/>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F8A2FD9A-BCDC-4526-B7E3-F99B2626012B}"/>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F851267A-82DF-4FFA-B5A9-D0F29D92F1AA}"/>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35366789-6C32-457F-BB10-FA94E64368C2}"/>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A327A00A-D394-496C-ADA1-763247B02EB6}"/>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10ED5F9F-33F6-4A36-8F2F-29072422D389}"/>
            </a:ext>
          </a:extLst>
        </xdr:cNvPr>
        <xdr:cNvSpPr/>
      </xdr:nvSpPr>
      <xdr:spPr>
        <a:xfrm>
          <a:off x="6226175" y="97790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DEE2A336-2315-4193-B8D2-D75DF2E60B14}"/>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983A95DA-553F-42E4-83A4-6753F9F2C234}"/>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11199B3B-8FC6-4883-A2DE-4585FCA333C9}"/>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573164A7-4E92-4C61-BCE8-BD068B4C431F}"/>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9D8B72E-0277-4E0C-A0A9-4AC944310BB1}"/>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9396B617-E93D-4455-83B8-C162E863CB14}"/>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C1C6D65C-8924-4545-9E00-C85AD67A449C}"/>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C343954B-4C0F-40FA-9C38-79F50E61D225}"/>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E2DD406-50F7-4A35-9402-8C04CE12FCE7}"/>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DE173F8C-4F8B-4E84-B50C-719EC5B18341}"/>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E570F9F5-C91D-4560-8857-A8530D1F4642}"/>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5216C591-E8EB-4967-A409-416FFF312438}"/>
            </a:ext>
          </a:extLst>
        </xdr:cNvPr>
        <xdr:cNvSpPr txBox="1"/>
      </xdr:nvSpPr>
      <xdr:spPr>
        <a:xfrm>
          <a:off x="419100" y="1978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B2DD35CC-1BB8-471E-A093-0EB25C31F759}"/>
            </a:ext>
          </a:extLst>
        </xdr:cNvPr>
        <xdr:cNvSpPr txBox="1"/>
      </xdr:nvSpPr>
      <xdr:spPr>
        <a:xfrm>
          <a:off x="419100" y="2206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51EFC8F2-04E8-4828-954E-A3C2FC931C23}"/>
            </a:ext>
          </a:extLst>
        </xdr:cNvPr>
        <xdr:cNvSpPr txBox="1"/>
      </xdr:nvSpPr>
      <xdr:spPr>
        <a:xfrm>
          <a:off x="419100" y="24352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52B472B3-48B4-43D4-B879-CD161E179202}"/>
            </a:ext>
          </a:extLst>
        </xdr:cNvPr>
        <xdr:cNvSpPr txBox="1"/>
      </xdr:nvSpPr>
      <xdr:spPr>
        <a:xfrm>
          <a:off x="419100" y="26638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C7DE5E04-094C-4F69-B40F-46F621F7DEC2}"/>
            </a:ext>
          </a:extLst>
        </xdr:cNvPr>
        <xdr:cNvSpPr txBox="1"/>
      </xdr:nvSpPr>
      <xdr:spPr>
        <a:xfrm>
          <a:off x="419100" y="28924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2F43841C-5834-44ED-A152-33F8DE1ADB78}"/>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47BB9A26-39F7-4BAD-8DC2-BF2224D7EDCD}"/>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1308DEEB-245F-41C3-9BF4-6A6CAEEAC948}"/>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6D7883B1-7A86-4FCB-9BA2-F9249ECF2EFE}"/>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6011C280-40F3-4BD4-988B-8FB581217FA4}"/>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549B23B5-4B1B-4F97-BCFB-F52A11B0CD90}"/>
            </a:ext>
          </a:extLst>
        </xdr:cNvPr>
        <xdr:cNvSpPr/>
      </xdr:nvSpPr>
      <xdr:spPr>
        <a:xfrm>
          <a:off x="63023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FAE4FDB3-DB86-4089-8051-AA3BEAEF1113}"/>
            </a:ext>
          </a:extLst>
        </xdr:cNvPr>
        <xdr:cNvSpPr/>
      </xdr:nvSpPr>
      <xdr:spPr>
        <a:xfrm>
          <a:off x="63023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106BB711-7887-4AC4-92C4-897D0A8618B1}"/>
            </a:ext>
          </a:extLst>
        </xdr:cNvPr>
        <xdr:cNvSpPr/>
      </xdr:nvSpPr>
      <xdr:spPr>
        <a:xfrm>
          <a:off x="77978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D4FED48C-5247-45E2-B168-324C1AFEC50B}"/>
            </a:ext>
          </a:extLst>
        </xdr:cNvPr>
        <xdr:cNvSpPr/>
      </xdr:nvSpPr>
      <xdr:spPr>
        <a:xfrm>
          <a:off x="77978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2C6E7C0A-1820-41A1-A0ED-07B40D39CA6A}"/>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49E91492-509F-4EBD-882A-9DBCBD99805D}"/>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1759D2F5-972C-456B-A1FD-BA142CDBDFA6}"/>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8ED46B28-D017-41FF-ACB1-85BDA2418457}"/>
            </a:ext>
          </a:extLst>
        </xdr:cNvPr>
        <xdr:cNvSpPr txBox="1"/>
      </xdr:nvSpPr>
      <xdr:spPr>
        <a:xfrm>
          <a:off x="528320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有形固定資産減価償却率は、令和元年度に阪神高速大和川線が完成し、建設仮勘定から本勘定に振り替えたため、大きく減少したが、</a:t>
          </a:r>
          <a:r>
            <a:rPr kumimoji="1" lang="ja-JP" altLang="en-US" sz="1100">
              <a:solidFill>
                <a:sysClr val="windowText" lastClr="000000"/>
              </a:solidFill>
              <a:effectLst/>
              <a:latin typeface="+mn-lt"/>
              <a:ea typeface="+mn-ea"/>
              <a:cs typeface="+mn-cs"/>
            </a:rPr>
            <a:t>その後も</a:t>
          </a:r>
          <a:r>
            <a:rPr kumimoji="1" lang="ja-JP" altLang="ja-JP" sz="1100">
              <a:solidFill>
                <a:sysClr val="windowText" lastClr="000000"/>
              </a:solidFill>
              <a:effectLst/>
              <a:latin typeface="+mn-lt"/>
              <a:ea typeface="+mn-ea"/>
              <a:cs typeface="+mn-cs"/>
            </a:rPr>
            <a:t>依然として類似団体平均より高い水準にある。</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なお、今後、道路も含めた様々な公共施設等について、公共施設等総合管理計画に基づいた維持管理を適切に進めていく。</a:t>
          </a:r>
          <a:endParaRPr lang="ja-JP" altLang="ja-JP">
            <a:solidFill>
              <a:sysClr val="windowText" lastClr="000000"/>
            </a:solidFill>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D9066AB4-79D2-44BE-B994-C365F94B92DB}"/>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CACBBEC8-4E6E-47EF-BD9B-4AE85AF94188}"/>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EED594C2-BF86-4866-BD5D-41B95FE46868}"/>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5FA3D890-FF0D-45DE-8D15-8134D40BD9E3}"/>
            </a:ext>
          </a:extLst>
        </xdr:cNvPr>
        <xdr:cNvCxnSpPr/>
      </xdr:nvCxnSpPr>
      <xdr:spPr>
        <a:xfrm>
          <a:off x="1158875" y="55880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2141FB42-0BF8-4C22-9957-DAF5F6645357}"/>
            </a:ext>
          </a:extLst>
        </xdr:cNvPr>
        <xdr:cNvSpPr txBox="1"/>
      </xdr:nvSpPr>
      <xdr:spPr>
        <a:xfrm>
          <a:off x="789956" y="5503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9790FD95-B5CC-4303-BEB1-D27E40577F8A}"/>
            </a:ext>
          </a:extLst>
        </xdr:cNvPr>
        <xdr:cNvCxnSpPr/>
      </xdr:nvCxnSpPr>
      <xdr:spPr>
        <a:xfrm>
          <a:off x="1158875" y="5178425"/>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FFB59525-58BF-4F3F-A843-92A09C29563A}"/>
            </a:ext>
          </a:extLst>
        </xdr:cNvPr>
        <xdr:cNvSpPr txBox="1"/>
      </xdr:nvSpPr>
      <xdr:spPr>
        <a:xfrm>
          <a:off x="789956" y="50846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B221685E-D3A9-4F5F-9C4F-3A4E6EB01B81}"/>
            </a:ext>
          </a:extLst>
        </xdr:cNvPr>
        <xdr:cNvCxnSpPr/>
      </xdr:nvCxnSpPr>
      <xdr:spPr>
        <a:xfrm>
          <a:off x="1158875" y="47688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4F7A9742-D554-4519-85DA-14884A668074}"/>
            </a:ext>
          </a:extLst>
        </xdr:cNvPr>
        <xdr:cNvSpPr txBox="1"/>
      </xdr:nvSpPr>
      <xdr:spPr>
        <a:xfrm>
          <a:off x="789956" y="4684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67CA52E4-8C35-41CE-AF2B-F04B686B8DFE}"/>
            </a:ext>
          </a:extLst>
        </xdr:cNvPr>
        <xdr:cNvCxnSpPr/>
      </xdr:nvCxnSpPr>
      <xdr:spPr>
        <a:xfrm>
          <a:off x="1158875" y="43688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5C3DF433-B01B-46B9-BE56-2AD1B6EC9A50}"/>
            </a:ext>
          </a:extLst>
        </xdr:cNvPr>
        <xdr:cNvSpPr txBox="1"/>
      </xdr:nvSpPr>
      <xdr:spPr>
        <a:xfrm>
          <a:off x="789956" y="4274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771A8D08-2FFD-4447-ABB8-25CB8BE32552}"/>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15A2D7F-9658-4D7E-BF43-BB40E4DCBD9F}"/>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4B3AA00D-677C-4FAC-91A6-23FE6585490B}"/>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10033</xdr:rowOff>
    </xdr:from>
    <xdr:to>
      <xdr:col>23</xdr:col>
      <xdr:colOff>85090</xdr:colOff>
      <xdr:row>35</xdr:row>
      <xdr:rowOff>11557</xdr:rowOff>
    </xdr:to>
    <xdr:cxnSp macro="">
      <xdr:nvCxnSpPr>
        <xdr:cNvPr id="63" name="直線コネクタ 62">
          <a:extLst>
            <a:ext uri="{FF2B5EF4-FFF2-40B4-BE49-F238E27FC236}">
              <a16:creationId xmlns:a16="http://schemas.microsoft.com/office/drawing/2014/main" id="{8E20EE65-3B27-4F19-937E-A96C7C2E0362}"/>
            </a:ext>
          </a:extLst>
        </xdr:cNvPr>
        <xdr:cNvCxnSpPr/>
      </xdr:nvCxnSpPr>
      <xdr:spPr>
        <a:xfrm flipV="1">
          <a:off x="4306570" y="4378833"/>
          <a:ext cx="1270" cy="129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15384</xdr:rowOff>
    </xdr:from>
    <xdr:ext cx="405111" cy="259045"/>
    <xdr:sp macro="" textlink="">
      <xdr:nvSpPr>
        <xdr:cNvPr id="64" name="有形固定資産減価償却率最小値テキスト">
          <a:extLst>
            <a:ext uri="{FF2B5EF4-FFF2-40B4-BE49-F238E27FC236}">
              <a16:creationId xmlns:a16="http://schemas.microsoft.com/office/drawing/2014/main" id="{15BA2408-598A-49EB-8F06-4DFC1CFEFA2D}"/>
            </a:ext>
          </a:extLst>
        </xdr:cNvPr>
        <xdr:cNvSpPr txBox="1"/>
      </xdr:nvSpPr>
      <xdr:spPr>
        <a:xfrm>
          <a:off x="4359275" y="5679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11557</xdr:rowOff>
    </xdr:from>
    <xdr:to>
      <xdr:col>23</xdr:col>
      <xdr:colOff>174625</xdr:colOff>
      <xdr:row>35</xdr:row>
      <xdr:rowOff>11557</xdr:rowOff>
    </xdr:to>
    <xdr:cxnSp macro="">
      <xdr:nvCxnSpPr>
        <xdr:cNvPr id="65" name="直線コネクタ 64">
          <a:extLst>
            <a:ext uri="{FF2B5EF4-FFF2-40B4-BE49-F238E27FC236}">
              <a16:creationId xmlns:a16="http://schemas.microsoft.com/office/drawing/2014/main" id="{9337ADD0-2E94-4015-9203-B1330171DC4D}"/>
            </a:ext>
          </a:extLst>
        </xdr:cNvPr>
        <xdr:cNvCxnSpPr/>
      </xdr:nvCxnSpPr>
      <xdr:spPr>
        <a:xfrm>
          <a:off x="4216400" y="5675757"/>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128160</xdr:rowOff>
    </xdr:from>
    <xdr:ext cx="405111" cy="259045"/>
    <xdr:sp macro="" textlink="">
      <xdr:nvSpPr>
        <xdr:cNvPr id="66" name="有形固定資産減価償却率最大値テキスト">
          <a:extLst>
            <a:ext uri="{FF2B5EF4-FFF2-40B4-BE49-F238E27FC236}">
              <a16:creationId xmlns:a16="http://schemas.microsoft.com/office/drawing/2014/main" id="{3B28C682-ADDE-4EE8-8DC9-6674E9BDE4D2}"/>
            </a:ext>
          </a:extLst>
        </xdr:cNvPr>
        <xdr:cNvSpPr txBox="1"/>
      </xdr:nvSpPr>
      <xdr:spPr>
        <a:xfrm>
          <a:off x="4359275" y="4173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10033</xdr:rowOff>
    </xdr:from>
    <xdr:to>
      <xdr:col>23</xdr:col>
      <xdr:colOff>174625</xdr:colOff>
      <xdr:row>27</xdr:row>
      <xdr:rowOff>10033</xdr:rowOff>
    </xdr:to>
    <xdr:cxnSp macro="">
      <xdr:nvCxnSpPr>
        <xdr:cNvPr id="67" name="直線コネクタ 66">
          <a:extLst>
            <a:ext uri="{FF2B5EF4-FFF2-40B4-BE49-F238E27FC236}">
              <a16:creationId xmlns:a16="http://schemas.microsoft.com/office/drawing/2014/main" id="{97D82625-C38D-46E1-8284-A3CC1FB98846}"/>
            </a:ext>
          </a:extLst>
        </xdr:cNvPr>
        <xdr:cNvCxnSpPr/>
      </xdr:nvCxnSpPr>
      <xdr:spPr>
        <a:xfrm>
          <a:off x="4216400" y="4378833"/>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64914</xdr:rowOff>
    </xdr:from>
    <xdr:ext cx="405111" cy="259045"/>
    <xdr:sp macro="" textlink="">
      <xdr:nvSpPr>
        <xdr:cNvPr id="68" name="有形固定資産減価償却率平均値テキスト">
          <a:extLst>
            <a:ext uri="{FF2B5EF4-FFF2-40B4-BE49-F238E27FC236}">
              <a16:creationId xmlns:a16="http://schemas.microsoft.com/office/drawing/2014/main" id="{20A5989F-3332-464C-86ED-B02A1403AB98}"/>
            </a:ext>
          </a:extLst>
        </xdr:cNvPr>
        <xdr:cNvSpPr txBox="1"/>
      </xdr:nvSpPr>
      <xdr:spPr>
        <a:xfrm>
          <a:off x="4359275" y="4925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42037</xdr:rowOff>
    </xdr:from>
    <xdr:to>
      <xdr:col>23</xdr:col>
      <xdr:colOff>136525</xdr:colOff>
      <xdr:row>31</xdr:row>
      <xdr:rowOff>143637</xdr:rowOff>
    </xdr:to>
    <xdr:sp macro="" textlink="">
      <xdr:nvSpPr>
        <xdr:cNvPr id="69" name="フローチャート: 判断 68">
          <a:extLst>
            <a:ext uri="{FF2B5EF4-FFF2-40B4-BE49-F238E27FC236}">
              <a16:creationId xmlns:a16="http://schemas.microsoft.com/office/drawing/2014/main" id="{CD86D461-0131-4C09-BCB8-BC3689EF95F2}"/>
            </a:ext>
          </a:extLst>
        </xdr:cNvPr>
        <xdr:cNvSpPr/>
      </xdr:nvSpPr>
      <xdr:spPr>
        <a:xfrm>
          <a:off x="4254500" y="506488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144399</xdr:rowOff>
    </xdr:from>
    <xdr:to>
      <xdr:col>19</xdr:col>
      <xdr:colOff>187325</xdr:colOff>
      <xdr:row>31</xdr:row>
      <xdr:rowOff>74549</xdr:rowOff>
    </xdr:to>
    <xdr:sp macro="" textlink="">
      <xdr:nvSpPr>
        <xdr:cNvPr id="70" name="フローチャート: 判断 69">
          <a:extLst>
            <a:ext uri="{FF2B5EF4-FFF2-40B4-BE49-F238E27FC236}">
              <a16:creationId xmlns:a16="http://schemas.microsoft.com/office/drawing/2014/main" id="{3953C94B-4FFD-41D7-A8F3-AA2B7016F241}"/>
            </a:ext>
          </a:extLst>
        </xdr:cNvPr>
        <xdr:cNvSpPr/>
      </xdr:nvSpPr>
      <xdr:spPr>
        <a:xfrm>
          <a:off x="3616325" y="499897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101219</xdr:rowOff>
    </xdr:from>
    <xdr:to>
      <xdr:col>15</xdr:col>
      <xdr:colOff>187325</xdr:colOff>
      <xdr:row>31</xdr:row>
      <xdr:rowOff>31369</xdr:rowOff>
    </xdr:to>
    <xdr:sp macro="" textlink="">
      <xdr:nvSpPr>
        <xdr:cNvPr id="71" name="フローチャート: 判断 70">
          <a:extLst>
            <a:ext uri="{FF2B5EF4-FFF2-40B4-BE49-F238E27FC236}">
              <a16:creationId xmlns:a16="http://schemas.microsoft.com/office/drawing/2014/main" id="{17DAC992-042A-4C02-B327-A7F58CEC626C}"/>
            </a:ext>
          </a:extLst>
        </xdr:cNvPr>
        <xdr:cNvSpPr/>
      </xdr:nvSpPr>
      <xdr:spPr>
        <a:xfrm>
          <a:off x="2930525" y="496214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2" name="フローチャート: 判断 71">
          <a:extLst>
            <a:ext uri="{FF2B5EF4-FFF2-40B4-BE49-F238E27FC236}">
              <a16:creationId xmlns:a16="http://schemas.microsoft.com/office/drawing/2014/main" id="{35B77F1D-C3D9-4F43-85D1-F0991E6931C6}"/>
            </a:ext>
          </a:extLst>
        </xdr:cNvPr>
        <xdr:cNvSpPr/>
      </xdr:nvSpPr>
      <xdr:spPr>
        <a:xfrm>
          <a:off x="2244725" y="48844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108585</xdr:rowOff>
    </xdr:from>
    <xdr:to>
      <xdr:col>7</xdr:col>
      <xdr:colOff>187325</xdr:colOff>
      <xdr:row>30</xdr:row>
      <xdr:rowOff>38735</xdr:rowOff>
    </xdr:to>
    <xdr:sp macro="" textlink="">
      <xdr:nvSpPr>
        <xdr:cNvPr id="73" name="フローチャート: 判断 72">
          <a:extLst>
            <a:ext uri="{FF2B5EF4-FFF2-40B4-BE49-F238E27FC236}">
              <a16:creationId xmlns:a16="http://schemas.microsoft.com/office/drawing/2014/main" id="{15534A87-70BC-4383-8148-FE4D93D92070}"/>
            </a:ext>
          </a:extLst>
        </xdr:cNvPr>
        <xdr:cNvSpPr/>
      </xdr:nvSpPr>
      <xdr:spPr>
        <a:xfrm>
          <a:off x="1558925" y="48012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673BBE99-A6EF-459B-BDE2-649412116EE9}"/>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C3CD5F26-4C28-4F3A-8DC0-FA4B2B74D15B}"/>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9F1CF03D-ADF9-4EB1-B627-EB77A843749B}"/>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F7C2DCA3-508E-414E-9E77-C9891C4A446E}"/>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EEABABA5-3360-48DB-8E90-33F5FA043ACC}"/>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93853</xdr:rowOff>
    </xdr:from>
    <xdr:to>
      <xdr:col>23</xdr:col>
      <xdr:colOff>136525</xdr:colOff>
      <xdr:row>32</xdr:row>
      <xdr:rowOff>24003</xdr:rowOff>
    </xdr:to>
    <xdr:sp macro="" textlink="">
      <xdr:nvSpPr>
        <xdr:cNvPr id="79" name="楕円 78">
          <a:extLst>
            <a:ext uri="{FF2B5EF4-FFF2-40B4-BE49-F238E27FC236}">
              <a16:creationId xmlns:a16="http://schemas.microsoft.com/office/drawing/2014/main" id="{07172D02-F32B-43F0-BDE0-EF36083F3F78}"/>
            </a:ext>
          </a:extLst>
        </xdr:cNvPr>
        <xdr:cNvSpPr/>
      </xdr:nvSpPr>
      <xdr:spPr>
        <a:xfrm>
          <a:off x="4254500" y="511352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72280</xdr:rowOff>
    </xdr:from>
    <xdr:ext cx="405111" cy="259045"/>
    <xdr:sp macro="" textlink="">
      <xdr:nvSpPr>
        <xdr:cNvPr id="80" name="有形固定資産減価償却率該当値テキスト">
          <a:extLst>
            <a:ext uri="{FF2B5EF4-FFF2-40B4-BE49-F238E27FC236}">
              <a16:creationId xmlns:a16="http://schemas.microsoft.com/office/drawing/2014/main" id="{FBE51054-DC5B-4BA9-B1AF-4BA04E0C9C05}"/>
            </a:ext>
          </a:extLst>
        </xdr:cNvPr>
        <xdr:cNvSpPr txBox="1"/>
      </xdr:nvSpPr>
      <xdr:spPr>
        <a:xfrm>
          <a:off x="4359275" y="508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85217</xdr:rowOff>
    </xdr:from>
    <xdr:to>
      <xdr:col>19</xdr:col>
      <xdr:colOff>187325</xdr:colOff>
      <xdr:row>32</xdr:row>
      <xdr:rowOff>15367</xdr:rowOff>
    </xdr:to>
    <xdr:sp macro="" textlink="">
      <xdr:nvSpPr>
        <xdr:cNvPr id="81" name="楕円 80">
          <a:extLst>
            <a:ext uri="{FF2B5EF4-FFF2-40B4-BE49-F238E27FC236}">
              <a16:creationId xmlns:a16="http://schemas.microsoft.com/office/drawing/2014/main" id="{14C28E11-11ED-4F22-A9D4-CAF76CBAD989}"/>
            </a:ext>
          </a:extLst>
        </xdr:cNvPr>
        <xdr:cNvSpPr/>
      </xdr:nvSpPr>
      <xdr:spPr>
        <a:xfrm>
          <a:off x="3616325" y="5108067"/>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136017</xdr:rowOff>
    </xdr:from>
    <xdr:to>
      <xdr:col>23</xdr:col>
      <xdr:colOff>85725</xdr:colOff>
      <xdr:row>31</xdr:row>
      <xdr:rowOff>144653</xdr:rowOff>
    </xdr:to>
    <xdr:cxnSp macro="">
      <xdr:nvCxnSpPr>
        <xdr:cNvPr id="82" name="直線コネクタ 81">
          <a:extLst>
            <a:ext uri="{FF2B5EF4-FFF2-40B4-BE49-F238E27FC236}">
              <a16:creationId xmlns:a16="http://schemas.microsoft.com/office/drawing/2014/main" id="{96CCA6BD-0A6E-4AB5-879E-D1C9FF027253}"/>
            </a:ext>
          </a:extLst>
        </xdr:cNvPr>
        <xdr:cNvCxnSpPr/>
      </xdr:nvCxnSpPr>
      <xdr:spPr>
        <a:xfrm>
          <a:off x="3673475" y="5155692"/>
          <a:ext cx="628650"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148209</xdr:rowOff>
    </xdr:from>
    <xdr:to>
      <xdr:col>15</xdr:col>
      <xdr:colOff>187325</xdr:colOff>
      <xdr:row>34</xdr:row>
      <xdr:rowOff>78359</xdr:rowOff>
    </xdr:to>
    <xdr:sp macro="" textlink="">
      <xdr:nvSpPr>
        <xdr:cNvPr id="83" name="楕円 82">
          <a:extLst>
            <a:ext uri="{FF2B5EF4-FFF2-40B4-BE49-F238E27FC236}">
              <a16:creationId xmlns:a16="http://schemas.microsoft.com/office/drawing/2014/main" id="{39A584E5-3A04-4B8B-A5C1-0869ABAC87FB}"/>
            </a:ext>
          </a:extLst>
        </xdr:cNvPr>
        <xdr:cNvSpPr/>
      </xdr:nvSpPr>
      <xdr:spPr>
        <a:xfrm>
          <a:off x="2930525" y="548855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136017</xdr:rowOff>
    </xdr:from>
    <xdr:to>
      <xdr:col>19</xdr:col>
      <xdr:colOff>136525</xdr:colOff>
      <xdr:row>34</xdr:row>
      <xdr:rowOff>27559</xdr:rowOff>
    </xdr:to>
    <xdr:cxnSp macro="">
      <xdr:nvCxnSpPr>
        <xdr:cNvPr id="84" name="直線コネクタ 83">
          <a:extLst>
            <a:ext uri="{FF2B5EF4-FFF2-40B4-BE49-F238E27FC236}">
              <a16:creationId xmlns:a16="http://schemas.microsoft.com/office/drawing/2014/main" id="{B07881F7-612F-4E68-ADB2-CDBDFDC3BB09}"/>
            </a:ext>
          </a:extLst>
        </xdr:cNvPr>
        <xdr:cNvCxnSpPr/>
      </xdr:nvCxnSpPr>
      <xdr:spPr>
        <a:xfrm flipV="1">
          <a:off x="2987675" y="5155692"/>
          <a:ext cx="685800" cy="38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10033</xdr:rowOff>
    </xdr:from>
    <xdr:to>
      <xdr:col>11</xdr:col>
      <xdr:colOff>187325</xdr:colOff>
      <xdr:row>33</xdr:row>
      <xdr:rowOff>111633</xdr:rowOff>
    </xdr:to>
    <xdr:sp macro="" textlink="">
      <xdr:nvSpPr>
        <xdr:cNvPr id="85" name="楕円 84">
          <a:extLst>
            <a:ext uri="{FF2B5EF4-FFF2-40B4-BE49-F238E27FC236}">
              <a16:creationId xmlns:a16="http://schemas.microsoft.com/office/drawing/2014/main" id="{05787070-E9CA-4623-A4FC-DD3E41A5EDE8}"/>
            </a:ext>
          </a:extLst>
        </xdr:cNvPr>
        <xdr:cNvSpPr/>
      </xdr:nvSpPr>
      <xdr:spPr>
        <a:xfrm>
          <a:off x="2244725" y="5350383"/>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60833</xdr:rowOff>
    </xdr:from>
    <xdr:to>
      <xdr:col>15</xdr:col>
      <xdr:colOff>136525</xdr:colOff>
      <xdr:row>34</xdr:row>
      <xdr:rowOff>27559</xdr:rowOff>
    </xdr:to>
    <xdr:cxnSp macro="">
      <xdr:nvCxnSpPr>
        <xdr:cNvPr id="86" name="直線コネクタ 85">
          <a:extLst>
            <a:ext uri="{FF2B5EF4-FFF2-40B4-BE49-F238E27FC236}">
              <a16:creationId xmlns:a16="http://schemas.microsoft.com/office/drawing/2014/main" id="{B788DAA4-7624-4C5D-A869-B8C9878D78B9}"/>
            </a:ext>
          </a:extLst>
        </xdr:cNvPr>
        <xdr:cNvCxnSpPr/>
      </xdr:nvCxnSpPr>
      <xdr:spPr>
        <a:xfrm>
          <a:off x="2301875" y="5407533"/>
          <a:ext cx="685800" cy="1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18669</xdr:rowOff>
    </xdr:from>
    <xdr:to>
      <xdr:col>7</xdr:col>
      <xdr:colOff>187325</xdr:colOff>
      <xdr:row>33</xdr:row>
      <xdr:rowOff>120269</xdr:rowOff>
    </xdr:to>
    <xdr:sp macro="" textlink="">
      <xdr:nvSpPr>
        <xdr:cNvPr id="87" name="楕円 86">
          <a:extLst>
            <a:ext uri="{FF2B5EF4-FFF2-40B4-BE49-F238E27FC236}">
              <a16:creationId xmlns:a16="http://schemas.microsoft.com/office/drawing/2014/main" id="{89C71702-B433-4F30-8788-6846DCC2DC7E}"/>
            </a:ext>
          </a:extLst>
        </xdr:cNvPr>
        <xdr:cNvSpPr/>
      </xdr:nvSpPr>
      <xdr:spPr>
        <a:xfrm>
          <a:off x="1558925" y="536219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60833</xdr:rowOff>
    </xdr:from>
    <xdr:to>
      <xdr:col>11</xdr:col>
      <xdr:colOff>136525</xdr:colOff>
      <xdr:row>33</xdr:row>
      <xdr:rowOff>69469</xdr:rowOff>
    </xdr:to>
    <xdr:cxnSp macro="">
      <xdr:nvCxnSpPr>
        <xdr:cNvPr id="88" name="直線コネクタ 87">
          <a:extLst>
            <a:ext uri="{FF2B5EF4-FFF2-40B4-BE49-F238E27FC236}">
              <a16:creationId xmlns:a16="http://schemas.microsoft.com/office/drawing/2014/main" id="{C6D30F2B-1366-40BF-83B5-CCCED801737E}"/>
            </a:ext>
          </a:extLst>
        </xdr:cNvPr>
        <xdr:cNvCxnSpPr/>
      </xdr:nvCxnSpPr>
      <xdr:spPr>
        <a:xfrm flipV="1">
          <a:off x="1616075" y="5407533"/>
          <a:ext cx="6858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91076</xdr:rowOff>
    </xdr:from>
    <xdr:ext cx="405111" cy="259045"/>
    <xdr:sp macro="" textlink="">
      <xdr:nvSpPr>
        <xdr:cNvPr id="89" name="n_1aveValue有形固定資産減価償却率">
          <a:extLst>
            <a:ext uri="{FF2B5EF4-FFF2-40B4-BE49-F238E27FC236}">
              <a16:creationId xmlns:a16="http://schemas.microsoft.com/office/drawing/2014/main" id="{64A25B5E-9FCD-449E-94E8-6BA857688CC2}"/>
            </a:ext>
          </a:extLst>
        </xdr:cNvPr>
        <xdr:cNvSpPr txBox="1"/>
      </xdr:nvSpPr>
      <xdr:spPr>
        <a:xfrm>
          <a:off x="3474094" y="4783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47896</xdr:rowOff>
    </xdr:from>
    <xdr:ext cx="405111" cy="259045"/>
    <xdr:sp macro="" textlink="">
      <xdr:nvSpPr>
        <xdr:cNvPr id="90" name="n_2aveValue有形固定資産減価償却率">
          <a:extLst>
            <a:ext uri="{FF2B5EF4-FFF2-40B4-BE49-F238E27FC236}">
              <a16:creationId xmlns:a16="http://schemas.microsoft.com/office/drawing/2014/main" id="{18DA37EF-FE2D-4B18-B15C-EA041CA1C9BC}"/>
            </a:ext>
          </a:extLst>
        </xdr:cNvPr>
        <xdr:cNvSpPr txBox="1"/>
      </xdr:nvSpPr>
      <xdr:spPr>
        <a:xfrm>
          <a:off x="2797819" y="474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141622</xdr:rowOff>
    </xdr:from>
    <xdr:ext cx="405111" cy="259045"/>
    <xdr:sp macro="" textlink="">
      <xdr:nvSpPr>
        <xdr:cNvPr id="91" name="n_3aveValue有形固定資産減価償却率">
          <a:extLst>
            <a:ext uri="{FF2B5EF4-FFF2-40B4-BE49-F238E27FC236}">
              <a16:creationId xmlns:a16="http://schemas.microsoft.com/office/drawing/2014/main" id="{58F5339A-03F4-4D71-9628-989BB77BEB32}"/>
            </a:ext>
          </a:extLst>
        </xdr:cNvPr>
        <xdr:cNvSpPr txBox="1"/>
      </xdr:nvSpPr>
      <xdr:spPr>
        <a:xfrm>
          <a:off x="2112019" y="4678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55262</xdr:rowOff>
    </xdr:from>
    <xdr:ext cx="405111" cy="259045"/>
    <xdr:sp macro="" textlink="">
      <xdr:nvSpPr>
        <xdr:cNvPr id="92" name="n_4aveValue有形固定資産減価償却率">
          <a:extLst>
            <a:ext uri="{FF2B5EF4-FFF2-40B4-BE49-F238E27FC236}">
              <a16:creationId xmlns:a16="http://schemas.microsoft.com/office/drawing/2014/main" id="{9A99C25B-C754-4085-9FCC-5A2BD29D071B}"/>
            </a:ext>
          </a:extLst>
        </xdr:cNvPr>
        <xdr:cNvSpPr txBox="1"/>
      </xdr:nvSpPr>
      <xdr:spPr>
        <a:xfrm>
          <a:off x="1426219" y="4589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6494</xdr:rowOff>
    </xdr:from>
    <xdr:ext cx="405111" cy="259045"/>
    <xdr:sp macro="" textlink="">
      <xdr:nvSpPr>
        <xdr:cNvPr id="93" name="n_1mainValue有形固定資産減価償却率">
          <a:extLst>
            <a:ext uri="{FF2B5EF4-FFF2-40B4-BE49-F238E27FC236}">
              <a16:creationId xmlns:a16="http://schemas.microsoft.com/office/drawing/2014/main" id="{B54D2B0D-B1BC-4D93-9906-34FC19371A69}"/>
            </a:ext>
          </a:extLst>
        </xdr:cNvPr>
        <xdr:cNvSpPr txBox="1"/>
      </xdr:nvSpPr>
      <xdr:spPr>
        <a:xfrm>
          <a:off x="3474094" y="5191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69486</xdr:rowOff>
    </xdr:from>
    <xdr:ext cx="405111" cy="259045"/>
    <xdr:sp macro="" textlink="">
      <xdr:nvSpPr>
        <xdr:cNvPr id="94" name="n_2mainValue有形固定資産減価償却率">
          <a:extLst>
            <a:ext uri="{FF2B5EF4-FFF2-40B4-BE49-F238E27FC236}">
              <a16:creationId xmlns:a16="http://schemas.microsoft.com/office/drawing/2014/main" id="{CAD63630-5BA4-49EA-A36A-30004A4DCDFA}"/>
            </a:ext>
          </a:extLst>
        </xdr:cNvPr>
        <xdr:cNvSpPr txBox="1"/>
      </xdr:nvSpPr>
      <xdr:spPr>
        <a:xfrm>
          <a:off x="2797819" y="5571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102760</xdr:rowOff>
    </xdr:from>
    <xdr:ext cx="405111" cy="259045"/>
    <xdr:sp macro="" textlink="">
      <xdr:nvSpPr>
        <xdr:cNvPr id="95" name="n_3mainValue有形固定資産減価償却率">
          <a:extLst>
            <a:ext uri="{FF2B5EF4-FFF2-40B4-BE49-F238E27FC236}">
              <a16:creationId xmlns:a16="http://schemas.microsoft.com/office/drawing/2014/main" id="{99F201D4-F2CE-4D5A-92B2-75BCE16EDF54}"/>
            </a:ext>
          </a:extLst>
        </xdr:cNvPr>
        <xdr:cNvSpPr txBox="1"/>
      </xdr:nvSpPr>
      <xdr:spPr>
        <a:xfrm>
          <a:off x="2112019" y="5449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111396</xdr:rowOff>
    </xdr:from>
    <xdr:ext cx="405111" cy="259045"/>
    <xdr:sp macro="" textlink="">
      <xdr:nvSpPr>
        <xdr:cNvPr id="96" name="n_4mainValue有形固定資産減価償却率">
          <a:extLst>
            <a:ext uri="{FF2B5EF4-FFF2-40B4-BE49-F238E27FC236}">
              <a16:creationId xmlns:a16="http://schemas.microsoft.com/office/drawing/2014/main" id="{43E78106-995F-4F05-A1B4-2ED94B79879B}"/>
            </a:ext>
          </a:extLst>
        </xdr:cNvPr>
        <xdr:cNvSpPr txBox="1"/>
      </xdr:nvSpPr>
      <xdr:spPr>
        <a:xfrm>
          <a:off x="1426219" y="5454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7CDC09CE-1301-4D0C-AD5C-83BD70EDDB9F}"/>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D67BBCF-634E-4025-A36F-C0921D4AEA44}"/>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9" name="正方形/長方形 98">
          <a:extLst>
            <a:ext uri="{FF2B5EF4-FFF2-40B4-BE49-F238E27FC236}">
              <a16:creationId xmlns:a16="http://schemas.microsoft.com/office/drawing/2014/main" id="{4488C4F1-CA14-45EE-96E1-10F9047881CC}"/>
            </a:ext>
          </a:extLst>
        </xdr:cNvPr>
        <xdr:cNvSpPr/>
      </xdr:nvSpPr>
      <xdr:spPr>
        <a:xfrm>
          <a:off x="12403169" y="3630071"/>
          <a:ext cx="949262"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[ 1,140.6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7814EF83-E7F2-495B-98B8-4C715A1BD353}"/>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62FAC6A1-5230-44CD-938A-2C188B6393C3}"/>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6A809047-258D-49B5-B501-47BB7914D903}"/>
            </a:ext>
          </a:extLst>
        </xdr:cNvPr>
        <xdr:cNvSpPr/>
      </xdr:nvSpPr>
      <xdr:spPr>
        <a:xfrm>
          <a:off x="153416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D739EC3E-9D57-450F-A508-2B69532D43F4}"/>
            </a:ext>
          </a:extLst>
        </xdr:cNvPr>
        <xdr:cNvSpPr/>
      </xdr:nvSpPr>
      <xdr:spPr>
        <a:xfrm>
          <a:off x="153416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569B5150-234F-4A2A-BBC5-4489E0722566}"/>
            </a:ext>
          </a:extLst>
        </xdr:cNvPr>
        <xdr:cNvSpPr/>
      </xdr:nvSpPr>
      <xdr:spPr>
        <a:xfrm>
          <a:off x="16817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D9EFDA40-BCA5-4C5F-94E2-2FDD3082FBAA}"/>
            </a:ext>
          </a:extLst>
        </xdr:cNvPr>
        <xdr:cNvSpPr/>
      </xdr:nvSpPr>
      <xdr:spPr>
        <a:xfrm>
          <a:off x="16817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8D5E813E-ED00-4E02-9381-C36547923225}"/>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11FD3942-A569-4A73-A650-99128B6DB7F2}"/>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8446ED52-D55E-43DD-9652-CBAB52038098}"/>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9D2DDE05-6FD6-4F50-8E4E-30F69705D9A1}"/>
            </a:ext>
          </a:extLst>
        </xdr:cNvPr>
        <xdr:cNvSpPr txBox="1"/>
      </xdr:nvSpPr>
      <xdr:spPr>
        <a:xfrm>
          <a:off x="143224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effectLst/>
              <a:latin typeface="+mn-lt"/>
              <a:ea typeface="+mn-ea"/>
              <a:cs typeface="+mn-cs"/>
            </a:rPr>
            <a:t>地方消費税交付金が税率引上げ等によって経常一般財源等が増加した</a:t>
          </a:r>
          <a:r>
            <a:rPr kumimoji="1" lang="ja-JP" altLang="ja-JP" sz="1100">
              <a:solidFill>
                <a:sysClr val="windowText" lastClr="000000"/>
              </a:solidFill>
              <a:effectLst/>
              <a:latin typeface="+mn-lt"/>
              <a:ea typeface="+mn-ea"/>
              <a:cs typeface="+mn-cs"/>
            </a:rPr>
            <a:t>結果、債務償還比率は</a:t>
          </a:r>
          <a:r>
            <a:rPr kumimoji="1" lang="ja-JP" altLang="en-US" sz="1100">
              <a:solidFill>
                <a:sysClr val="windowText" lastClr="000000"/>
              </a:solidFill>
              <a:effectLst/>
              <a:latin typeface="+mn-lt"/>
              <a:ea typeface="+mn-ea"/>
              <a:cs typeface="+mn-cs"/>
            </a:rPr>
            <a:t>微増</a:t>
          </a:r>
          <a:r>
            <a:rPr kumimoji="1" lang="ja-JP" altLang="ja-JP" sz="1100">
              <a:solidFill>
                <a:sysClr val="windowText" lastClr="000000"/>
              </a:solidFill>
              <a:effectLst/>
              <a:latin typeface="+mn-lt"/>
              <a:ea typeface="+mn-ea"/>
              <a:cs typeface="+mn-cs"/>
            </a:rPr>
            <a:t>となった。</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今後も</a:t>
          </a:r>
          <a:r>
            <a:rPr kumimoji="1" lang="ja-JP" altLang="ja-JP" sz="1100">
              <a:solidFill>
                <a:sysClr val="windowText" lastClr="000000"/>
              </a:solidFill>
              <a:effectLst/>
              <a:latin typeface="+mn-lt"/>
              <a:ea typeface="+mn-ea"/>
              <a:cs typeface="+mn-cs"/>
            </a:rPr>
            <a:t>社会保障関係経費の適正化に資する施策を実施するとともに、市債の抑制等に努めることで、指数の改善を図る</a:t>
          </a:r>
          <a:r>
            <a:rPr kumimoji="1" lang="ja-JP" altLang="en-US" sz="1100">
              <a:solidFill>
                <a:sysClr val="windowText" lastClr="000000"/>
              </a:solidFill>
              <a:effectLst/>
              <a:latin typeface="+mn-lt"/>
              <a:ea typeface="+mn-ea"/>
              <a:cs typeface="+mn-cs"/>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554651E8-2FF6-4936-9568-1EAB9035698D}"/>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E1EAFBAC-7341-4875-BA29-F738E42C49B9}"/>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1583658A-3FC4-4561-B34A-0CC91A7AF5C8}"/>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770D24FC-09E3-437C-B9A0-657084265F5B}"/>
            </a:ext>
          </a:extLst>
        </xdr:cNvPr>
        <xdr:cNvCxnSpPr/>
      </xdr:nvCxnSpPr>
      <xdr:spPr>
        <a:xfrm>
          <a:off x="10198100" y="565679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D470B7E5-E4A9-433A-A708-3A4CCDFE1560}"/>
            </a:ext>
          </a:extLst>
        </xdr:cNvPr>
        <xdr:cNvSpPr txBox="1"/>
      </xdr:nvSpPr>
      <xdr:spPr>
        <a:xfrm>
          <a:off x="9708926" y="5562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D86B6E73-4BF1-4BB4-A707-24A195E0E424}"/>
            </a:ext>
          </a:extLst>
        </xdr:cNvPr>
        <xdr:cNvCxnSpPr/>
      </xdr:nvCxnSpPr>
      <xdr:spPr>
        <a:xfrm>
          <a:off x="10198100" y="531600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6" name="テキスト ボックス 115">
          <a:extLst>
            <a:ext uri="{FF2B5EF4-FFF2-40B4-BE49-F238E27FC236}">
              <a16:creationId xmlns:a16="http://schemas.microsoft.com/office/drawing/2014/main" id="{E40DEB52-7B3E-4515-BE11-60C124A4FB4A}"/>
            </a:ext>
          </a:extLst>
        </xdr:cNvPr>
        <xdr:cNvSpPr txBox="1"/>
      </xdr:nvSpPr>
      <xdr:spPr>
        <a:xfrm>
          <a:off x="9708926" y="52222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598EEF4E-6871-4250-9F31-93D45D3E48D1}"/>
            </a:ext>
          </a:extLst>
        </xdr:cNvPr>
        <xdr:cNvCxnSpPr/>
      </xdr:nvCxnSpPr>
      <xdr:spPr>
        <a:xfrm>
          <a:off x="10198100" y="49784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8" name="テキスト ボックス 117">
          <a:extLst>
            <a:ext uri="{FF2B5EF4-FFF2-40B4-BE49-F238E27FC236}">
              <a16:creationId xmlns:a16="http://schemas.microsoft.com/office/drawing/2014/main" id="{2C24CD6D-4F56-48A0-927A-5569395B0897}"/>
            </a:ext>
          </a:extLst>
        </xdr:cNvPr>
        <xdr:cNvSpPr txBox="1"/>
      </xdr:nvSpPr>
      <xdr:spPr>
        <a:xfrm>
          <a:off x="9708926" y="488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E55F1739-30D6-44D7-B6FF-23D148923462}"/>
            </a:ext>
          </a:extLst>
        </xdr:cNvPr>
        <xdr:cNvCxnSpPr/>
      </xdr:nvCxnSpPr>
      <xdr:spPr>
        <a:xfrm>
          <a:off x="10198100" y="463761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1DBEA7E7-EE43-48B1-9B0E-09AA4CB726D0}"/>
            </a:ext>
          </a:extLst>
        </xdr:cNvPr>
        <xdr:cNvSpPr txBox="1"/>
      </xdr:nvSpPr>
      <xdr:spPr>
        <a:xfrm>
          <a:off x="9762011" y="454381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866043D7-9D7A-49CE-A9D6-7C431C51AB44}"/>
            </a:ext>
          </a:extLst>
        </xdr:cNvPr>
        <xdr:cNvCxnSpPr/>
      </xdr:nvCxnSpPr>
      <xdr:spPr>
        <a:xfrm>
          <a:off x="10198100" y="4296833"/>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2" name="テキスト ボックス 121">
          <a:extLst>
            <a:ext uri="{FF2B5EF4-FFF2-40B4-BE49-F238E27FC236}">
              <a16:creationId xmlns:a16="http://schemas.microsoft.com/office/drawing/2014/main" id="{BC9405E9-0104-4181-A2D6-7EE2A0B3F664}"/>
            </a:ext>
          </a:extLst>
        </xdr:cNvPr>
        <xdr:cNvSpPr txBox="1"/>
      </xdr:nvSpPr>
      <xdr:spPr>
        <a:xfrm>
          <a:off x="9762011" y="42125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38A83D0-1928-43A0-B881-ED0C25011EB7}"/>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4" name="テキスト ボックス 123">
          <a:extLst>
            <a:ext uri="{FF2B5EF4-FFF2-40B4-BE49-F238E27FC236}">
              <a16:creationId xmlns:a16="http://schemas.microsoft.com/office/drawing/2014/main" id="{16DEB00E-835E-4AE7-98FA-4927D6201419}"/>
            </a:ext>
          </a:extLst>
        </xdr:cNvPr>
        <xdr:cNvSpPr txBox="1"/>
      </xdr:nvSpPr>
      <xdr:spPr>
        <a:xfrm>
          <a:off x="9762011" y="386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82C0D480-66B8-4035-A4DF-B718171BDF3E}"/>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163541</xdr:rowOff>
    </xdr:from>
    <xdr:to>
      <xdr:col>76</xdr:col>
      <xdr:colOff>21589</xdr:colOff>
      <xdr:row>34</xdr:row>
      <xdr:rowOff>80574</xdr:rowOff>
    </xdr:to>
    <xdr:cxnSp macro="">
      <xdr:nvCxnSpPr>
        <xdr:cNvPr id="126" name="直線コネクタ 125">
          <a:extLst>
            <a:ext uri="{FF2B5EF4-FFF2-40B4-BE49-F238E27FC236}">
              <a16:creationId xmlns:a16="http://schemas.microsoft.com/office/drawing/2014/main" id="{959E757F-0313-4CCD-B97F-BF2C2AFA0A59}"/>
            </a:ext>
          </a:extLst>
        </xdr:cNvPr>
        <xdr:cNvCxnSpPr/>
      </xdr:nvCxnSpPr>
      <xdr:spPr>
        <a:xfrm flipV="1">
          <a:off x="13326745" y="4208491"/>
          <a:ext cx="1269" cy="1380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84401</xdr:rowOff>
    </xdr:from>
    <xdr:ext cx="560923" cy="259045"/>
    <xdr:sp macro="" textlink="">
      <xdr:nvSpPr>
        <xdr:cNvPr id="127" name="債務償還比率最小値テキスト">
          <a:extLst>
            <a:ext uri="{FF2B5EF4-FFF2-40B4-BE49-F238E27FC236}">
              <a16:creationId xmlns:a16="http://schemas.microsoft.com/office/drawing/2014/main" id="{D3ECA546-41C1-4F42-85BB-0AE659660ACB}"/>
            </a:ext>
          </a:extLst>
        </xdr:cNvPr>
        <xdr:cNvSpPr txBox="1"/>
      </xdr:nvSpPr>
      <xdr:spPr>
        <a:xfrm>
          <a:off x="13379450" y="559302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80574</xdr:rowOff>
    </xdr:from>
    <xdr:to>
      <xdr:col>76</xdr:col>
      <xdr:colOff>111125</xdr:colOff>
      <xdr:row>34</xdr:row>
      <xdr:rowOff>80574</xdr:rowOff>
    </xdr:to>
    <xdr:cxnSp macro="">
      <xdr:nvCxnSpPr>
        <xdr:cNvPr id="128" name="直線コネクタ 127">
          <a:extLst>
            <a:ext uri="{FF2B5EF4-FFF2-40B4-BE49-F238E27FC236}">
              <a16:creationId xmlns:a16="http://schemas.microsoft.com/office/drawing/2014/main" id="{1BE85CBC-EB54-4350-8EAF-C118F547BB4E}"/>
            </a:ext>
          </a:extLst>
        </xdr:cNvPr>
        <xdr:cNvCxnSpPr/>
      </xdr:nvCxnSpPr>
      <xdr:spPr>
        <a:xfrm>
          <a:off x="13255625" y="558919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110218</xdr:rowOff>
    </xdr:from>
    <xdr:ext cx="469744" cy="259045"/>
    <xdr:sp macro="" textlink="">
      <xdr:nvSpPr>
        <xdr:cNvPr id="129" name="債務償還比率最大値テキスト">
          <a:extLst>
            <a:ext uri="{FF2B5EF4-FFF2-40B4-BE49-F238E27FC236}">
              <a16:creationId xmlns:a16="http://schemas.microsoft.com/office/drawing/2014/main" id="{46498494-D619-4127-B15D-844636A4043E}"/>
            </a:ext>
          </a:extLst>
        </xdr:cNvPr>
        <xdr:cNvSpPr txBox="1"/>
      </xdr:nvSpPr>
      <xdr:spPr>
        <a:xfrm>
          <a:off x="13379450" y="399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163541</xdr:rowOff>
    </xdr:from>
    <xdr:to>
      <xdr:col>76</xdr:col>
      <xdr:colOff>111125</xdr:colOff>
      <xdr:row>25</xdr:row>
      <xdr:rowOff>163541</xdr:rowOff>
    </xdr:to>
    <xdr:cxnSp macro="">
      <xdr:nvCxnSpPr>
        <xdr:cNvPr id="130" name="直線コネクタ 129">
          <a:extLst>
            <a:ext uri="{FF2B5EF4-FFF2-40B4-BE49-F238E27FC236}">
              <a16:creationId xmlns:a16="http://schemas.microsoft.com/office/drawing/2014/main" id="{3D9BF7E3-14A2-4482-ABD7-7AC8AB418704}"/>
            </a:ext>
          </a:extLst>
        </xdr:cNvPr>
        <xdr:cNvCxnSpPr/>
      </xdr:nvCxnSpPr>
      <xdr:spPr>
        <a:xfrm>
          <a:off x="13255625" y="420849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62254</xdr:rowOff>
    </xdr:from>
    <xdr:ext cx="560923" cy="259045"/>
    <xdr:sp macro="" textlink="">
      <xdr:nvSpPr>
        <xdr:cNvPr id="131" name="債務償還比率平均値テキスト">
          <a:extLst>
            <a:ext uri="{FF2B5EF4-FFF2-40B4-BE49-F238E27FC236}">
              <a16:creationId xmlns:a16="http://schemas.microsoft.com/office/drawing/2014/main" id="{B4796D18-06EF-40E6-A850-89EAFD78DFA3}"/>
            </a:ext>
          </a:extLst>
        </xdr:cNvPr>
        <xdr:cNvSpPr txBox="1"/>
      </xdr:nvSpPr>
      <xdr:spPr>
        <a:xfrm>
          <a:off x="13379450" y="4599329"/>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39377</xdr:rowOff>
    </xdr:from>
    <xdr:to>
      <xdr:col>76</xdr:col>
      <xdr:colOff>73025</xdr:colOff>
      <xdr:row>29</xdr:row>
      <xdr:rowOff>140977</xdr:rowOff>
    </xdr:to>
    <xdr:sp macro="" textlink="">
      <xdr:nvSpPr>
        <xdr:cNvPr id="132" name="フローチャート: 判断 131">
          <a:extLst>
            <a:ext uri="{FF2B5EF4-FFF2-40B4-BE49-F238E27FC236}">
              <a16:creationId xmlns:a16="http://schemas.microsoft.com/office/drawing/2014/main" id="{4B1D9D5A-CFA3-4FA6-B273-7BE1FB9A3A6A}"/>
            </a:ext>
          </a:extLst>
        </xdr:cNvPr>
        <xdr:cNvSpPr/>
      </xdr:nvSpPr>
      <xdr:spPr>
        <a:xfrm>
          <a:off x="13293725" y="4735202"/>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41656</xdr:rowOff>
    </xdr:from>
    <xdr:to>
      <xdr:col>72</xdr:col>
      <xdr:colOff>123825</xdr:colOff>
      <xdr:row>29</xdr:row>
      <xdr:rowOff>143256</xdr:rowOff>
    </xdr:to>
    <xdr:sp macro="" textlink="">
      <xdr:nvSpPr>
        <xdr:cNvPr id="133" name="フローチャート: 判断 132">
          <a:extLst>
            <a:ext uri="{FF2B5EF4-FFF2-40B4-BE49-F238E27FC236}">
              <a16:creationId xmlns:a16="http://schemas.microsoft.com/office/drawing/2014/main" id="{E199AC84-46B9-4933-8B3E-E1D2B3844E67}"/>
            </a:ext>
          </a:extLst>
        </xdr:cNvPr>
        <xdr:cNvSpPr/>
      </xdr:nvSpPr>
      <xdr:spPr>
        <a:xfrm>
          <a:off x="12646025" y="474065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26543</xdr:rowOff>
    </xdr:from>
    <xdr:to>
      <xdr:col>68</xdr:col>
      <xdr:colOff>123825</xdr:colOff>
      <xdr:row>29</xdr:row>
      <xdr:rowOff>128143</xdr:rowOff>
    </xdr:to>
    <xdr:sp macro="" textlink="">
      <xdr:nvSpPr>
        <xdr:cNvPr id="134" name="フローチャート: 判断 133">
          <a:extLst>
            <a:ext uri="{FF2B5EF4-FFF2-40B4-BE49-F238E27FC236}">
              <a16:creationId xmlns:a16="http://schemas.microsoft.com/office/drawing/2014/main" id="{A360D37A-6FF7-4BFE-8728-97ED499ACBF8}"/>
            </a:ext>
          </a:extLst>
        </xdr:cNvPr>
        <xdr:cNvSpPr/>
      </xdr:nvSpPr>
      <xdr:spPr>
        <a:xfrm>
          <a:off x="11960225" y="472554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43815</xdr:rowOff>
    </xdr:from>
    <xdr:to>
      <xdr:col>64</xdr:col>
      <xdr:colOff>123825</xdr:colOff>
      <xdr:row>29</xdr:row>
      <xdr:rowOff>145415</xdr:rowOff>
    </xdr:to>
    <xdr:sp macro="" textlink="">
      <xdr:nvSpPr>
        <xdr:cNvPr id="135" name="フローチャート: 判断 134">
          <a:extLst>
            <a:ext uri="{FF2B5EF4-FFF2-40B4-BE49-F238E27FC236}">
              <a16:creationId xmlns:a16="http://schemas.microsoft.com/office/drawing/2014/main" id="{FBA9D2A3-BABA-4C93-B92D-5825A3A2AB6C}"/>
            </a:ext>
          </a:extLst>
        </xdr:cNvPr>
        <xdr:cNvSpPr/>
      </xdr:nvSpPr>
      <xdr:spPr>
        <a:xfrm>
          <a:off x="11274425" y="47428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69483</xdr:rowOff>
    </xdr:from>
    <xdr:to>
      <xdr:col>60</xdr:col>
      <xdr:colOff>123825</xdr:colOff>
      <xdr:row>29</xdr:row>
      <xdr:rowOff>171083</xdr:rowOff>
    </xdr:to>
    <xdr:sp macro="" textlink="">
      <xdr:nvSpPr>
        <xdr:cNvPr id="136" name="フローチャート: 判断 135">
          <a:extLst>
            <a:ext uri="{FF2B5EF4-FFF2-40B4-BE49-F238E27FC236}">
              <a16:creationId xmlns:a16="http://schemas.microsoft.com/office/drawing/2014/main" id="{A04C4649-E8CD-4AAF-9C95-EA51F9E17AFA}"/>
            </a:ext>
          </a:extLst>
        </xdr:cNvPr>
        <xdr:cNvSpPr/>
      </xdr:nvSpPr>
      <xdr:spPr>
        <a:xfrm>
          <a:off x="10588625" y="476213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9DFE5225-3AA3-4F8F-ADB6-D2D1E7F9E06F}"/>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4144244C-7B4D-4A6D-BB01-2D1F38D2B6E4}"/>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2FB5F5A8-06D8-4972-A744-60666C4A5E48}"/>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5698B66A-C5A0-46AF-B58E-5597A860923F}"/>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994EDC3C-2EF9-4105-9611-4C040C792689}"/>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166878</xdr:rowOff>
    </xdr:from>
    <xdr:to>
      <xdr:col>76</xdr:col>
      <xdr:colOff>73025</xdr:colOff>
      <xdr:row>30</xdr:row>
      <xdr:rowOff>97028</xdr:rowOff>
    </xdr:to>
    <xdr:sp macro="" textlink="">
      <xdr:nvSpPr>
        <xdr:cNvPr id="142" name="楕円 141">
          <a:extLst>
            <a:ext uri="{FF2B5EF4-FFF2-40B4-BE49-F238E27FC236}">
              <a16:creationId xmlns:a16="http://schemas.microsoft.com/office/drawing/2014/main" id="{B7E71029-345E-4D1A-A1EC-93D9C4000578}"/>
            </a:ext>
          </a:extLst>
        </xdr:cNvPr>
        <xdr:cNvSpPr/>
      </xdr:nvSpPr>
      <xdr:spPr>
        <a:xfrm>
          <a:off x="13293725" y="485952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145305</xdr:rowOff>
    </xdr:from>
    <xdr:ext cx="560923" cy="259045"/>
    <xdr:sp macro="" textlink="">
      <xdr:nvSpPr>
        <xdr:cNvPr id="143" name="債務償還比率該当値テキスト">
          <a:extLst>
            <a:ext uri="{FF2B5EF4-FFF2-40B4-BE49-F238E27FC236}">
              <a16:creationId xmlns:a16="http://schemas.microsoft.com/office/drawing/2014/main" id="{E64D6077-B80D-4AEF-B9E6-CE4793864785}"/>
            </a:ext>
          </a:extLst>
        </xdr:cNvPr>
        <xdr:cNvSpPr txBox="1"/>
      </xdr:nvSpPr>
      <xdr:spPr>
        <a:xfrm>
          <a:off x="13379450" y="48379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58039</xdr:rowOff>
    </xdr:from>
    <xdr:to>
      <xdr:col>72</xdr:col>
      <xdr:colOff>123825</xdr:colOff>
      <xdr:row>30</xdr:row>
      <xdr:rowOff>159639</xdr:rowOff>
    </xdr:to>
    <xdr:sp macro="" textlink="">
      <xdr:nvSpPr>
        <xdr:cNvPr id="144" name="楕円 143">
          <a:extLst>
            <a:ext uri="{FF2B5EF4-FFF2-40B4-BE49-F238E27FC236}">
              <a16:creationId xmlns:a16="http://schemas.microsoft.com/office/drawing/2014/main" id="{D86DB274-EF57-490E-A694-D63190C59B79}"/>
            </a:ext>
          </a:extLst>
        </xdr:cNvPr>
        <xdr:cNvSpPr/>
      </xdr:nvSpPr>
      <xdr:spPr>
        <a:xfrm>
          <a:off x="12646025" y="491578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46228</xdr:rowOff>
    </xdr:from>
    <xdr:to>
      <xdr:col>76</xdr:col>
      <xdr:colOff>22225</xdr:colOff>
      <xdr:row>30</xdr:row>
      <xdr:rowOff>108839</xdr:rowOff>
    </xdr:to>
    <xdr:cxnSp macro="">
      <xdr:nvCxnSpPr>
        <xdr:cNvPr id="145" name="直線コネクタ 144">
          <a:extLst>
            <a:ext uri="{FF2B5EF4-FFF2-40B4-BE49-F238E27FC236}">
              <a16:creationId xmlns:a16="http://schemas.microsoft.com/office/drawing/2014/main" id="{EA3A10B2-2715-477B-9580-C00AB8467E07}"/>
            </a:ext>
          </a:extLst>
        </xdr:cNvPr>
        <xdr:cNvCxnSpPr/>
      </xdr:nvCxnSpPr>
      <xdr:spPr>
        <a:xfrm flipV="1">
          <a:off x="12693650" y="4907153"/>
          <a:ext cx="638175" cy="5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65356</xdr:rowOff>
    </xdr:from>
    <xdr:to>
      <xdr:col>68</xdr:col>
      <xdr:colOff>123825</xdr:colOff>
      <xdr:row>30</xdr:row>
      <xdr:rowOff>166956</xdr:rowOff>
    </xdr:to>
    <xdr:sp macro="" textlink="">
      <xdr:nvSpPr>
        <xdr:cNvPr id="146" name="楕円 145">
          <a:extLst>
            <a:ext uri="{FF2B5EF4-FFF2-40B4-BE49-F238E27FC236}">
              <a16:creationId xmlns:a16="http://schemas.microsoft.com/office/drawing/2014/main" id="{9EFF6A7A-F4F8-466E-843F-A2EC37C2B0AC}"/>
            </a:ext>
          </a:extLst>
        </xdr:cNvPr>
        <xdr:cNvSpPr/>
      </xdr:nvSpPr>
      <xdr:spPr>
        <a:xfrm>
          <a:off x="11960225" y="492628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108839</xdr:rowOff>
    </xdr:from>
    <xdr:to>
      <xdr:col>72</xdr:col>
      <xdr:colOff>73025</xdr:colOff>
      <xdr:row>30</xdr:row>
      <xdr:rowOff>116156</xdr:rowOff>
    </xdr:to>
    <xdr:cxnSp macro="">
      <xdr:nvCxnSpPr>
        <xdr:cNvPr id="147" name="直線コネクタ 146">
          <a:extLst>
            <a:ext uri="{FF2B5EF4-FFF2-40B4-BE49-F238E27FC236}">
              <a16:creationId xmlns:a16="http://schemas.microsoft.com/office/drawing/2014/main" id="{261832F0-D6D7-437A-B19A-6B6820C37A74}"/>
            </a:ext>
          </a:extLst>
        </xdr:cNvPr>
        <xdr:cNvCxnSpPr/>
      </xdr:nvCxnSpPr>
      <xdr:spPr>
        <a:xfrm flipV="1">
          <a:off x="12007850" y="4963414"/>
          <a:ext cx="685800" cy="1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68524</xdr:rowOff>
    </xdr:from>
    <xdr:to>
      <xdr:col>64</xdr:col>
      <xdr:colOff>123825</xdr:colOff>
      <xdr:row>29</xdr:row>
      <xdr:rowOff>170124</xdr:rowOff>
    </xdr:to>
    <xdr:sp macro="" textlink="">
      <xdr:nvSpPr>
        <xdr:cNvPr id="148" name="楕円 147">
          <a:extLst>
            <a:ext uri="{FF2B5EF4-FFF2-40B4-BE49-F238E27FC236}">
              <a16:creationId xmlns:a16="http://schemas.microsoft.com/office/drawing/2014/main" id="{6F612733-7A5F-4F24-808C-BDE6A2D72D9E}"/>
            </a:ext>
          </a:extLst>
        </xdr:cNvPr>
        <xdr:cNvSpPr/>
      </xdr:nvSpPr>
      <xdr:spPr>
        <a:xfrm>
          <a:off x="11274425" y="476117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119324</xdr:rowOff>
    </xdr:from>
    <xdr:to>
      <xdr:col>68</xdr:col>
      <xdr:colOff>73025</xdr:colOff>
      <xdr:row>30</xdr:row>
      <xdr:rowOff>116156</xdr:rowOff>
    </xdr:to>
    <xdr:cxnSp macro="">
      <xdr:nvCxnSpPr>
        <xdr:cNvPr id="149" name="直線コネクタ 148">
          <a:extLst>
            <a:ext uri="{FF2B5EF4-FFF2-40B4-BE49-F238E27FC236}">
              <a16:creationId xmlns:a16="http://schemas.microsoft.com/office/drawing/2014/main" id="{2B3B2646-C4D3-4556-8F72-BA4EDA97AF2F}"/>
            </a:ext>
          </a:extLst>
        </xdr:cNvPr>
        <xdr:cNvCxnSpPr/>
      </xdr:nvCxnSpPr>
      <xdr:spPr>
        <a:xfrm>
          <a:off x="11322050" y="4818324"/>
          <a:ext cx="685800" cy="15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1355</xdr:rowOff>
    </xdr:from>
    <xdr:to>
      <xdr:col>60</xdr:col>
      <xdr:colOff>123825</xdr:colOff>
      <xdr:row>29</xdr:row>
      <xdr:rowOff>102955</xdr:rowOff>
    </xdr:to>
    <xdr:sp macro="" textlink="">
      <xdr:nvSpPr>
        <xdr:cNvPr id="150" name="楕円 149">
          <a:extLst>
            <a:ext uri="{FF2B5EF4-FFF2-40B4-BE49-F238E27FC236}">
              <a16:creationId xmlns:a16="http://schemas.microsoft.com/office/drawing/2014/main" id="{4067157D-287B-472C-A566-C705070F620A}"/>
            </a:ext>
          </a:extLst>
        </xdr:cNvPr>
        <xdr:cNvSpPr/>
      </xdr:nvSpPr>
      <xdr:spPr>
        <a:xfrm>
          <a:off x="10588625" y="469718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52155</xdr:rowOff>
    </xdr:from>
    <xdr:to>
      <xdr:col>64</xdr:col>
      <xdr:colOff>73025</xdr:colOff>
      <xdr:row>29</xdr:row>
      <xdr:rowOff>119324</xdr:rowOff>
    </xdr:to>
    <xdr:cxnSp macro="">
      <xdr:nvCxnSpPr>
        <xdr:cNvPr id="151" name="直線コネクタ 150">
          <a:extLst>
            <a:ext uri="{FF2B5EF4-FFF2-40B4-BE49-F238E27FC236}">
              <a16:creationId xmlns:a16="http://schemas.microsoft.com/office/drawing/2014/main" id="{D2EC905B-BCF1-49DD-8168-D601E09143B4}"/>
            </a:ext>
          </a:extLst>
        </xdr:cNvPr>
        <xdr:cNvCxnSpPr/>
      </xdr:nvCxnSpPr>
      <xdr:spPr>
        <a:xfrm>
          <a:off x="10636250" y="4744805"/>
          <a:ext cx="685800" cy="7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27</xdr:row>
      <xdr:rowOff>159783</xdr:rowOff>
    </xdr:from>
    <xdr:ext cx="560923" cy="259045"/>
    <xdr:sp macro="" textlink="">
      <xdr:nvSpPr>
        <xdr:cNvPr id="152" name="n_1aveValue債務償還比率">
          <a:extLst>
            <a:ext uri="{FF2B5EF4-FFF2-40B4-BE49-F238E27FC236}">
              <a16:creationId xmlns:a16="http://schemas.microsoft.com/office/drawing/2014/main" id="{41C0AB48-CB18-4562-88F3-78E1FAAE438D}"/>
            </a:ext>
          </a:extLst>
        </xdr:cNvPr>
        <xdr:cNvSpPr txBox="1"/>
      </xdr:nvSpPr>
      <xdr:spPr>
        <a:xfrm>
          <a:off x="12441763" y="45349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27</xdr:row>
      <xdr:rowOff>144670</xdr:rowOff>
    </xdr:from>
    <xdr:ext cx="560923" cy="259045"/>
    <xdr:sp macro="" textlink="">
      <xdr:nvSpPr>
        <xdr:cNvPr id="153" name="n_2aveValue債務償還比率">
          <a:extLst>
            <a:ext uri="{FF2B5EF4-FFF2-40B4-BE49-F238E27FC236}">
              <a16:creationId xmlns:a16="http://schemas.microsoft.com/office/drawing/2014/main" id="{8313E741-7A41-4DCC-ABF9-A77BD76E8382}"/>
            </a:ext>
          </a:extLst>
        </xdr:cNvPr>
        <xdr:cNvSpPr txBox="1"/>
      </xdr:nvSpPr>
      <xdr:spPr>
        <a:xfrm>
          <a:off x="11765488" y="45134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27</xdr:row>
      <xdr:rowOff>161942</xdr:rowOff>
    </xdr:from>
    <xdr:ext cx="560923" cy="259045"/>
    <xdr:sp macro="" textlink="">
      <xdr:nvSpPr>
        <xdr:cNvPr id="154" name="n_3aveValue債務償還比率">
          <a:extLst>
            <a:ext uri="{FF2B5EF4-FFF2-40B4-BE49-F238E27FC236}">
              <a16:creationId xmlns:a16="http://schemas.microsoft.com/office/drawing/2014/main" id="{21A6D275-466F-4F9F-B474-1FE04BDF36D3}"/>
            </a:ext>
          </a:extLst>
        </xdr:cNvPr>
        <xdr:cNvSpPr txBox="1"/>
      </xdr:nvSpPr>
      <xdr:spPr>
        <a:xfrm>
          <a:off x="11079688" y="453074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29</xdr:row>
      <xdr:rowOff>162210</xdr:rowOff>
    </xdr:from>
    <xdr:ext cx="560923" cy="259045"/>
    <xdr:sp macro="" textlink="">
      <xdr:nvSpPr>
        <xdr:cNvPr id="155" name="n_4aveValue債務償還比率">
          <a:extLst>
            <a:ext uri="{FF2B5EF4-FFF2-40B4-BE49-F238E27FC236}">
              <a16:creationId xmlns:a16="http://schemas.microsoft.com/office/drawing/2014/main" id="{158F5832-2CBE-4D65-8651-52EA65DC0609}"/>
            </a:ext>
          </a:extLst>
        </xdr:cNvPr>
        <xdr:cNvSpPr txBox="1"/>
      </xdr:nvSpPr>
      <xdr:spPr>
        <a:xfrm>
          <a:off x="10393888" y="485486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30</xdr:row>
      <xdr:rowOff>150766</xdr:rowOff>
    </xdr:from>
    <xdr:ext cx="560923" cy="259045"/>
    <xdr:sp macro="" textlink="">
      <xdr:nvSpPr>
        <xdr:cNvPr id="156" name="n_1mainValue債務償還比率">
          <a:extLst>
            <a:ext uri="{FF2B5EF4-FFF2-40B4-BE49-F238E27FC236}">
              <a16:creationId xmlns:a16="http://schemas.microsoft.com/office/drawing/2014/main" id="{90B60BB8-4F1C-47BD-B984-957AFF4D7058}"/>
            </a:ext>
          </a:extLst>
        </xdr:cNvPr>
        <xdr:cNvSpPr txBox="1"/>
      </xdr:nvSpPr>
      <xdr:spPr>
        <a:xfrm>
          <a:off x="12441763" y="500851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30</xdr:row>
      <xdr:rowOff>158083</xdr:rowOff>
    </xdr:from>
    <xdr:ext cx="560923" cy="259045"/>
    <xdr:sp macro="" textlink="">
      <xdr:nvSpPr>
        <xdr:cNvPr id="157" name="n_2mainValue債務償還比率">
          <a:extLst>
            <a:ext uri="{FF2B5EF4-FFF2-40B4-BE49-F238E27FC236}">
              <a16:creationId xmlns:a16="http://schemas.microsoft.com/office/drawing/2014/main" id="{77F91A42-F0B9-4EA7-9E65-D894DB3651AE}"/>
            </a:ext>
          </a:extLst>
        </xdr:cNvPr>
        <xdr:cNvSpPr txBox="1"/>
      </xdr:nvSpPr>
      <xdr:spPr>
        <a:xfrm>
          <a:off x="11765488" y="501900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29</xdr:row>
      <xdr:rowOff>161251</xdr:rowOff>
    </xdr:from>
    <xdr:ext cx="560923" cy="259045"/>
    <xdr:sp macro="" textlink="">
      <xdr:nvSpPr>
        <xdr:cNvPr id="158" name="n_3mainValue債務償還比率">
          <a:extLst>
            <a:ext uri="{FF2B5EF4-FFF2-40B4-BE49-F238E27FC236}">
              <a16:creationId xmlns:a16="http://schemas.microsoft.com/office/drawing/2014/main" id="{32370E1F-7D7B-4402-9BD5-FF6AC31D92BF}"/>
            </a:ext>
          </a:extLst>
        </xdr:cNvPr>
        <xdr:cNvSpPr txBox="1"/>
      </xdr:nvSpPr>
      <xdr:spPr>
        <a:xfrm>
          <a:off x="11079688" y="48602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27</xdr:row>
      <xdr:rowOff>119482</xdr:rowOff>
    </xdr:from>
    <xdr:ext cx="560923" cy="259045"/>
    <xdr:sp macro="" textlink="">
      <xdr:nvSpPr>
        <xdr:cNvPr id="159" name="n_4mainValue債務償還比率">
          <a:extLst>
            <a:ext uri="{FF2B5EF4-FFF2-40B4-BE49-F238E27FC236}">
              <a16:creationId xmlns:a16="http://schemas.microsoft.com/office/drawing/2014/main" id="{E89E4F0B-FAD4-4366-B3F2-937DF69510F7}"/>
            </a:ext>
          </a:extLst>
        </xdr:cNvPr>
        <xdr:cNvSpPr txBox="1"/>
      </xdr:nvSpPr>
      <xdr:spPr>
        <a:xfrm>
          <a:off x="10393888" y="449463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8ABF18E9-126F-4437-A8D5-6068F744CE9E}"/>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5DC98DF6-00F6-49A1-A59B-5BB855E590FB}"/>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18D3E2E9-A1EF-4D5E-8768-7676729A259C}"/>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C135BBF3-43E6-4E8D-8709-CF63757E1D38}"/>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73A62CF4-4392-4BA6-AB59-93C1D19CD1A6}"/>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CCDE19BA-3EB4-4DF5-AFC0-92D05181247B}"/>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CF08CE3-0096-4205-93F4-CA699BFEF8EA}"/>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F5B2939-D228-4DA5-8D54-B93866965787}"/>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0A13B74-19B9-40BD-880C-EE4653850641}"/>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2CA536A-D5FE-4F72-8B2B-083D38C3D942}"/>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F9F2BF3-2F65-4712-9281-AF41985AB410}"/>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B17258E-2758-47EC-B53A-99020BD32391}"/>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A5DC890-0D5A-4217-BB42-83807F1C0686}"/>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2B6319D-FC8A-4019-AFB5-B20225752052}"/>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7A74E1E-CCF0-4350-95FC-CF52D4406C41}"/>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3B1CA34-4DE0-4BF2-8F78-41980B8D90E2}"/>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831,481
816,090
149.83
509,918,193
507,566,565
1,429,836
224,924,396
474,549,598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900B4C8-945F-43E2-B685-45E874A5EB25}"/>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4CF486D-2474-4450-8575-FFB20AD865A7}"/>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ADA8CDB-EC21-48E2-B3E0-092F526709F0}"/>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7FCDAA0-1995-4243-A91F-94F9BFE48D99}"/>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B35D259-46BB-41EF-8CFE-1B7C3599EA2B}"/>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EABA5E1-39FE-48AE-B24C-CC54CD939781}"/>
            </a:ext>
          </a:extLst>
        </xdr:cNvPr>
        <xdr:cNvSpPr/>
      </xdr:nvSpPr>
      <xdr:spPr>
        <a:xfrm>
          <a:off x="6467475" y="161925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B94FED7-CDA7-4822-B430-61B2BC6E814A}"/>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C38960F-22C5-40FC-AE61-73B907CB294E}"/>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328E8C2-19F5-4CBC-9E0A-1F30A668EB10}"/>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064E41F-46AA-4188-9ACC-8D80679393B7}"/>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4382798-446E-4A3E-9329-CA13A3819AB4}"/>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F371D33-FE7C-45AA-AB6E-CB953EC04DE4}"/>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6D96CAC-D5D7-44D9-8022-A8EADC84D58F}"/>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7F0AD38-23F3-4AAE-96E0-228B8E2F87C2}"/>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43A5FC3-345E-4F50-8036-CB874E8A069E}"/>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821DBAA-1E8E-48D0-8694-7DC2AEE6E847}"/>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612D156-E2D3-49E8-9D60-85FB89A72241}"/>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A5BE9DD-3FAC-4D95-AFEB-222DD965BEB2}"/>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A6323D1-D3AB-41CA-9D79-7393BF375B20}"/>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76D6B7C-F03C-4306-A30A-B06D7787737E}"/>
            </a:ext>
          </a:extLst>
        </xdr:cNvPr>
        <xdr:cNvSpPr txBox="1"/>
      </xdr:nvSpPr>
      <xdr:spPr>
        <a:xfrm>
          <a:off x="638175" y="3238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D8EC95C-C778-423D-8990-C9EAE6D42A5E}"/>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ADC6F41-C9CA-4F3A-821A-3860264511B5}"/>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AB69336-7987-42CF-8CC7-6D8CDD6C6933}"/>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57B0F1D-A351-4EC6-9950-504C9FDAEFB2}"/>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FF192F8-A630-415F-9C83-98DD304FE00D}"/>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CEE1573-6066-472B-B27B-7F22E1FEFEEF}"/>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184DD33-8E2F-4DB5-A0EF-C3A1A10CB68F}"/>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1DC11BC-80F9-42FD-8976-7D446DC0A5E4}"/>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EB1D23B-3784-42BF-B26A-BE03ECFD6166}"/>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66879BD-B078-4932-B300-60270CE88D7A}"/>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4BD1797-6E92-4BE5-986D-BE6C559DD33A}"/>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BD98ABF-3D53-417F-9BE8-AD2BEEC05110}"/>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A19F3320-F4F0-4CB9-BE6D-877AA97C71A9}"/>
            </a:ext>
          </a:extLst>
        </xdr:cNvPr>
        <xdr:cNvCxnSpPr/>
      </xdr:nvCxnSpPr>
      <xdr:spPr>
        <a:xfrm>
          <a:off x="685800" y="6772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318D2039-2384-412A-9F09-1859ED42EC16}"/>
            </a:ext>
          </a:extLst>
        </xdr:cNvPr>
        <xdr:cNvSpPr txBox="1"/>
      </xdr:nvSpPr>
      <xdr:spPr>
        <a:xfrm>
          <a:off x="339891"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4F3566B3-300E-4D40-BB22-962FF50415C7}"/>
            </a:ext>
          </a:extLst>
        </xdr:cNvPr>
        <xdr:cNvCxnSpPr/>
      </xdr:nvCxnSpPr>
      <xdr:spPr>
        <a:xfrm>
          <a:off x="685800" y="6334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4E219F18-4D01-4933-820E-861644415E42}"/>
            </a:ext>
          </a:extLst>
        </xdr:cNvPr>
        <xdr:cNvSpPr txBox="1"/>
      </xdr:nvSpPr>
      <xdr:spPr>
        <a:xfrm>
          <a:off x="339891"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2DC1AA03-AEB8-49A7-BDBB-A457B3B5864E}"/>
            </a:ext>
          </a:extLst>
        </xdr:cNvPr>
        <xdr:cNvCxnSpPr/>
      </xdr:nvCxnSpPr>
      <xdr:spPr>
        <a:xfrm>
          <a:off x="685800" y="590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14C022A9-BB72-4668-A7BE-6961860C0016}"/>
            </a:ext>
          </a:extLst>
        </xdr:cNvPr>
        <xdr:cNvSpPr txBox="1"/>
      </xdr:nvSpPr>
      <xdr:spPr>
        <a:xfrm>
          <a:off x="339891"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7EAA0A67-0264-481C-8054-B4016D2D3B14}"/>
            </a:ext>
          </a:extLst>
        </xdr:cNvPr>
        <xdr:cNvCxnSpPr/>
      </xdr:nvCxnSpPr>
      <xdr:spPr>
        <a:xfrm>
          <a:off x="685800" y="5476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E60E95A3-7379-47C6-8C02-FCBBE4C292FA}"/>
            </a:ext>
          </a:extLst>
        </xdr:cNvPr>
        <xdr:cNvSpPr txBox="1"/>
      </xdr:nvSpPr>
      <xdr:spPr>
        <a:xfrm>
          <a:off x="339891"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AD2F8A10-B9C2-432F-9B1B-AFFAEB7578A2}"/>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8843BD24-8A77-42D1-AE09-771482280163}"/>
            </a:ext>
          </a:extLst>
        </xdr:cNvPr>
        <xdr:cNvSpPr txBox="1"/>
      </xdr:nvSpPr>
      <xdr:spPr>
        <a:xfrm>
          <a:off x="388136" y="49028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65388EFB-0DD1-4613-8FF1-BB79AF6A7589}"/>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103632</xdr:rowOff>
    </xdr:from>
    <xdr:to>
      <xdr:col>24</xdr:col>
      <xdr:colOff>62865</xdr:colOff>
      <xdr:row>42</xdr:row>
      <xdr:rowOff>19050</xdr:rowOff>
    </xdr:to>
    <xdr:cxnSp macro="">
      <xdr:nvCxnSpPr>
        <xdr:cNvPr id="55" name="直線コネクタ 54">
          <a:extLst>
            <a:ext uri="{FF2B5EF4-FFF2-40B4-BE49-F238E27FC236}">
              <a16:creationId xmlns:a16="http://schemas.microsoft.com/office/drawing/2014/main" id="{331BBCAE-4870-4FBF-B2EF-38F5D387BB8D}"/>
            </a:ext>
          </a:extLst>
        </xdr:cNvPr>
        <xdr:cNvCxnSpPr/>
      </xdr:nvCxnSpPr>
      <xdr:spPr>
        <a:xfrm flipV="1">
          <a:off x="4180840" y="5612257"/>
          <a:ext cx="0" cy="1207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22877</xdr:rowOff>
    </xdr:from>
    <xdr:ext cx="405111" cy="259045"/>
    <xdr:sp macro="" textlink="">
      <xdr:nvSpPr>
        <xdr:cNvPr id="56" name="【道路】&#10;有形固定資産減価償却率最小値テキスト">
          <a:extLst>
            <a:ext uri="{FF2B5EF4-FFF2-40B4-BE49-F238E27FC236}">
              <a16:creationId xmlns:a16="http://schemas.microsoft.com/office/drawing/2014/main" id="{C423EDB1-72E5-487B-9EC0-EEA2449DB66D}"/>
            </a:ext>
          </a:extLst>
        </xdr:cNvPr>
        <xdr:cNvSpPr txBox="1"/>
      </xdr:nvSpPr>
      <xdr:spPr>
        <a:xfrm>
          <a:off x="4219575" y="682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19050</xdr:rowOff>
    </xdr:from>
    <xdr:to>
      <xdr:col>24</xdr:col>
      <xdr:colOff>152400</xdr:colOff>
      <xdr:row>42</xdr:row>
      <xdr:rowOff>19050</xdr:rowOff>
    </xdr:to>
    <xdr:cxnSp macro="">
      <xdr:nvCxnSpPr>
        <xdr:cNvPr id="57" name="直線コネクタ 56">
          <a:extLst>
            <a:ext uri="{FF2B5EF4-FFF2-40B4-BE49-F238E27FC236}">
              <a16:creationId xmlns:a16="http://schemas.microsoft.com/office/drawing/2014/main" id="{07F2EA3B-AA1A-428F-AA2C-A030FAF039BB}"/>
            </a:ext>
          </a:extLst>
        </xdr:cNvPr>
        <xdr:cNvCxnSpPr/>
      </xdr:nvCxnSpPr>
      <xdr:spPr>
        <a:xfrm>
          <a:off x="4105275" y="68199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50309</xdr:rowOff>
    </xdr:from>
    <xdr:ext cx="405111" cy="259045"/>
    <xdr:sp macro="" textlink="">
      <xdr:nvSpPr>
        <xdr:cNvPr id="58" name="【道路】&#10;有形固定資産減価償却率最大値テキスト">
          <a:extLst>
            <a:ext uri="{FF2B5EF4-FFF2-40B4-BE49-F238E27FC236}">
              <a16:creationId xmlns:a16="http://schemas.microsoft.com/office/drawing/2014/main" id="{B4E25CC9-667F-4C9E-A61B-D631DA2D56ED}"/>
            </a:ext>
          </a:extLst>
        </xdr:cNvPr>
        <xdr:cNvSpPr txBox="1"/>
      </xdr:nvSpPr>
      <xdr:spPr>
        <a:xfrm>
          <a:off x="4219575" y="539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103632</xdr:rowOff>
    </xdr:from>
    <xdr:to>
      <xdr:col>24</xdr:col>
      <xdr:colOff>152400</xdr:colOff>
      <xdr:row>34</xdr:row>
      <xdr:rowOff>103632</xdr:rowOff>
    </xdr:to>
    <xdr:cxnSp macro="">
      <xdr:nvCxnSpPr>
        <xdr:cNvPr id="59" name="直線コネクタ 58">
          <a:extLst>
            <a:ext uri="{FF2B5EF4-FFF2-40B4-BE49-F238E27FC236}">
              <a16:creationId xmlns:a16="http://schemas.microsoft.com/office/drawing/2014/main" id="{4A2EDEF3-D495-4ACB-A133-52AA442C2532}"/>
            </a:ext>
          </a:extLst>
        </xdr:cNvPr>
        <xdr:cNvCxnSpPr/>
      </xdr:nvCxnSpPr>
      <xdr:spPr>
        <a:xfrm>
          <a:off x="4105275" y="561225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163847</xdr:rowOff>
    </xdr:from>
    <xdr:ext cx="405111" cy="259045"/>
    <xdr:sp macro="" textlink="">
      <xdr:nvSpPr>
        <xdr:cNvPr id="60" name="【道路】&#10;有形固定資産減価償却率平均値テキスト">
          <a:extLst>
            <a:ext uri="{FF2B5EF4-FFF2-40B4-BE49-F238E27FC236}">
              <a16:creationId xmlns:a16="http://schemas.microsoft.com/office/drawing/2014/main" id="{D36399D1-A2A3-4CBC-8EEA-FAE8F88BD345}"/>
            </a:ext>
          </a:extLst>
        </xdr:cNvPr>
        <xdr:cNvSpPr txBox="1"/>
      </xdr:nvSpPr>
      <xdr:spPr>
        <a:xfrm>
          <a:off x="4219575" y="631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13970</xdr:rowOff>
    </xdr:from>
    <xdr:to>
      <xdr:col>24</xdr:col>
      <xdr:colOff>114300</xdr:colOff>
      <xdr:row>39</xdr:row>
      <xdr:rowOff>115570</xdr:rowOff>
    </xdr:to>
    <xdr:sp macro="" textlink="">
      <xdr:nvSpPr>
        <xdr:cNvPr id="61" name="フローチャート: 判断 60">
          <a:extLst>
            <a:ext uri="{FF2B5EF4-FFF2-40B4-BE49-F238E27FC236}">
              <a16:creationId xmlns:a16="http://schemas.microsoft.com/office/drawing/2014/main" id="{F81F9473-9CAA-4A09-B295-8485D0EE1F63}"/>
            </a:ext>
          </a:extLst>
        </xdr:cNvPr>
        <xdr:cNvSpPr/>
      </xdr:nvSpPr>
      <xdr:spPr>
        <a:xfrm>
          <a:off x="4124325" y="632587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151130</xdr:rowOff>
    </xdr:from>
    <xdr:to>
      <xdr:col>20</xdr:col>
      <xdr:colOff>38100</xdr:colOff>
      <xdr:row>39</xdr:row>
      <xdr:rowOff>81280</xdr:rowOff>
    </xdr:to>
    <xdr:sp macro="" textlink="">
      <xdr:nvSpPr>
        <xdr:cNvPr id="62" name="フローチャート: 判断 61">
          <a:extLst>
            <a:ext uri="{FF2B5EF4-FFF2-40B4-BE49-F238E27FC236}">
              <a16:creationId xmlns:a16="http://schemas.microsoft.com/office/drawing/2014/main" id="{02E10E13-64BF-4F6F-BD30-8FC2D7A5A57C}"/>
            </a:ext>
          </a:extLst>
        </xdr:cNvPr>
        <xdr:cNvSpPr/>
      </xdr:nvSpPr>
      <xdr:spPr>
        <a:xfrm>
          <a:off x="3381375" y="63042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162560</xdr:rowOff>
    </xdr:from>
    <xdr:to>
      <xdr:col>15</xdr:col>
      <xdr:colOff>101600</xdr:colOff>
      <xdr:row>39</xdr:row>
      <xdr:rowOff>92710</xdr:rowOff>
    </xdr:to>
    <xdr:sp macro="" textlink="">
      <xdr:nvSpPr>
        <xdr:cNvPr id="63" name="フローチャート: 判断 62">
          <a:extLst>
            <a:ext uri="{FF2B5EF4-FFF2-40B4-BE49-F238E27FC236}">
              <a16:creationId xmlns:a16="http://schemas.microsoft.com/office/drawing/2014/main" id="{ED2B8F78-0BE5-4973-8A91-0D41BC941D22}"/>
            </a:ext>
          </a:extLst>
        </xdr:cNvPr>
        <xdr:cNvSpPr/>
      </xdr:nvSpPr>
      <xdr:spPr>
        <a:xfrm>
          <a:off x="2571750" y="63125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135128</xdr:rowOff>
    </xdr:from>
    <xdr:to>
      <xdr:col>10</xdr:col>
      <xdr:colOff>165100</xdr:colOff>
      <xdr:row>39</xdr:row>
      <xdr:rowOff>65278</xdr:rowOff>
    </xdr:to>
    <xdr:sp macro="" textlink="">
      <xdr:nvSpPr>
        <xdr:cNvPr id="64" name="フローチャート: 判断 63">
          <a:extLst>
            <a:ext uri="{FF2B5EF4-FFF2-40B4-BE49-F238E27FC236}">
              <a16:creationId xmlns:a16="http://schemas.microsoft.com/office/drawing/2014/main" id="{17E9A62D-36E1-4DA2-8188-AD4B26F34851}"/>
            </a:ext>
          </a:extLst>
        </xdr:cNvPr>
        <xdr:cNvSpPr/>
      </xdr:nvSpPr>
      <xdr:spPr>
        <a:xfrm>
          <a:off x="1781175" y="628827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144272</xdr:rowOff>
    </xdr:from>
    <xdr:to>
      <xdr:col>6</xdr:col>
      <xdr:colOff>38100</xdr:colOff>
      <xdr:row>39</xdr:row>
      <xdr:rowOff>74422</xdr:rowOff>
    </xdr:to>
    <xdr:sp macro="" textlink="">
      <xdr:nvSpPr>
        <xdr:cNvPr id="65" name="フローチャート: 判断 64">
          <a:extLst>
            <a:ext uri="{FF2B5EF4-FFF2-40B4-BE49-F238E27FC236}">
              <a16:creationId xmlns:a16="http://schemas.microsoft.com/office/drawing/2014/main" id="{7DB78EE6-035E-4433-BDC2-976D7B0A8E96}"/>
            </a:ext>
          </a:extLst>
        </xdr:cNvPr>
        <xdr:cNvSpPr/>
      </xdr:nvSpPr>
      <xdr:spPr>
        <a:xfrm>
          <a:off x="981075" y="629424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E3E3BA8A-7D22-4E39-86CA-FDE1187D6705}"/>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44B0372-8FB5-4894-BD33-B4126EE10ADD}"/>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B86DFD8-780C-4DFA-912C-508382715750}"/>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B9D2892-FA19-4655-AB7B-073EA5EFC14A}"/>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B9E413A-4B77-4B86-9AD0-33F6A8C2DB12}"/>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121412</xdr:rowOff>
    </xdr:from>
    <xdr:to>
      <xdr:col>24</xdr:col>
      <xdr:colOff>114300</xdr:colOff>
      <xdr:row>37</xdr:row>
      <xdr:rowOff>51562</xdr:rowOff>
    </xdr:to>
    <xdr:sp macro="" textlink="">
      <xdr:nvSpPr>
        <xdr:cNvPr id="71" name="楕円 70">
          <a:extLst>
            <a:ext uri="{FF2B5EF4-FFF2-40B4-BE49-F238E27FC236}">
              <a16:creationId xmlns:a16="http://schemas.microsoft.com/office/drawing/2014/main" id="{28ACDD60-E3AF-4BC3-B6F8-7B903C1A8648}"/>
            </a:ext>
          </a:extLst>
        </xdr:cNvPr>
        <xdr:cNvSpPr/>
      </xdr:nvSpPr>
      <xdr:spPr>
        <a:xfrm>
          <a:off x="4124325" y="5953887"/>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144289</xdr:rowOff>
    </xdr:from>
    <xdr:ext cx="405111" cy="259045"/>
    <xdr:sp macro="" textlink="">
      <xdr:nvSpPr>
        <xdr:cNvPr id="72" name="【道路】&#10;有形固定資産減価償却率該当値テキスト">
          <a:extLst>
            <a:ext uri="{FF2B5EF4-FFF2-40B4-BE49-F238E27FC236}">
              <a16:creationId xmlns:a16="http://schemas.microsoft.com/office/drawing/2014/main" id="{7EDE184C-9A20-4388-BEDD-5AF11C1AB98C}"/>
            </a:ext>
          </a:extLst>
        </xdr:cNvPr>
        <xdr:cNvSpPr txBox="1"/>
      </xdr:nvSpPr>
      <xdr:spPr>
        <a:xfrm>
          <a:off x="4219575" y="5808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119126</xdr:rowOff>
    </xdr:from>
    <xdr:to>
      <xdr:col>20</xdr:col>
      <xdr:colOff>38100</xdr:colOff>
      <xdr:row>37</xdr:row>
      <xdr:rowOff>49276</xdr:rowOff>
    </xdr:to>
    <xdr:sp macro="" textlink="">
      <xdr:nvSpPr>
        <xdr:cNvPr id="73" name="楕円 72">
          <a:extLst>
            <a:ext uri="{FF2B5EF4-FFF2-40B4-BE49-F238E27FC236}">
              <a16:creationId xmlns:a16="http://schemas.microsoft.com/office/drawing/2014/main" id="{E3256063-8DF5-404B-AE8E-EDF240A8B125}"/>
            </a:ext>
          </a:extLst>
        </xdr:cNvPr>
        <xdr:cNvSpPr/>
      </xdr:nvSpPr>
      <xdr:spPr>
        <a:xfrm>
          <a:off x="3381375" y="5951601"/>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169926</xdr:rowOff>
    </xdr:from>
    <xdr:to>
      <xdr:col>24</xdr:col>
      <xdr:colOff>63500</xdr:colOff>
      <xdr:row>37</xdr:row>
      <xdr:rowOff>762</xdr:rowOff>
    </xdr:to>
    <xdr:cxnSp macro="">
      <xdr:nvCxnSpPr>
        <xdr:cNvPr id="74" name="直線コネクタ 73">
          <a:extLst>
            <a:ext uri="{FF2B5EF4-FFF2-40B4-BE49-F238E27FC236}">
              <a16:creationId xmlns:a16="http://schemas.microsoft.com/office/drawing/2014/main" id="{ECE42797-7D7A-407A-96FB-591592368B44}"/>
            </a:ext>
          </a:extLst>
        </xdr:cNvPr>
        <xdr:cNvCxnSpPr/>
      </xdr:nvCxnSpPr>
      <xdr:spPr>
        <a:xfrm>
          <a:off x="3429000" y="5989701"/>
          <a:ext cx="752475"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155702</xdr:rowOff>
    </xdr:from>
    <xdr:to>
      <xdr:col>15</xdr:col>
      <xdr:colOff>101600</xdr:colOff>
      <xdr:row>41</xdr:row>
      <xdr:rowOff>85852</xdr:rowOff>
    </xdr:to>
    <xdr:sp macro="" textlink="">
      <xdr:nvSpPr>
        <xdr:cNvPr id="75" name="楕円 74">
          <a:extLst>
            <a:ext uri="{FF2B5EF4-FFF2-40B4-BE49-F238E27FC236}">
              <a16:creationId xmlns:a16="http://schemas.microsoft.com/office/drawing/2014/main" id="{E6C82DB5-D9C4-4AE5-B043-3493B64A528F}"/>
            </a:ext>
          </a:extLst>
        </xdr:cNvPr>
        <xdr:cNvSpPr/>
      </xdr:nvSpPr>
      <xdr:spPr>
        <a:xfrm>
          <a:off x="2571750" y="6635877"/>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169926</xdr:rowOff>
    </xdr:from>
    <xdr:to>
      <xdr:col>19</xdr:col>
      <xdr:colOff>177800</xdr:colOff>
      <xdr:row>41</xdr:row>
      <xdr:rowOff>35052</xdr:rowOff>
    </xdr:to>
    <xdr:cxnSp macro="">
      <xdr:nvCxnSpPr>
        <xdr:cNvPr id="76" name="直線コネクタ 75">
          <a:extLst>
            <a:ext uri="{FF2B5EF4-FFF2-40B4-BE49-F238E27FC236}">
              <a16:creationId xmlns:a16="http://schemas.microsoft.com/office/drawing/2014/main" id="{299012FF-D050-40EF-8D55-7209DF95FCA6}"/>
            </a:ext>
          </a:extLst>
        </xdr:cNvPr>
        <xdr:cNvCxnSpPr/>
      </xdr:nvCxnSpPr>
      <xdr:spPr>
        <a:xfrm flipV="1">
          <a:off x="2619375" y="5989701"/>
          <a:ext cx="809625" cy="68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130556</xdr:rowOff>
    </xdr:from>
    <xdr:to>
      <xdr:col>10</xdr:col>
      <xdr:colOff>165100</xdr:colOff>
      <xdr:row>41</xdr:row>
      <xdr:rowOff>60706</xdr:rowOff>
    </xdr:to>
    <xdr:sp macro="" textlink="">
      <xdr:nvSpPr>
        <xdr:cNvPr id="77" name="楕円 76">
          <a:extLst>
            <a:ext uri="{FF2B5EF4-FFF2-40B4-BE49-F238E27FC236}">
              <a16:creationId xmlns:a16="http://schemas.microsoft.com/office/drawing/2014/main" id="{55DCE5F1-FD95-4920-8FE0-CB44FFC6C68B}"/>
            </a:ext>
          </a:extLst>
        </xdr:cNvPr>
        <xdr:cNvSpPr/>
      </xdr:nvSpPr>
      <xdr:spPr>
        <a:xfrm>
          <a:off x="1781175" y="660755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9906</xdr:rowOff>
    </xdr:from>
    <xdr:to>
      <xdr:col>15</xdr:col>
      <xdr:colOff>50800</xdr:colOff>
      <xdr:row>41</xdr:row>
      <xdr:rowOff>35052</xdr:rowOff>
    </xdr:to>
    <xdr:cxnSp macro="">
      <xdr:nvCxnSpPr>
        <xdr:cNvPr id="78" name="直線コネクタ 77">
          <a:extLst>
            <a:ext uri="{FF2B5EF4-FFF2-40B4-BE49-F238E27FC236}">
              <a16:creationId xmlns:a16="http://schemas.microsoft.com/office/drawing/2014/main" id="{8C261C78-CAF9-4837-B9BA-9E88E684D629}"/>
            </a:ext>
          </a:extLst>
        </xdr:cNvPr>
        <xdr:cNvCxnSpPr/>
      </xdr:nvCxnSpPr>
      <xdr:spPr>
        <a:xfrm>
          <a:off x="1828800" y="6645656"/>
          <a:ext cx="790575" cy="2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135128</xdr:rowOff>
    </xdr:from>
    <xdr:to>
      <xdr:col>6</xdr:col>
      <xdr:colOff>38100</xdr:colOff>
      <xdr:row>41</xdr:row>
      <xdr:rowOff>65278</xdr:rowOff>
    </xdr:to>
    <xdr:sp macro="" textlink="">
      <xdr:nvSpPr>
        <xdr:cNvPr id="79" name="楕円 78">
          <a:extLst>
            <a:ext uri="{FF2B5EF4-FFF2-40B4-BE49-F238E27FC236}">
              <a16:creationId xmlns:a16="http://schemas.microsoft.com/office/drawing/2014/main" id="{F0AD1A94-C6E3-4BDB-8741-52CE5F244871}"/>
            </a:ext>
          </a:extLst>
        </xdr:cNvPr>
        <xdr:cNvSpPr/>
      </xdr:nvSpPr>
      <xdr:spPr>
        <a:xfrm>
          <a:off x="981075" y="661212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9906</xdr:rowOff>
    </xdr:from>
    <xdr:to>
      <xdr:col>10</xdr:col>
      <xdr:colOff>114300</xdr:colOff>
      <xdr:row>41</xdr:row>
      <xdr:rowOff>14478</xdr:rowOff>
    </xdr:to>
    <xdr:cxnSp macro="">
      <xdr:nvCxnSpPr>
        <xdr:cNvPr id="80" name="直線コネクタ 79">
          <a:extLst>
            <a:ext uri="{FF2B5EF4-FFF2-40B4-BE49-F238E27FC236}">
              <a16:creationId xmlns:a16="http://schemas.microsoft.com/office/drawing/2014/main" id="{12D12831-143D-417F-8C9C-0C6915020731}"/>
            </a:ext>
          </a:extLst>
        </xdr:cNvPr>
        <xdr:cNvCxnSpPr/>
      </xdr:nvCxnSpPr>
      <xdr:spPr>
        <a:xfrm flipV="1">
          <a:off x="1028700" y="6645656"/>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72407</xdr:rowOff>
    </xdr:from>
    <xdr:ext cx="405111" cy="259045"/>
    <xdr:sp macro="" textlink="">
      <xdr:nvSpPr>
        <xdr:cNvPr id="81" name="n_1aveValue【道路】&#10;有形固定資産減価償却率">
          <a:extLst>
            <a:ext uri="{FF2B5EF4-FFF2-40B4-BE49-F238E27FC236}">
              <a16:creationId xmlns:a16="http://schemas.microsoft.com/office/drawing/2014/main" id="{0B988D5D-6DB1-4256-AA1F-CB1918F7C3CC}"/>
            </a:ext>
          </a:extLst>
        </xdr:cNvPr>
        <xdr:cNvSpPr txBox="1"/>
      </xdr:nvSpPr>
      <xdr:spPr>
        <a:xfrm>
          <a:off x="32391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109237</xdr:rowOff>
    </xdr:from>
    <xdr:ext cx="405111" cy="259045"/>
    <xdr:sp macro="" textlink="">
      <xdr:nvSpPr>
        <xdr:cNvPr id="82" name="n_2aveValue【道路】&#10;有形固定資産減価償却率">
          <a:extLst>
            <a:ext uri="{FF2B5EF4-FFF2-40B4-BE49-F238E27FC236}">
              <a16:creationId xmlns:a16="http://schemas.microsoft.com/office/drawing/2014/main" id="{663F12E0-7169-475D-8A18-F42F22823576}"/>
            </a:ext>
          </a:extLst>
        </xdr:cNvPr>
        <xdr:cNvSpPr txBox="1"/>
      </xdr:nvSpPr>
      <xdr:spPr>
        <a:xfrm>
          <a:off x="2439044" y="6097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81805</xdr:rowOff>
    </xdr:from>
    <xdr:ext cx="405111" cy="259045"/>
    <xdr:sp macro="" textlink="">
      <xdr:nvSpPr>
        <xdr:cNvPr id="83" name="n_3aveValue【道路】&#10;有形固定資産減価償却率">
          <a:extLst>
            <a:ext uri="{FF2B5EF4-FFF2-40B4-BE49-F238E27FC236}">
              <a16:creationId xmlns:a16="http://schemas.microsoft.com/office/drawing/2014/main" id="{C9DD83CD-DF7F-4BC2-BBB5-AE1CD6243957}"/>
            </a:ext>
          </a:extLst>
        </xdr:cNvPr>
        <xdr:cNvSpPr txBox="1"/>
      </xdr:nvSpPr>
      <xdr:spPr>
        <a:xfrm>
          <a:off x="1648469" y="6076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90949</xdr:rowOff>
    </xdr:from>
    <xdr:ext cx="405111" cy="259045"/>
    <xdr:sp macro="" textlink="">
      <xdr:nvSpPr>
        <xdr:cNvPr id="84" name="n_4aveValue【道路】&#10;有形固定資産減価償却率">
          <a:extLst>
            <a:ext uri="{FF2B5EF4-FFF2-40B4-BE49-F238E27FC236}">
              <a16:creationId xmlns:a16="http://schemas.microsoft.com/office/drawing/2014/main" id="{CD2A00EA-B1A9-4AFE-9E3F-7FE92ADC75D8}"/>
            </a:ext>
          </a:extLst>
        </xdr:cNvPr>
        <xdr:cNvSpPr txBox="1"/>
      </xdr:nvSpPr>
      <xdr:spPr>
        <a:xfrm>
          <a:off x="848369" y="6078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65803</xdr:rowOff>
    </xdr:from>
    <xdr:ext cx="405111" cy="259045"/>
    <xdr:sp macro="" textlink="">
      <xdr:nvSpPr>
        <xdr:cNvPr id="85" name="n_1mainValue【道路】&#10;有形固定資産減価償却率">
          <a:extLst>
            <a:ext uri="{FF2B5EF4-FFF2-40B4-BE49-F238E27FC236}">
              <a16:creationId xmlns:a16="http://schemas.microsoft.com/office/drawing/2014/main" id="{49C55699-B1DB-4B03-82A3-27F2444D72C4}"/>
            </a:ext>
          </a:extLst>
        </xdr:cNvPr>
        <xdr:cNvSpPr txBox="1"/>
      </xdr:nvSpPr>
      <xdr:spPr>
        <a:xfrm>
          <a:off x="3239144" y="573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76979</xdr:rowOff>
    </xdr:from>
    <xdr:ext cx="405111" cy="259045"/>
    <xdr:sp macro="" textlink="">
      <xdr:nvSpPr>
        <xdr:cNvPr id="86" name="n_2mainValue【道路】&#10;有形固定資産減価償却率">
          <a:extLst>
            <a:ext uri="{FF2B5EF4-FFF2-40B4-BE49-F238E27FC236}">
              <a16:creationId xmlns:a16="http://schemas.microsoft.com/office/drawing/2014/main" id="{22B1788C-1742-4967-83DC-3BF08AC3CF3B}"/>
            </a:ext>
          </a:extLst>
        </xdr:cNvPr>
        <xdr:cNvSpPr txBox="1"/>
      </xdr:nvSpPr>
      <xdr:spPr>
        <a:xfrm>
          <a:off x="2439044" y="671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51833</xdr:rowOff>
    </xdr:from>
    <xdr:ext cx="405111" cy="259045"/>
    <xdr:sp macro="" textlink="">
      <xdr:nvSpPr>
        <xdr:cNvPr id="87" name="n_3mainValue【道路】&#10;有形固定資産減価償却率">
          <a:extLst>
            <a:ext uri="{FF2B5EF4-FFF2-40B4-BE49-F238E27FC236}">
              <a16:creationId xmlns:a16="http://schemas.microsoft.com/office/drawing/2014/main" id="{8689694D-D72E-415A-9259-FDA6782D3CE3}"/>
            </a:ext>
          </a:extLst>
        </xdr:cNvPr>
        <xdr:cNvSpPr txBox="1"/>
      </xdr:nvSpPr>
      <xdr:spPr>
        <a:xfrm>
          <a:off x="1648469" y="66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56405</xdr:rowOff>
    </xdr:from>
    <xdr:ext cx="405111" cy="259045"/>
    <xdr:sp macro="" textlink="">
      <xdr:nvSpPr>
        <xdr:cNvPr id="88" name="n_4mainValue【道路】&#10;有形固定資産減価償却率">
          <a:extLst>
            <a:ext uri="{FF2B5EF4-FFF2-40B4-BE49-F238E27FC236}">
              <a16:creationId xmlns:a16="http://schemas.microsoft.com/office/drawing/2014/main" id="{0D65E917-EB98-40F3-8079-1048C47AB6C8}"/>
            </a:ext>
          </a:extLst>
        </xdr:cNvPr>
        <xdr:cNvSpPr txBox="1"/>
      </xdr:nvSpPr>
      <xdr:spPr>
        <a:xfrm>
          <a:off x="848369" y="6695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11B26042-8E1C-4FB9-9566-2189F95A6068}"/>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152DF03B-4BB8-4507-AE1D-FBA747E04D99}"/>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34D1ACD4-6924-45CF-81F7-567988DC9DF5}"/>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1CEA519D-BE80-4232-890C-46AFE73392C7}"/>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A69CF21A-83B6-40F0-8B89-F78AB057E2AB}"/>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42469992-5490-4AB1-A4EB-3F417E4279C0}"/>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D546E879-7FE3-41D3-8EEF-C919D05236EA}"/>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8B5C0A54-713C-488C-8FDC-CC210C349F3E}"/>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D5E8EAC2-BE74-478B-AAA1-410039015C00}"/>
            </a:ext>
          </a:extLst>
        </xdr:cNvPr>
        <xdr:cNvSpPr txBox="1"/>
      </xdr:nvSpPr>
      <xdr:spPr>
        <a:xfrm>
          <a:off x="5915025" y="48577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F93E9AE3-A3FC-4F15-8252-C787409DDF38}"/>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74DB7EFE-32E1-4A08-B8FD-FA771F0250A0}"/>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357A39F4-B865-4B83-85F3-64D9E197EB85}"/>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334EB95A-9131-4A80-9018-623259ACB804}"/>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29A887EB-4849-41A0-B478-37BCD0EB6476}"/>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82B9440C-0F75-468B-99CC-2501F0C64BEF}"/>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487144A7-0645-47A3-BEC9-DDECA45C1CD1}"/>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B8D38246-8B05-443A-9976-316BFE7B0FFF}"/>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82A96223-E7F3-48D7-BF2E-5DA07E4F34B8}"/>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18D0CC4D-D954-46F6-B0A3-9134557E2751}"/>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7686E2F0-21CB-4458-BFC9-ECF0ED12793E}"/>
            </a:ext>
          </a:extLst>
        </xdr:cNvPr>
        <xdr:cNvSpPr txBox="1"/>
      </xdr:nvSpPr>
      <xdr:spPr>
        <a:xfrm>
          <a:off x="5478976" y="52648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1954A882-3EEA-4A80-AD80-62AF142DA726}"/>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D8106597-EBB0-4A96-B42E-2AE2936BC6D3}"/>
            </a:ext>
          </a:extLst>
        </xdr:cNvPr>
        <xdr:cNvSpPr txBox="1"/>
      </xdr:nvSpPr>
      <xdr:spPr>
        <a:xfrm>
          <a:off x="5478976" y="4902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B4050956-9143-432E-83BA-725F65D60C51}"/>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76454</xdr:rowOff>
    </xdr:from>
    <xdr:to>
      <xdr:col>54</xdr:col>
      <xdr:colOff>189865</xdr:colOff>
      <xdr:row>41</xdr:row>
      <xdr:rowOff>43561</xdr:rowOff>
    </xdr:to>
    <xdr:cxnSp macro="">
      <xdr:nvCxnSpPr>
        <xdr:cNvPr id="112" name="直線コネクタ 111">
          <a:extLst>
            <a:ext uri="{FF2B5EF4-FFF2-40B4-BE49-F238E27FC236}">
              <a16:creationId xmlns:a16="http://schemas.microsoft.com/office/drawing/2014/main" id="{8F0785FC-FD62-440B-A32D-5F43B28B1B51}"/>
            </a:ext>
          </a:extLst>
        </xdr:cNvPr>
        <xdr:cNvCxnSpPr/>
      </xdr:nvCxnSpPr>
      <xdr:spPr>
        <a:xfrm flipV="1">
          <a:off x="9429115" y="5419979"/>
          <a:ext cx="0" cy="1265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47388</xdr:rowOff>
    </xdr:from>
    <xdr:ext cx="469744" cy="259045"/>
    <xdr:sp macro="" textlink="">
      <xdr:nvSpPr>
        <xdr:cNvPr id="113" name="【道路】&#10;一人当たり延長最小値テキスト">
          <a:extLst>
            <a:ext uri="{FF2B5EF4-FFF2-40B4-BE49-F238E27FC236}">
              <a16:creationId xmlns:a16="http://schemas.microsoft.com/office/drawing/2014/main" id="{6A74F8DD-8095-4363-97A2-046E666D4847}"/>
            </a:ext>
          </a:extLst>
        </xdr:cNvPr>
        <xdr:cNvSpPr txBox="1"/>
      </xdr:nvSpPr>
      <xdr:spPr>
        <a:xfrm>
          <a:off x="9467850" y="668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43561</xdr:rowOff>
    </xdr:from>
    <xdr:to>
      <xdr:col>55</xdr:col>
      <xdr:colOff>88900</xdr:colOff>
      <xdr:row>41</xdr:row>
      <xdr:rowOff>43561</xdr:rowOff>
    </xdr:to>
    <xdr:cxnSp macro="">
      <xdr:nvCxnSpPr>
        <xdr:cNvPr id="114" name="直線コネクタ 113">
          <a:extLst>
            <a:ext uri="{FF2B5EF4-FFF2-40B4-BE49-F238E27FC236}">
              <a16:creationId xmlns:a16="http://schemas.microsoft.com/office/drawing/2014/main" id="{70B9B93A-0EE1-4C83-B0C2-C485986415B0}"/>
            </a:ext>
          </a:extLst>
        </xdr:cNvPr>
        <xdr:cNvCxnSpPr/>
      </xdr:nvCxnSpPr>
      <xdr:spPr>
        <a:xfrm>
          <a:off x="9363075" y="668566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23131</xdr:rowOff>
    </xdr:from>
    <xdr:ext cx="534377" cy="259045"/>
    <xdr:sp macro="" textlink="">
      <xdr:nvSpPr>
        <xdr:cNvPr id="115" name="【道路】&#10;一人当たり延長最大値テキスト">
          <a:extLst>
            <a:ext uri="{FF2B5EF4-FFF2-40B4-BE49-F238E27FC236}">
              <a16:creationId xmlns:a16="http://schemas.microsoft.com/office/drawing/2014/main" id="{B4229514-4B1E-4C01-975F-0EBCE688AFC7}"/>
            </a:ext>
          </a:extLst>
        </xdr:cNvPr>
        <xdr:cNvSpPr txBox="1"/>
      </xdr:nvSpPr>
      <xdr:spPr>
        <a:xfrm>
          <a:off x="9467850" y="520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76454</xdr:rowOff>
    </xdr:from>
    <xdr:to>
      <xdr:col>55</xdr:col>
      <xdr:colOff>88900</xdr:colOff>
      <xdr:row>33</xdr:row>
      <xdr:rowOff>76454</xdr:rowOff>
    </xdr:to>
    <xdr:cxnSp macro="">
      <xdr:nvCxnSpPr>
        <xdr:cNvPr id="116" name="直線コネクタ 115">
          <a:extLst>
            <a:ext uri="{FF2B5EF4-FFF2-40B4-BE49-F238E27FC236}">
              <a16:creationId xmlns:a16="http://schemas.microsoft.com/office/drawing/2014/main" id="{29054D04-DFBA-4322-A682-125239A00B44}"/>
            </a:ext>
          </a:extLst>
        </xdr:cNvPr>
        <xdr:cNvCxnSpPr/>
      </xdr:nvCxnSpPr>
      <xdr:spPr>
        <a:xfrm>
          <a:off x="9363075" y="541997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113301</xdr:rowOff>
    </xdr:from>
    <xdr:ext cx="469744" cy="259045"/>
    <xdr:sp macro="" textlink="">
      <xdr:nvSpPr>
        <xdr:cNvPr id="117" name="【道路】&#10;一人当たり延長平均値テキスト">
          <a:extLst>
            <a:ext uri="{FF2B5EF4-FFF2-40B4-BE49-F238E27FC236}">
              <a16:creationId xmlns:a16="http://schemas.microsoft.com/office/drawing/2014/main" id="{7AFB8DE3-706F-4E75-B5BE-1CC8533A5FBE}"/>
            </a:ext>
          </a:extLst>
        </xdr:cNvPr>
        <xdr:cNvSpPr txBox="1"/>
      </xdr:nvSpPr>
      <xdr:spPr>
        <a:xfrm>
          <a:off x="9467850" y="6266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90424</xdr:rowOff>
    </xdr:from>
    <xdr:to>
      <xdr:col>55</xdr:col>
      <xdr:colOff>50800</xdr:colOff>
      <xdr:row>40</xdr:row>
      <xdr:rowOff>20574</xdr:rowOff>
    </xdr:to>
    <xdr:sp macro="" textlink="">
      <xdr:nvSpPr>
        <xdr:cNvPr id="118" name="フローチャート: 判断 117">
          <a:extLst>
            <a:ext uri="{FF2B5EF4-FFF2-40B4-BE49-F238E27FC236}">
              <a16:creationId xmlns:a16="http://schemas.microsoft.com/office/drawing/2014/main" id="{E4A9A1A1-6786-4B1F-88D5-F1C8686DDA6F}"/>
            </a:ext>
          </a:extLst>
        </xdr:cNvPr>
        <xdr:cNvSpPr/>
      </xdr:nvSpPr>
      <xdr:spPr>
        <a:xfrm>
          <a:off x="9401175" y="6402324"/>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89535</xdr:rowOff>
    </xdr:from>
    <xdr:to>
      <xdr:col>50</xdr:col>
      <xdr:colOff>165100</xdr:colOff>
      <xdr:row>40</xdr:row>
      <xdr:rowOff>19685</xdr:rowOff>
    </xdr:to>
    <xdr:sp macro="" textlink="">
      <xdr:nvSpPr>
        <xdr:cNvPr id="119" name="フローチャート: 判断 118">
          <a:extLst>
            <a:ext uri="{FF2B5EF4-FFF2-40B4-BE49-F238E27FC236}">
              <a16:creationId xmlns:a16="http://schemas.microsoft.com/office/drawing/2014/main" id="{0F4D4415-A5D4-4186-BAFC-2D602F75E7DD}"/>
            </a:ext>
          </a:extLst>
        </xdr:cNvPr>
        <xdr:cNvSpPr/>
      </xdr:nvSpPr>
      <xdr:spPr>
        <a:xfrm>
          <a:off x="8639175" y="64014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90932</xdr:rowOff>
    </xdr:from>
    <xdr:to>
      <xdr:col>46</xdr:col>
      <xdr:colOff>38100</xdr:colOff>
      <xdr:row>40</xdr:row>
      <xdr:rowOff>21082</xdr:rowOff>
    </xdr:to>
    <xdr:sp macro="" textlink="">
      <xdr:nvSpPr>
        <xdr:cNvPr id="120" name="フローチャート: 判断 119">
          <a:extLst>
            <a:ext uri="{FF2B5EF4-FFF2-40B4-BE49-F238E27FC236}">
              <a16:creationId xmlns:a16="http://schemas.microsoft.com/office/drawing/2014/main" id="{B5AC6305-9389-47BD-8F4A-03DED417BE79}"/>
            </a:ext>
          </a:extLst>
        </xdr:cNvPr>
        <xdr:cNvSpPr/>
      </xdr:nvSpPr>
      <xdr:spPr>
        <a:xfrm>
          <a:off x="7839075" y="640283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90805</xdr:rowOff>
    </xdr:from>
    <xdr:to>
      <xdr:col>41</xdr:col>
      <xdr:colOff>101600</xdr:colOff>
      <xdr:row>40</xdr:row>
      <xdr:rowOff>20955</xdr:rowOff>
    </xdr:to>
    <xdr:sp macro="" textlink="">
      <xdr:nvSpPr>
        <xdr:cNvPr id="121" name="フローチャート: 判断 120">
          <a:extLst>
            <a:ext uri="{FF2B5EF4-FFF2-40B4-BE49-F238E27FC236}">
              <a16:creationId xmlns:a16="http://schemas.microsoft.com/office/drawing/2014/main" id="{5AAD6C91-5262-4FF0-9149-BA6B63FFF8CC}"/>
            </a:ext>
          </a:extLst>
        </xdr:cNvPr>
        <xdr:cNvSpPr/>
      </xdr:nvSpPr>
      <xdr:spPr>
        <a:xfrm>
          <a:off x="7029450" y="64027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77597</xdr:rowOff>
    </xdr:from>
    <xdr:to>
      <xdr:col>36</xdr:col>
      <xdr:colOff>165100</xdr:colOff>
      <xdr:row>40</xdr:row>
      <xdr:rowOff>7747</xdr:rowOff>
    </xdr:to>
    <xdr:sp macro="" textlink="">
      <xdr:nvSpPr>
        <xdr:cNvPr id="122" name="フローチャート: 判断 121">
          <a:extLst>
            <a:ext uri="{FF2B5EF4-FFF2-40B4-BE49-F238E27FC236}">
              <a16:creationId xmlns:a16="http://schemas.microsoft.com/office/drawing/2014/main" id="{323274FA-E68E-451F-A664-30290A21DB3B}"/>
            </a:ext>
          </a:extLst>
        </xdr:cNvPr>
        <xdr:cNvSpPr/>
      </xdr:nvSpPr>
      <xdr:spPr>
        <a:xfrm>
          <a:off x="6238875" y="639267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899CB07F-79BE-43B8-88B3-5D3B1883379C}"/>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9ADCB31-5B1E-4589-8786-C367B40D8BE4}"/>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622621E-CC56-4850-AF23-B4B288D6D89F}"/>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939E255-4B1F-4A7C-A987-688FFBA06916}"/>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532BE80-905A-49B3-B628-D2701B9482AE}"/>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46736</xdr:rowOff>
    </xdr:from>
    <xdr:to>
      <xdr:col>55</xdr:col>
      <xdr:colOff>50800</xdr:colOff>
      <xdr:row>40</xdr:row>
      <xdr:rowOff>148336</xdr:rowOff>
    </xdr:to>
    <xdr:sp macro="" textlink="">
      <xdr:nvSpPr>
        <xdr:cNvPr id="128" name="楕円 127">
          <a:extLst>
            <a:ext uri="{FF2B5EF4-FFF2-40B4-BE49-F238E27FC236}">
              <a16:creationId xmlns:a16="http://schemas.microsoft.com/office/drawing/2014/main" id="{6C809C07-12E1-4D53-A008-BC0D8656F402}"/>
            </a:ext>
          </a:extLst>
        </xdr:cNvPr>
        <xdr:cNvSpPr/>
      </xdr:nvSpPr>
      <xdr:spPr>
        <a:xfrm>
          <a:off x="9401175" y="6526911"/>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133113</xdr:rowOff>
    </xdr:from>
    <xdr:ext cx="469744" cy="259045"/>
    <xdr:sp macro="" textlink="">
      <xdr:nvSpPr>
        <xdr:cNvPr id="129" name="【道路】&#10;一人当たり延長該当値テキスト">
          <a:extLst>
            <a:ext uri="{FF2B5EF4-FFF2-40B4-BE49-F238E27FC236}">
              <a16:creationId xmlns:a16="http://schemas.microsoft.com/office/drawing/2014/main" id="{45315E88-8A85-4FB2-BC71-D1711B4FD008}"/>
            </a:ext>
          </a:extLst>
        </xdr:cNvPr>
        <xdr:cNvSpPr txBox="1"/>
      </xdr:nvSpPr>
      <xdr:spPr>
        <a:xfrm>
          <a:off x="9467850" y="6448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48387</xdr:rowOff>
    </xdr:from>
    <xdr:to>
      <xdr:col>50</xdr:col>
      <xdr:colOff>165100</xdr:colOff>
      <xdr:row>40</xdr:row>
      <xdr:rowOff>149987</xdr:rowOff>
    </xdr:to>
    <xdr:sp macro="" textlink="">
      <xdr:nvSpPr>
        <xdr:cNvPr id="130" name="楕円 129">
          <a:extLst>
            <a:ext uri="{FF2B5EF4-FFF2-40B4-BE49-F238E27FC236}">
              <a16:creationId xmlns:a16="http://schemas.microsoft.com/office/drawing/2014/main" id="{5FD87706-D8E4-47C7-9803-C3AF75643041}"/>
            </a:ext>
          </a:extLst>
        </xdr:cNvPr>
        <xdr:cNvSpPr/>
      </xdr:nvSpPr>
      <xdr:spPr>
        <a:xfrm>
          <a:off x="8639175" y="652221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97536</xdr:rowOff>
    </xdr:from>
    <xdr:to>
      <xdr:col>55</xdr:col>
      <xdr:colOff>0</xdr:colOff>
      <xdr:row>40</xdr:row>
      <xdr:rowOff>99187</xdr:rowOff>
    </xdr:to>
    <xdr:cxnSp macro="">
      <xdr:nvCxnSpPr>
        <xdr:cNvPr id="131" name="直線コネクタ 130">
          <a:extLst>
            <a:ext uri="{FF2B5EF4-FFF2-40B4-BE49-F238E27FC236}">
              <a16:creationId xmlns:a16="http://schemas.microsoft.com/office/drawing/2014/main" id="{FF99BE6E-5622-4548-BE83-3B7823348C22}"/>
            </a:ext>
          </a:extLst>
        </xdr:cNvPr>
        <xdr:cNvCxnSpPr/>
      </xdr:nvCxnSpPr>
      <xdr:spPr>
        <a:xfrm flipV="1">
          <a:off x="8686800" y="6574536"/>
          <a:ext cx="74295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49657</xdr:rowOff>
    </xdr:from>
    <xdr:to>
      <xdr:col>46</xdr:col>
      <xdr:colOff>38100</xdr:colOff>
      <xdr:row>40</xdr:row>
      <xdr:rowOff>151257</xdr:rowOff>
    </xdr:to>
    <xdr:sp macro="" textlink="">
      <xdr:nvSpPr>
        <xdr:cNvPr id="132" name="楕円 131">
          <a:extLst>
            <a:ext uri="{FF2B5EF4-FFF2-40B4-BE49-F238E27FC236}">
              <a16:creationId xmlns:a16="http://schemas.microsoft.com/office/drawing/2014/main" id="{B23BFBC0-9549-4930-A156-89F35C4DC4D2}"/>
            </a:ext>
          </a:extLst>
        </xdr:cNvPr>
        <xdr:cNvSpPr/>
      </xdr:nvSpPr>
      <xdr:spPr>
        <a:xfrm>
          <a:off x="7839075" y="6523482"/>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99187</xdr:rowOff>
    </xdr:from>
    <xdr:to>
      <xdr:col>50</xdr:col>
      <xdr:colOff>114300</xdr:colOff>
      <xdr:row>40</xdr:row>
      <xdr:rowOff>100457</xdr:rowOff>
    </xdr:to>
    <xdr:cxnSp macro="">
      <xdr:nvCxnSpPr>
        <xdr:cNvPr id="133" name="直線コネクタ 132">
          <a:extLst>
            <a:ext uri="{FF2B5EF4-FFF2-40B4-BE49-F238E27FC236}">
              <a16:creationId xmlns:a16="http://schemas.microsoft.com/office/drawing/2014/main" id="{F5C9B12B-3B3F-485A-B324-D2F4A23926A8}"/>
            </a:ext>
          </a:extLst>
        </xdr:cNvPr>
        <xdr:cNvCxnSpPr/>
      </xdr:nvCxnSpPr>
      <xdr:spPr>
        <a:xfrm flipV="1">
          <a:off x="7886700" y="6579362"/>
          <a:ext cx="8001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50927</xdr:rowOff>
    </xdr:from>
    <xdr:to>
      <xdr:col>41</xdr:col>
      <xdr:colOff>101600</xdr:colOff>
      <xdr:row>40</xdr:row>
      <xdr:rowOff>152527</xdr:rowOff>
    </xdr:to>
    <xdr:sp macro="" textlink="">
      <xdr:nvSpPr>
        <xdr:cNvPr id="134" name="楕円 133">
          <a:extLst>
            <a:ext uri="{FF2B5EF4-FFF2-40B4-BE49-F238E27FC236}">
              <a16:creationId xmlns:a16="http://schemas.microsoft.com/office/drawing/2014/main" id="{A4466534-685B-4D3E-AEF5-9D8A641E0B22}"/>
            </a:ext>
          </a:extLst>
        </xdr:cNvPr>
        <xdr:cNvSpPr/>
      </xdr:nvSpPr>
      <xdr:spPr>
        <a:xfrm>
          <a:off x="7029450" y="652475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100457</xdr:rowOff>
    </xdr:from>
    <xdr:to>
      <xdr:col>45</xdr:col>
      <xdr:colOff>177800</xdr:colOff>
      <xdr:row>40</xdr:row>
      <xdr:rowOff>101727</xdr:rowOff>
    </xdr:to>
    <xdr:cxnSp macro="">
      <xdr:nvCxnSpPr>
        <xdr:cNvPr id="135" name="直線コネクタ 134">
          <a:extLst>
            <a:ext uri="{FF2B5EF4-FFF2-40B4-BE49-F238E27FC236}">
              <a16:creationId xmlns:a16="http://schemas.microsoft.com/office/drawing/2014/main" id="{33D1D47C-76C3-469C-B5E2-79B8A5D0227A}"/>
            </a:ext>
          </a:extLst>
        </xdr:cNvPr>
        <xdr:cNvCxnSpPr/>
      </xdr:nvCxnSpPr>
      <xdr:spPr>
        <a:xfrm flipV="1">
          <a:off x="7077075" y="6580632"/>
          <a:ext cx="809625"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53467</xdr:rowOff>
    </xdr:from>
    <xdr:to>
      <xdr:col>36</xdr:col>
      <xdr:colOff>165100</xdr:colOff>
      <xdr:row>40</xdr:row>
      <xdr:rowOff>155067</xdr:rowOff>
    </xdr:to>
    <xdr:sp macro="" textlink="">
      <xdr:nvSpPr>
        <xdr:cNvPr id="136" name="楕円 135">
          <a:extLst>
            <a:ext uri="{FF2B5EF4-FFF2-40B4-BE49-F238E27FC236}">
              <a16:creationId xmlns:a16="http://schemas.microsoft.com/office/drawing/2014/main" id="{A4AA4A7C-B301-45D3-8110-EB73B5C98697}"/>
            </a:ext>
          </a:extLst>
        </xdr:cNvPr>
        <xdr:cNvSpPr/>
      </xdr:nvSpPr>
      <xdr:spPr>
        <a:xfrm>
          <a:off x="6238875" y="652729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101727</xdr:rowOff>
    </xdr:from>
    <xdr:to>
      <xdr:col>41</xdr:col>
      <xdr:colOff>50800</xdr:colOff>
      <xdr:row>40</xdr:row>
      <xdr:rowOff>104267</xdr:rowOff>
    </xdr:to>
    <xdr:cxnSp macro="">
      <xdr:nvCxnSpPr>
        <xdr:cNvPr id="137" name="直線コネクタ 136">
          <a:extLst>
            <a:ext uri="{FF2B5EF4-FFF2-40B4-BE49-F238E27FC236}">
              <a16:creationId xmlns:a16="http://schemas.microsoft.com/office/drawing/2014/main" id="{BC3542C8-DB57-4527-8968-A802679640B1}"/>
            </a:ext>
          </a:extLst>
        </xdr:cNvPr>
        <xdr:cNvCxnSpPr/>
      </xdr:nvCxnSpPr>
      <xdr:spPr>
        <a:xfrm flipV="1">
          <a:off x="6286500" y="6581902"/>
          <a:ext cx="790575"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36212</xdr:rowOff>
    </xdr:from>
    <xdr:ext cx="469744" cy="259045"/>
    <xdr:sp macro="" textlink="">
      <xdr:nvSpPr>
        <xdr:cNvPr id="138" name="n_1aveValue【道路】&#10;一人当たり延長">
          <a:extLst>
            <a:ext uri="{FF2B5EF4-FFF2-40B4-BE49-F238E27FC236}">
              <a16:creationId xmlns:a16="http://schemas.microsoft.com/office/drawing/2014/main" id="{9B4D6FE0-EAC4-49D0-A57F-AE1584943590}"/>
            </a:ext>
          </a:extLst>
        </xdr:cNvPr>
        <xdr:cNvSpPr txBox="1"/>
      </xdr:nvSpPr>
      <xdr:spPr>
        <a:xfrm>
          <a:off x="8458277" y="6189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37609</xdr:rowOff>
    </xdr:from>
    <xdr:ext cx="469744" cy="259045"/>
    <xdr:sp macro="" textlink="">
      <xdr:nvSpPr>
        <xdr:cNvPr id="139" name="n_2aveValue【道路】&#10;一人当たり延長">
          <a:extLst>
            <a:ext uri="{FF2B5EF4-FFF2-40B4-BE49-F238E27FC236}">
              <a16:creationId xmlns:a16="http://schemas.microsoft.com/office/drawing/2014/main" id="{315E99AC-1CBB-471E-84F1-6576226A293F}"/>
            </a:ext>
          </a:extLst>
        </xdr:cNvPr>
        <xdr:cNvSpPr txBox="1"/>
      </xdr:nvSpPr>
      <xdr:spPr>
        <a:xfrm>
          <a:off x="7677227" y="619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37482</xdr:rowOff>
    </xdr:from>
    <xdr:ext cx="469744" cy="259045"/>
    <xdr:sp macro="" textlink="">
      <xdr:nvSpPr>
        <xdr:cNvPr id="140" name="n_3aveValue【道路】&#10;一人当たり延長">
          <a:extLst>
            <a:ext uri="{FF2B5EF4-FFF2-40B4-BE49-F238E27FC236}">
              <a16:creationId xmlns:a16="http://schemas.microsoft.com/office/drawing/2014/main" id="{5197AD6A-C19D-4291-B67C-295F5802EEB9}"/>
            </a:ext>
          </a:extLst>
        </xdr:cNvPr>
        <xdr:cNvSpPr txBox="1"/>
      </xdr:nvSpPr>
      <xdr:spPr>
        <a:xfrm>
          <a:off x="6867602"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24274</xdr:rowOff>
    </xdr:from>
    <xdr:ext cx="469744" cy="259045"/>
    <xdr:sp macro="" textlink="">
      <xdr:nvSpPr>
        <xdr:cNvPr id="141" name="n_4aveValue【道路】&#10;一人当たり延長">
          <a:extLst>
            <a:ext uri="{FF2B5EF4-FFF2-40B4-BE49-F238E27FC236}">
              <a16:creationId xmlns:a16="http://schemas.microsoft.com/office/drawing/2014/main" id="{27171BC9-3A59-4D78-99CD-6893627E6DAF}"/>
            </a:ext>
          </a:extLst>
        </xdr:cNvPr>
        <xdr:cNvSpPr txBox="1"/>
      </xdr:nvSpPr>
      <xdr:spPr>
        <a:xfrm>
          <a:off x="6067502" y="6180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141114</xdr:rowOff>
    </xdr:from>
    <xdr:ext cx="469744" cy="259045"/>
    <xdr:sp macro="" textlink="">
      <xdr:nvSpPr>
        <xdr:cNvPr id="142" name="n_1mainValue【道路】&#10;一人当たり延長">
          <a:extLst>
            <a:ext uri="{FF2B5EF4-FFF2-40B4-BE49-F238E27FC236}">
              <a16:creationId xmlns:a16="http://schemas.microsoft.com/office/drawing/2014/main" id="{561D4782-456D-44A1-BA12-46357D151EC6}"/>
            </a:ext>
          </a:extLst>
        </xdr:cNvPr>
        <xdr:cNvSpPr txBox="1"/>
      </xdr:nvSpPr>
      <xdr:spPr>
        <a:xfrm>
          <a:off x="8458277" y="662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142384</xdr:rowOff>
    </xdr:from>
    <xdr:ext cx="469744" cy="259045"/>
    <xdr:sp macro="" textlink="">
      <xdr:nvSpPr>
        <xdr:cNvPr id="143" name="n_2mainValue【道路】&#10;一人当たり延長">
          <a:extLst>
            <a:ext uri="{FF2B5EF4-FFF2-40B4-BE49-F238E27FC236}">
              <a16:creationId xmlns:a16="http://schemas.microsoft.com/office/drawing/2014/main" id="{2903C1A4-923F-4D8F-BAD3-4DAA3A3ACE9D}"/>
            </a:ext>
          </a:extLst>
        </xdr:cNvPr>
        <xdr:cNvSpPr txBox="1"/>
      </xdr:nvSpPr>
      <xdr:spPr>
        <a:xfrm>
          <a:off x="7677227" y="662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143654</xdr:rowOff>
    </xdr:from>
    <xdr:ext cx="469744" cy="259045"/>
    <xdr:sp macro="" textlink="">
      <xdr:nvSpPr>
        <xdr:cNvPr id="144" name="n_3mainValue【道路】&#10;一人当たり延長">
          <a:extLst>
            <a:ext uri="{FF2B5EF4-FFF2-40B4-BE49-F238E27FC236}">
              <a16:creationId xmlns:a16="http://schemas.microsoft.com/office/drawing/2014/main" id="{20AE1C13-2E7F-444F-979A-8628F0A375AF}"/>
            </a:ext>
          </a:extLst>
        </xdr:cNvPr>
        <xdr:cNvSpPr txBox="1"/>
      </xdr:nvSpPr>
      <xdr:spPr>
        <a:xfrm>
          <a:off x="6867602" y="661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146194</xdr:rowOff>
    </xdr:from>
    <xdr:ext cx="469744" cy="259045"/>
    <xdr:sp macro="" textlink="">
      <xdr:nvSpPr>
        <xdr:cNvPr id="145" name="n_4mainValue【道路】&#10;一人当たり延長">
          <a:extLst>
            <a:ext uri="{FF2B5EF4-FFF2-40B4-BE49-F238E27FC236}">
              <a16:creationId xmlns:a16="http://schemas.microsoft.com/office/drawing/2014/main" id="{897A820E-A671-46D6-859B-354CAE7C19B2}"/>
            </a:ext>
          </a:extLst>
        </xdr:cNvPr>
        <xdr:cNvSpPr txBox="1"/>
      </xdr:nvSpPr>
      <xdr:spPr>
        <a:xfrm>
          <a:off x="6067502" y="662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1A9127C3-6F1D-4295-8F32-26D40857C1F0}"/>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E0563991-C92C-48CB-8297-DAB417D09EE4}"/>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686B8BCF-9087-4C63-9B5A-F68E4BDCE288}"/>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BB6EE73E-050F-4F71-8368-9C2ACB6FF17C}"/>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F1C4B618-805E-4EBA-B9E6-E25C7C8DF5ED}"/>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ABA11D98-0D1C-40EB-89CD-5D102FD8CD18}"/>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6AB3A0CD-6630-4AF6-BAAC-126894893595}"/>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DB77DB1-550F-4AF2-A247-3E37E00E8C0E}"/>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F84C89D1-97BB-4554-B07B-718414E8663A}"/>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83B95E0D-98DD-47B8-A4A3-FF490484D65A}"/>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DFB2681C-3489-4F7F-B67B-CC052FDF9520}"/>
            </a:ext>
          </a:extLst>
        </xdr:cNvPr>
        <xdr:cNvSpPr txBox="1"/>
      </xdr:nvSpPr>
      <xdr:spPr>
        <a:xfrm>
          <a:off x="2789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2F386631-2E43-4B98-828F-007DD350D2D8}"/>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a:extLst>
            <a:ext uri="{FF2B5EF4-FFF2-40B4-BE49-F238E27FC236}">
              <a16:creationId xmlns:a16="http://schemas.microsoft.com/office/drawing/2014/main" id="{8EDA47A7-5220-4405-A86F-478922E02CA5}"/>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B01070B8-23A9-4CFB-BF7E-84339CE662BE}"/>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6F006331-B513-45A2-8954-EDECAB430C3F}"/>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F7EE8978-15AE-442F-82A4-CD246E4B3719}"/>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C4043F64-C090-44B9-B731-099DEA860130}"/>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89A5EEDC-BC92-4066-B0BF-A07BD1F38C89}"/>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2C9FB211-267E-4DBF-BA5F-B82FF9FFF32F}"/>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1A99871C-E1E5-489C-B1D1-27B1C1294CEB}"/>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6" name="テキスト ボックス 165">
          <a:extLst>
            <a:ext uri="{FF2B5EF4-FFF2-40B4-BE49-F238E27FC236}">
              <a16:creationId xmlns:a16="http://schemas.microsoft.com/office/drawing/2014/main" id="{1122DCE1-F706-4952-8EF0-D61D15DFD005}"/>
            </a:ext>
          </a:extLst>
        </xdr:cNvPr>
        <xdr:cNvSpPr txBox="1"/>
      </xdr:nvSpPr>
      <xdr:spPr>
        <a:xfrm>
          <a:off x="388136" y="88652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75075E25-E6BD-4EE5-A28C-5ED7848C9516}"/>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id="{8441E3F6-84CD-41DF-9F77-C902A55E033D}"/>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169545</xdr:rowOff>
    </xdr:from>
    <xdr:to>
      <xdr:col>24</xdr:col>
      <xdr:colOff>62865</xdr:colOff>
      <xdr:row>63</xdr:row>
      <xdr:rowOff>80010</xdr:rowOff>
    </xdr:to>
    <xdr:cxnSp macro="">
      <xdr:nvCxnSpPr>
        <xdr:cNvPr id="169" name="直線コネクタ 168">
          <a:extLst>
            <a:ext uri="{FF2B5EF4-FFF2-40B4-BE49-F238E27FC236}">
              <a16:creationId xmlns:a16="http://schemas.microsoft.com/office/drawing/2014/main" id="{801645A2-B5C1-4383-8A4C-B367E7915C24}"/>
            </a:ext>
          </a:extLst>
        </xdr:cNvPr>
        <xdr:cNvCxnSpPr/>
      </xdr:nvCxnSpPr>
      <xdr:spPr>
        <a:xfrm flipV="1">
          <a:off x="4180840" y="9065895"/>
          <a:ext cx="0" cy="1218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83837</xdr:rowOff>
    </xdr:from>
    <xdr:ext cx="405111" cy="259045"/>
    <xdr:sp macro="" textlink="">
      <xdr:nvSpPr>
        <xdr:cNvPr id="170" name="【橋りょう・トンネル】&#10;有形固定資産減価償却率最小値テキスト">
          <a:extLst>
            <a:ext uri="{FF2B5EF4-FFF2-40B4-BE49-F238E27FC236}">
              <a16:creationId xmlns:a16="http://schemas.microsoft.com/office/drawing/2014/main" id="{F582482B-F875-45FA-B32A-FCC0081FE3C2}"/>
            </a:ext>
          </a:extLst>
        </xdr:cNvPr>
        <xdr:cNvSpPr txBox="1"/>
      </xdr:nvSpPr>
      <xdr:spPr>
        <a:xfrm>
          <a:off x="4219575" y="10288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80010</xdr:rowOff>
    </xdr:from>
    <xdr:to>
      <xdr:col>24</xdr:col>
      <xdr:colOff>152400</xdr:colOff>
      <xdr:row>63</xdr:row>
      <xdr:rowOff>80010</xdr:rowOff>
    </xdr:to>
    <xdr:cxnSp macro="">
      <xdr:nvCxnSpPr>
        <xdr:cNvPr id="171" name="直線コネクタ 170">
          <a:extLst>
            <a:ext uri="{FF2B5EF4-FFF2-40B4-BE49-F238E27FC236}">
              <a16:creationId xmlns:a16="http://schemas.microsoft.com/office/drawing/2014/main" id="{FD9B1AA0-6329-4E31-83C8-FFA488D4116F}"/>
            </a:ext>
          </a:extLst>
        </xdr:cNvPr>
        <xdr:cNvCxnSpPr/>
      </xdr:nvCxnSpPr>
      <xdr:spPr>
        <a:xfrm>
          <a:off x="4105275" y="1028446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116222</xdr:rowOff>
    </xdr:from>
    <xdr:ext cx="340478" cy="259045"/>
    <xdr:sp macro="" textlink="">
      <xdr:nvSpPr>
        <xdr:cNvPr id="172" name="【橋りょう・トンネル】&#10;有形固定資産減価償却率最大値テキスト">
          <a:extLst>
            <a:ext uri="{FF2B5EF4-FFF2-40B4-BE49-F238E27FC236}">
              <a16:creationId xmlns:a16="http://schemas.microsoft.com/office/drawing/2014/main" id="{804C2900-D265-4DC3-A106-15D8C878A639}"/>
            </a:ext>
          </a:extLst>
        </xdr:cNvPr>
        <xdr:cNvSpPr txBox="1"/>
      </xdr:nvSpPr>
      <xdr:spPr>
        <a:xfrm>
          <a:off x="4219575" y="88601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169545</xdr:rowOff>
    </xdr:from>
    <xdr:to>
      <xdr:col>24</xdr:col>
      <xdr:colOff>152400</xdr:colOff>
      <xdr:row>55</xdr:row>
      <xdr:rowOff>169545</xdr:rowOff>
    </xdr:to>
    <xdr:cxnSp macro="">
      <xdr:nvCxnSpPr>
        <xdr:cNvPr id="173" name="直線コネクタ 172">
          <a:extLst>
            <a:ext uri="{FF2B5EF4-FFF2-40B4-BE49-F238E27FC236}">
              <a16:creationId xmlns:a16="http://schemas.microsoft.com/office/drawing/2014/main" id="{6B9C5510-2ABD-4F83-B248-070B35E7EC80}"/>
            </a:ext>
          </a:extLst>
        </xdr:cNvPr>
        <xdr:cNvCxnSpPr/>
      </xdr:nvCxnSpPr>
      <xdr:spPr>
        <a:xfrm>
          <a:off x="4105275" y="90658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23512</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id="{80D74BFE-BF67-4E4F-BB27-FEB4421CBD95}"/>
            </a:ext>
          </a:extLst>
        </xdr:cNvPr>
        <xdr:cNvSpPr txBox="1"/>
      </xdr:nvSpPr>
      <xdr:spPr>
        <a:xfrm>
          <a:off x="4219575" y="9904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xdr:rowOff>
    </xdr:from>
    <xdr:to>
      <xdr:col>24</xdr:col>
      <xdr:colOff>114300</xdr:colOff>
      <xdr:row>62</xdr:row>
      <xdr:rowOff>102235</xdr:rowOff>
    </xdr:to>
    <xdr:sp macro="" textlink="">
      <xdr:nvSpPr>
        <xdr:cNvPr id="175" name="フローチャート: 判断 174">
          <a:extLst>
            <a:ext uri="{FF2B5EF4-FFF2-40B4-BE49-F238E27FC236}">
              <a16:creationId xmlns:a16="http://schemas.microsoft.com/office/drawing/2014/main" id="{48239380-7D6F-49F7-A9A8-F5C32CCC4FC1}"/>
            </a:ext>
          </a:extLst>
        </xdr:cNvPr>
        <xdr:cNvSpPr/>
      </xdr:nvSpPr>
      <xdr:spPr>
        <a:xfrm>
          <a:off x="4124325" y="1003998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149225</xdr:rowOff>
    </xdr:from>
    <xdr:to>
      <xdr:col>20</xdr:col>
      <xdr:colOff>38100</xdr:colOff>
      <xdr:row>62</xdr:row>
      <xdr:rowOff>79375</xdr:rowOff>
    </xdr:to>
    <xdr:sp macro="" textlink="">
      <xdr:nvSpPr>
        <xdr:cNvPr id="176" name="フローチャート: 判断 175">
          <a:extLst>
            <a:ext uri="{FF2B5EF4-FFF2-40B4-BE49-F238E27FC236}">
              <a16:creationId xmlns:a16="http://schemas.microsoft.com/office/drawing/2014/main" id="{0BBB1D61-FE6C-4CA0-B708-74E7328E85E0}"/>
            </a:ext>
          </a:extLst>
        </xdr:cNvPr>
        <xdr:cNvSpPr/>
      </xdr:nvSpPr>
      <xdr:spPr>
        <a:xfrm>
          <a:off x="3381375" y="100266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126365</xdr:rowOff>
    </xdr:from>
    <xdr:to>
      <xdr:col>15</xdr:col>
      <xdr:colOff>101600</xdr:colOff>
      <xdr:row>62</xdr:row>
      <xdr:rowOff>56515</xdr:rowOff>
    </xdr:to>
    <xdr:sp macro="" textlink="">
      <xdr:nvSpPr>
        <xdr:cNvPr id="177" name="フローチャート: 判断 176">
          <a:extLst>
            <a:ext uri="{FF2B5EF4-FFF2-40B4-BE49-F238E27FC236}">
              <a16:creationId xmlns:a16="http://schemas.microsoft.com/office/drawing/2014/main" id="{145ABE50-3E24-4D84-8FE7-CB33E5AB3A17}"/>
            </a:ext>
          </a:extLst>
        </xdr:cNvPr>
        <xdr:cNvSpPr/>
      </xdr:nvSpPr>
      <xdr:spPr>
        <a:xfrm>
          <a:off x="2571750" y="1000061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103505</xdr:rowOff>
    </xdr:from>
    <xdr:to>
      <xdr:col>10</xdr:col>
      <xdr:colOff>165100</xdr:colOff>
      <xdr:row>62</xdr:row>
      <xdr:rowOff>33655</xdr:rowOff>
    </xdr:to>
    <xdr:sp macro="" textlink="">
      <xdr:nvSpPr>
        <xdr:cNvPr id="178" name="フローチャート: 判断 177">
          <a:extLst>
            <a:ext uri="{FF2B5EF4-FFF2-40B4-BE49-F238E27FC236}">
              <a16:creationId xmlns:a16="http://schemas.microsoft.com/office/drawing/2014/main" id="{402B056B-80AA-41C1-AED8-8169EEE5A4AB}"/>
            </a:ext>
          </a:extLst>
        </xdr:cNvPr>
        <xdr:cNvSpPr/>
      </xdr:nvSpPr>
      <xdr:spPr>
        <a:xfrm>
          <a:off x="1781175" y="998410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73025</xdr:rowOff>
    </xdr:from>
    <xdr:to>
      <xdr:col>6</xdr:col>
      <xdr:colOff>38100</xdr:colOff>
      <xdr:row>62</xdr:row>
      <xdr:rowOff>3175</xdr:rowOff>
    </xdr:to>
    <xdr:sp macro="" textlink="">
      <xdr:nvSpPr>
        <xdr:cNvPr id="179" name="フローチャート: 判断 178">
          <a:extLst>
            <a:ext uri="{FF2B5EF4-FFF2-40B4-BE49-F238E27FC236}">
              <a16:creationId xmlns:a16="http://schemas.microsoft.com/office/drawing/2014/main" id="{B5886B87-9E26-4A5B-B8B9-C2CABEDECA4A}"/>
            </a:ext>
          </a:extLst>
        </xdr:cNvPr>
        <xdr:cNvSpPr/>
      </xdr:nvSpPr>
      <xdr:spPr>
        <a:xfrm>
          <a:off x="981075" y="99504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5E60D85C-CAA1-4401-8655-33EC62079F77}"/>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D10E89B1-E3E3-402C-9023-52BDED62B848}"/>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1F4A969A-843C-4765-BADF-3D6A87A8FAC9}"/>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6F05C75A-CA79-4A4B-88E3-8F704C6F92AC}"/>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F581047-2D92-4F39-88E0-1451CB4EDC50}"/>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95885</xdr:rowOff>
    </xdr:from>
    <xdr:to>
      <xdr:col>24</xdr:col>
      <xdr:colOff>114300</xdr:colOff>
      <xdr:row>63</xdr:row>
      <xdr:rowOff>26035</xdr:rowOff>
    </xdr:to>
    <xdr:sp macro="" textlink="">
      <xdr:nvSpPr>
        <xdr:cNvPr id="185" name="楕円 184">
          <a:extLst>
            <a:ext uri="{FF2B5EF4-FFF2-40B4-BE49-F238E27FC236}">
              <a16:creationId xmlns:a16="http://schemas.microsoft.com/office/drawing/2014/main" id="{6CA043F1-C03D-4D4E-BDAF-D3731C610B51}"/>
            </a:ext>
          </a:extLst>
        </xdr:cNvPr>
        <xdr:cNvSpPr/>
      </xdr:nvSpPr>
      <xdr:spPr>
        <a:xfrm>
          <a:off x="4124325" y="1013523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10812</xdr:rowOff>
    </xdr:from>
    <xdr:ext cx="405111" cy="259045"/>
    <xdr:sp macro="" textlink="">
      <xdr:nvSpPr>
        <xdr:cNvPr id="186" name="【橋りょう・トンネル】&#10;有形固定資産減価償却率該当値テキスト">
          <a:extLst>
            <a:ext uri="{FF2B5EF4-FFF2-40B4-BE49-F238E27FC236}">
              <a16:creationId xmlns:a16="http://schemas.microsoft.com/office/drawing/2014/main" id="{7D36953A-785C-4B46-922B-FA6D4B8B501A}"/>
            </a:ext>
          </a:extLst>
        </xdr:cNvPr>
        <xdr:cNvSpPr txBox="1"/>
      </xdr:nvSpPr>
      <xdr:spPr>
        <a:xfrm>
          <a:off x="4219575" y="10046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65405</xdr:rowOff>
    </xdr:from>
    <xdr:to>
      <xdr:col>20</xdr:col>
      <xdr:colOff>38100</xdr:colOff>
      <xdr:row>62</xdr:row>
      <xdr:rowOff>167005</xdr:rowOff>
    </xdr:to>
    <xdr:sp macro="" textlink="">
      <xdr:nvSpPr>
        <xdr:cNvPr id="187" name="楕円 186">
          <a:extLst>
            <a:ext uri="{FF2B5EF4-FFF2-40B4-BE49-F238E27FC236}">
              <a16:creationId xmlns:a16="http://schemas.microsoft.com/office/drawing/2014/main" id="{9AF63851-776A-4D01-ACCB-EE601F1AF5A9}"/>
            </a:ext>
          </a:extLst>
        </xdr:cNvPr>
        <xdr:cNvSpPr/>
      </xdr:nvSpPr>
      <xdr:spPr>
        <a:xfrm>
          <a:off x="3381375" y="101079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116205</xdr:rowOff>
    </xdr:from>
    <xdr:to>
      <xdr:col>24</xdr:col>
      <xdr:colOff>63500</xdr:colOff>
      <xdr:row>62</xdr:row>
      <xdr:rowOff>146685</xdr:rowOff>
    </xdr:to>
    <xdr:cxnSp macro="">
      <xdr:nvCxnSpPr>
        <xdr:cNvPr id="188" name="直線コネクタ 187">
          <a:extLst>
            <a:ext uri="{FF2B5EF4-FFF2-40B4-BE49-F238E27FC236}">
              <a16:creationId xmlns:a16="http://schemas.microsoft.com/office/drawing/2014/main" id="{E36379C9-4F08-4611-AD40-B25C700EBA30}"/>
            </a:ext>
          </a:extLst>
        </xdr:cNvPr>
        <xdr:cNvCxnSpPr/>
      </xdr:nvCxnSpPr>
      <xdr:spPr>
        <a:xfrm>
          <a:off x="3429000" y="10155555"/>
          <a:ext cx="752475"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34925</xdr:rowOff>
    </xdr:from>
    <xdr:to>
      <xdr:col>15</xdr:col>
      <xdr:colOff>101600</xdr:colOff>
      <xdr:row>62</xdr:row>
      <xdr:rowOff>136525</xdr:rowOff>
    </xdr:to>
    <xdr:sp macro="" textlink="">
      <xdr:nvSpPr>
        <xdr:cNvPr id="189" name="楕円 188">
          <a:extLst>
            <a:ext uri="{FF2B5EF4-FFF2-40B4-BE49-F238E27FC236}">
              <a16:creationId xmlns:a16="http://schemas.microsoft.com/office/drawing/2014/main" id="{2CD8D7E6-C50A-4EAE-A095-5A5051A53937}"/>
            </a:ext>
          </a:extLst>
        </xdr:cNvPr>
        <xdr:cNvSpPr/>
      </xdr:nvSpPr>
      <xdr:spPr>
        <a:xfrm>
          <a:off x="2571750" y="100742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85725</xdr:rowOff>
    </xdr:from>
    <xdr:to>
      <xdr:col>19</xdr:col>
      <xdr:colOff>177800</xdr:colOff>
      <xdr:row>62</xdr:row>
      <xdr:rowOff>116205</xdr:rowOff>
    </xdr:to>
    <xdr:cxnSp macro="">
      <xdr:nvCxnSpPr>
        <xdr:cNvPr id="190" name="直線コネクタ 189">
          <a:extLst>
            <a:ext uri="{FF2B5EF4-FFF2-40B4-BE49-F238E27FC236}">
              <a16:creationId xmlns:a16="http://schemas.microsoft.com/office/drawing/2014/main" id="{C0667F64-7840-4A9A-9F1D-8FBC01810829}"/>
            </a:ext>
          </a:extLst>
        </xdr:cNvPr>
        <xdr:cNvCxnSpPr/>
      </xdr:nvCxnSpPr>
      <xdr:spPr>
        <a:xfrm>
          <a:off x="2619375" y="10121900"/>
          <a:ext cx="809625" cy="3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4445</xdr:rowOff>
    </xdr:from>
    <xdr:to>
      <xdr:col>10</xdr:col>
      <xdr:colOff>165100</xdr:colOff>
      <xdr:row>62</xdr:row>
      <xdr:rowOff>106045</xdr:rowOff>
    </xdr:to>
    <xdr:sp macro="" textlink="">
      <xdr:nvSpPr>
        <xdr:cNvPr id="191" name="楕円 190">
          <a:extLst>
            <a:ext uri="{FF2B5EF4-FFF2-40B4-BE49-F238E27FC236}">
              <a16:creationId xmlns:a16="http://schemas.microsoft.com/office/drawing/2014/main" id="{0E844FF5-156F-4938-8FAD-168DDFC6F7D8}"/>
            </a:ext>
          </a:extLst>
        </xdr:cNvPr>
        <xdr:cNvSpPr/>
      </xdr:nvSpPr>
      <xdr:spPr>
        <a:xfrm>
          <a:off x="1781175" y="100469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55245</xdr:rowOff>
    </xdr:from>
    <xdr:to>
      <xdr:col>15</xdr:col>
      <xdr:colOff>50800</xdr:colOff>
      <xdr:row>62</xdr:row>
      <xdr:rowOff>85725</xdr:rowOff>
    </xdr:to>
    <xdr:cxnSp macro="">
      <xdr:nvCxnSpPr>
        <xdr:cNvPr id="192" name="直線コネクタ 191">
          <a:extLst>
            <a:ext uri="{FF2B5EF4-FFF2-40B4-BE49-F238E27FC236}">
              <a16:creationId xmlns:a16="http://schemas.microsoft.com/office/drawing/2014/main" id="{D860E982-ACE8-4120-A1A2-8C691B6F7AF6}"/>
            </a:ext>
          </a:extLst>
        </xdr:cNvPr>
        <xdr:cNvCxnSpPr/>
      </xdr:nvCxnSpPr>
      <xdr:spPr>
        <a:xfrm>
          <a:off x="1828800" y="10094595"/>
          <a:ext cx="790575"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145415</xdr:rowOff>
    </xdr:from>
    <xdr:to>
      <xdr:col>6</xdr:col>
      <xdr:colOff>38100</xdr:colOff>
      <xdr:row>62</xdr:row>
      <xdr:rowOff>75565</xdr:rowOff>
    </xdr:to>
    <xdr:sp macro="" textlink="">
      <xdr:nvSpPr>
        <xdr:cNvPr id="193" name="楕円 192">
          <a:extLst>
            <a:ext uri="{FF2B5EF4-FFF2-40B4-BE49-F238E27FC236}">
              <a16:creationId xmlns:a16="http://schemas.microsoft.com/office/drawing/2014/main" id="{69A6C889-71A0-4C61-99C3-C55DB9399D08}"/>
            </a:ext>
          </a:extLst>
        </xdr:cNvPr>
        <xdr:cNvSpPr/>
      </xdr:nvSpPr>
      <xdr:spPr>
        <a:xfrm>
          <a:off x="981075" y="100196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24765</xdr:rowOff>
    </xdr:from>
    <xdr:to>
      <xdr:col>10</xdr:col>
      <xdr:colOff>114300</xdr:colOff>
      <xdr:row>62</xdr:row>
      <xdr:rowOff>55245</xdr:rowOff>
    </xdr:to>
    <xdr:cxnSp macro="">
      <xdr:nvCxnSpPr>
        <xdr:cNvPr id="194" name="直線コネクタ 193">
          <a:extLst>
            <a:ext uri="{FF2B5EF4-FFF2-40B4-BE49-F238E27FC236}">
              <a16:creationId xmlns:a16="http://schemas.microsoft.com/office/drawing/2014/main" id="{918D27B9-C434-4A24-9311-99DCA7B5D658}"/>
            </a:ext>
          </a:extLst>
        </xdr:cNvPr>
        <xdr:cNvCxnSpPr/>
      </xdr:nvCxnSpPr>
      <xdr:spPr>
        <a:xfrm>
          <a:off x="1028700" y="10067290"/>
          <a:ext cx="800100"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95902</xdr:rowOff>
    </xdr:from>
    <xdr:ext cx="405111" cy="259045"/>
    <xdr:sp macro="" textlink="">
      <xdr:nvSpPr>
        <xdr:cNvPr id="195" name="n_1aveValue【橋りょう・トンネル】&#10;有形固定資産減価償却率">
          <a:extLst>
            <a:ext uri="{FF2B5EF4-FFF2-40B4-BE49-F238E27FC236}">
              <a16:creationId xmlns:a16="http://schemas.microsoft.com/office/drawing/2014/main" id="{718A81C4-9374-4C14-89A3-22AF0BD98794}"/>
            </a:ext>
          </a:extLst>
        </xdr:cNvPr>
        <xdr:cNvSpPr txBox="1"/>
      </xdr:nvSpPr>
      <xdr:spPr>
        <a:xfrm>
          <a:off x="32391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73042</xdr:rowOff>
    </xdr:from>
    <xdr:ext cx="405111" cy="259045"/>
    <xdr:sp macro="" textlink="">
      <xdr:nvSpPr>
        <xdr:cNvPr id="196" name="n_2aveValue【橋りょう・トンネル】&#10;有形固定資産減価償却率">
          <a:extLst>
            <a:ext uri="{FF2B5EF4-FFF2-40B4-BE49-F238E27FC236}">
              <a16:creationId xmlns:a16="http://schemas.microsoft.com/office/drawing/2014/main" id="{6C1E13EA-AFC4-40C0-AF79-C8FC40B52EF9}"/>
            </a:ext>
          </a:extLst>
        </xdr:cNvPr>
        <xdr:cNvSpPr txBox="1"/>
      </xdr:nvSpPr>
      <xdr:spPr>
        <a:xfrm>
          <a:off x="24390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50182</xdr:rowOff>
    </xdr:from>
    <xdr:ext cx="405111" cy="259045"/>
    <xdr:sp macro="" textlink="">
      <xdr:nvSpPr>
        <xdr:cNvPr id="197" name="n_3aveValue【橋りょう・トンネル】&#10;有形固定資産減価償却率">
          <a:extLst>
            <a:ext uri="{FF2B5EF4-FFF2-40B4-BE49-F238E27FC236}">
              <a16:creationId xmlns:a16="http://schemas.microsoft.com/office/drawing/2014/main" id="{84FA1890-4F40-43EA-9969-9946BC135971}"/>
            </a:ext>
          </a:extLst>
        </xdr:cNvPr>
        <xdr:cNvSpPr txBox="1"/>
      </xdr:nvSpPr>
      <xdr:spPr>
        <a:xfrm>
          <a:off x="1648469" y="9762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19702</xdr:rowOff>
    </xdr:from>
    <xdr:ext cx="405111" cy="259045"/>
    <xdr:sp macro="" textlink="">
      <xdr:nvSpPr>
        <xdr:cNvPr id="198" name="n_4aveValue【橋りょう・トンネル】&#10;有形固定資産減価償却率">
          <a:extLst>
            <a:ext uri="{FF2B5EF4-FFF2-40B4-BE49-F238E27FC236}">
              <a16:creationId xmlns:a16="http://schemas.microsoft.com/office/drawing/2014/main" id="{CE99DFD8-6842-4B90-9C17-14C6005F6FFF}"/>
            </a:ext>
          </a:extLst>
        </xdr:cNvPr>
        <xdr:cNvSpPr txBox="1"/>
      </xdr:nvSpPr>
      <xdr:spPr>
        <a:xfrm>
          <a:off x="848369"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158132</xdr:rowOff>
    </xdr:from>
    <xdr:ext cx="405111" cy="259045"/>
    <xdr:sp macro="" textlink="">
      <xdr:nvSpPr>
        <xdr:cNvPr id="199" name="n_1mainValue【橋りょう・トンネル】&#10;有形固定資産減価償却率">
          <a:extLst>
            <a:ext uri="{FF2B5EF4-FFF2-40B4-BE49-F238E27FC236}">
              <a16:creationId xmlns:a16="http://schemas.microsoft.com/office/drawing/2014/main" id="{261D00CF-C95C-436E-A918-DB5DC127CEAE}"/>
            </a:ext>
          </a:extLst>
        </xdr:cNvPr>
        <xdr:cNvSpPr txBox="1"/>
      </xdr:nvSpPr>
      <xdr:spPr>
        <a:xfrm>
          <a:off x="3239144" y="10200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127652</xdr:rowOff>
    </xdr:from>
    <xdr:ext cx="405111" cy="259045"/>
    <xdr:sp macro="" textlink="">
      <xdr:nvSpPr>
        <xdr:cNvPr id="200" name="n_2mainValue【橋りょう・トンネル】&#10;有形固定資産減価償却率">
          <a:extLst>
            <a:ext uri="{FF2B5EF4-FFF2-40B4-BE49-F238E27FC236}">
              <a16:creationId xmlns:a16="http://schemas.microsoft.com/office/drawing/2014/main" id="{D4B45FA6-6A46-4073-B591-E8AEE261CBD6}"/>
            </a:ext>
          </a:extLst>
        </xdr:cNvPr>
        <xdr:cNvSpPr txBox="1"/>
      </xdr:nvSpPr>
      <xdr:spPr>
        <a:xfrm>
          <a:off x="2439044"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97172</xdr:rowOff>
    </xdr:from>
    <xdr:ext cx="405111" cy="259045"/>
    <xdr:sp macro="" textlink="">
      <xdr:nvSpPr>
        <xdr:cNvPr id="201" name="n_3mainValue【橋りょう・トンネル】&#10;有形固定資産減価償却率">
          <a:extLst>
            <a:ext uri="{FF2B5EF4-FFF2-40B4-BE49-F238E27FC236}">
              <a16:creationId xmlns:a16="http://schemas.microsoft.com/office/drawing/2014/main" id="{46861B63-FD34-4A74-90A3-35FFBC13B1F7}"/>
            </a:ext>
          </a:extLst>
        </xdr:cNvPr>
        <xdr:cNvSpPr txBox="1"/>
      </xdr:nvSpPr>
      <xdr:spPr>
        <a:xfrm>
          <a:off x="1648469" y="1013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66692</xdr:rowOff>
    </xdr:from>
    <xdr:ext cx="405111" cy="259045"/>
    <xdr:sp macro="" textlink="">
      <xdr:nvSpPr>
        <xdr:cNvPr id="202" name="n_4mainValue【橋りょう・トンネル】&#10;有形固定資産減価償却率">
          <a:extLst>
            <a:ext uri="{FF2B5EF4-FFF2-40B4-BE49-F238E27FC236}">
              <a16:creationId xmlns:a16="http://schemas.microsoft.com/office/drawing/2014/main" id="{B447A8EB-F04C-4AAF-93EB-029C9B839A57}"/>
            </a:ext>
          </a:extLst>
        </xdr:cNvPr>
        <xdr:cNvSpPr txBox="1"/>
      </xdr:nvSpPr>
      <xdr:spPr>
        <a:xfrm>
          <a:off x="848369"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5F6188F2-AC2B-4DF0-9993-6C244189590C}"/>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581EC81D-015D-4A0B-82D0-3E50B5B54C36}"/>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5AEFC0C4-5B95-4DDF-A334-63E2B02D161C}"/>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419ED60A-4DFA-4FAD-A3A3-6F0ED772D90B}"/>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3A4C524A-A7C0-4981-AFBF-F33ED238ADFC}"/>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6F96CB21-E030-4F06-97D7-084A48B27E3B}"/>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B6A53FF2-CF93-426F-A83B-F903D68DC315}"/>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1FA89DA4-394E-4117-AC98-2265AAC94897}"/>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40429BBA-354C-43FF-84F3-56C66282D659}"/>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6229AF12-D453-4CB9-AD21-D0439C1F28FA}"/>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a:extLst>
            <a:ext uri="{FF2B5EF4-FFF2-40B4-BE49-F238E27FC236}">
              <a16:creationId xmlns:a16="http://schemas.microsoft.com/office/drawing/2014/main" id="{1FAB5133-C09E-4D1C-AFFA-734C54F2399A}"/>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4" name="テキスト ボックス 213">
          <a:extLst>
            <a:ext uri="{FF2B5EF4-FFF2-40B4-BE49-F238E27FC236}">
              <a16:creationId xmlns:a16="http://schemas.microsoft.com/office/drawing/2014/main" id="{6A7C4E74-1602-4098-B636-C9E5DC6BDFE8}"/>
            </a:ext>
          </a:extLst>
        </xdr:cNvPr>
        <xdr:cNvSpPr txBox="1"/>
      </xdr:nvSpPr>
      <xdr:spPr>
        <a:xfrm>
          <a:off x="5723389" y="10303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a:extLst>
            <a:ext uri="{FF2B5EF4-FFF2-40B4-BE49-F238E27FC236}">
              <a16:creationId xmlns:a16="http://schemas.microsoft.com/office/drawing/2014/main" id="{54ADEB24-35EE-47FD-A8A2-3929833CDA62}"/>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6" name="テキスト ボックス 215">
          <a:extLst>
            <a:ext uri="{FF2B5EF4-FFF2-40B4-BE49-F238E27FC236}">
              <a16:creationId xmlns:a16="http://schemas.microsoft.com/office/drawing/2014/main" id="{0310BC9E-9551-4BEE-8FAD-4E9B7FEC2A08}"/>
            </a:ext>
          </a:extLst>
        </xdr:cNvPr>
        <xdr:cNvSpPr txBox="1"/>
      </xdr:nvSpPr>
      <xdr:spPr>
        <a:xfrm>
          <a:off x="5421206"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8D4EE474-7114-440F-BA02-37EFB8DEE393}"/>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8" name="テキスト ボックス 217">
          <a:extLst>
            <a:ext uri="{FF2B5EF4-FFF2-40B4-BE49-F238E27FC236}">
              <a16:creationId xmlns:a16="http://schemas.microsoft.com/office/drawing/2014/main" id="{7E70E6FE-15EC-4F12-8F62-E95BB12CB86A}"/>
            </a:ext>
          </a:extLst>
        </xdr:cNvPr>
        <xdr:cNvSpPr txBox="1"/>
      </xdr:nvSpPr>
      <xdr:spPr>
        <a:xfrm>
          <a:off x="5421206" y="9579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a:extLst>
            <a:ext uri="{FF2B5EF4-FFF2-40B4-BE49-F238E27FC236}">
              <a16:creationId xmlns:a16="http://schemas.microsoft.com/office/drawing/2014/main" id="{A6C1B278-EF4B-47B6-B355-4841E42FCA6B}"/>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0" name="テキスト ボックス 219">
          <a:extLst>
            <a:ext uri="{FF2B5EF4-FFF2-40B4-BE49-F238E27FC236}">
              <a16:creationId xmlns:a16="http://schemas.microsoft.com/office/drawing/2014/main" id="{393BFA04-7DCE-40EE-90F6-E5577B359688}"/>
            </a:ext>
          </a:extLst>
        </xdr:cNvPr>
        <xdr:cNvSpPr txBox="1"/>
      </xdr:nvSpPr>
      <xdr:spPr>
        <a:xfrm>
          <a:off x="5421206" y="9227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a:extLst>
            <a:ext uri="{FF2B5EF4-FFF2-40B4-BE49-F238E27FC236}">
              <a16:creationId xmlns:a16="http://schemas.microsoft.com/office/drawing/2014/main" id="{00CCE4CE-6FB2-423C-9B90-9EA06F36B3CC}"/>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2" name="テキスト ボックス 221">
          <a:extLst>
            <a:ext uri="{FF2B5EF4-FFF2-40B4-BE49-F238E27FC236}">
              <a16:creationId xmlns:a16="http://schemas.microsoft.com/office/drawing/2014/main" id="{67266BC1-277B-426B-B475-B5D41BCAECCA}"/>
            </a:ext>
          </a:extLst>
        </xdr:cNvPr>
        <xdr:cNvSpPr txBox="1"/>
      </xdr:nvSpPr>
      <xdr:spPr>
        <a:xfrm>
          <a:off x="5421206" y="8865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8CBD0BED-8F5E-444C-9739-B9A6C82DB33E}"/>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a:extLst>
            <a:ext uri="{FF2B5EF4-FFF2-40B4-BE49-F238E27FC236}">
              <a16:creationId xmlns:a16="http://schemas.microsoft.com/office/drawing/2014/main" id="{68EE47C3-26E7-4652-BB95-40A1B2D6BA08}"/>
            </a:ext>
          </a:extLst>
        </xdr:cNvPr>
        <xdr:cNvSpPr txBox="1"/>
      </xdr:nvSpPr>
      <xdr:spPr>
        <a:xfrm>
          <a:off x="5421206" y="8503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8AA9DFCF-FBC3-41EC-BCF8-EA8FFB72C855}"/>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109724</xdr:rowOff>
    </xdr:from>
    <xdr:to>
      <xdr:col>54</xdr:col>
      <xdr:colOff>189865</xdr:colOff>
      <xdr:row>64</xdr:row>
      <xdr:rowOff>30099</xdr:rowOff>
    </xdr:to>
    <xdr:cxnSp macro="">
      <xdr:nvCxnSpPr>
        <xdr:cNvPr id="226" name="直線コネクタ 225">
          <a:extLst>
            <a:ext uri="{FF2B5EF4-FFF2-40B4-BE49-F238E27FC236}">
              <a16:creationId xmlns:a16="http://schemas.microsoft.com/office/drawing/2014/main" id="{0D22196D-3CE6-45D9-AA2B-8B80087C3C0A}"/>
            </a:ext>
          </a:extLst>
        </xdr:cNvPr>
        <xdr:cNvCxnSpPr/>
      </xdr:nvCxnSpPr>
      <xdr:spPr>
        <a:xfrm flipV="1">
          <a:off x="9429115" y="9174349"/>
          <a:ext cx="0" cy="1215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33926</xdr:rowOff>
    </xdr:from>
    <xdr:ext cx="534377" cy="259045"/>
    <xdr:sp macro="" textlink="">
      <xdr:nvSpPr>
        <xdr:cNvPr id="227" name="【橋りょう・トンネル】&#10;一人当たり有形固定資産（償却資産）額最小値テキスト">
          <a:extLst>
            <a:ext uri="{FF2B5EF4-FFF2-40B4-BE49-F238E27FC236}">
              <a16:creationId xmlns:a16="http://schemas.microsoft.com/office/drawing/2014/main" id="{DFD4738A-211F-4FF2-8DA5-69C6E8693683}"/>
            </a:ext>
          </a:extLst>
        </xdr:cNvPr>
        <xdr:cNvSpPr txBox="1"/>
      </xdr:nvSpPr>
      <xdr:spPr>
        <a:xfrm>
          <a:off x="9467850" y="1039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30099</xdr:rowOff>
    </xdr:from>
    <xdr:to>
      <xdr:col>55</xdr:col>
      <xdr:colOff>88900</xdr:colOff>
      <xdr:row>64</xdr:row>
      <xdr:rowOff>30099</xdr:rowOff>
    </xdr:to>
    <xdr:cxnSp macro="">
      <xdr:nvCxnSpPr>
        <xdr:cNvPr id="228" name="直線コネクタ 227">
          <a:extLst>
            <a:ext uri="{FF2B5EF4-FFF2-40B4-BE49-F238E27FC236}">
              <a16:creationId xmlns:a16="http://schemas.microsoft.com/office/drawing/2014/main" id="{EF0BAA18-3498-4AB6-942E-AD77B9A85C3F}"/>
            </a:ext>
          </a:extLst>
        </xdr:cNvPr>
        <xdr:cNvCxnSpPr/>
      </xdr:nvCxnSpPr>
      <xdr:spPr>
        <a:xfrm>
          <a:off x="9363075" y="1039012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56401</xdr:rowOff>
    </xdr:from>
    <xdr:ext cx="599010" cy="259045"/>
    <xdr:sp macro="" textlink="">
      <xdr:nvSpPr>
        <xdr:cNvPr id="229" name="【橋りょう・トンネル】&#10;一人当たり有形固定資産（償却資産）額最大値テキスト">
          <a:extLst>
            <a:ext uri="{FF2B5EF4-FFF2-40B4-BE49-F238E27FC236}">
              <a16:creationId xmlns:a16="http://schemas.microsoft.com/office/drawing/2014/main" id="{A1FAAEFA-D150-4E71-BBCF-F26526A73B26}"/>
            </a:ext>
          </a:extLst>
        </xdr:cNvPr>
        <xdr:cNvSpPr txBox="1"/>
      </xdr:nvSpPr>
      <xdr:spPr>
        <a:xfrm>
          <a:off x="9467850" y="8962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109724</xdr:rowOff>
    </xdr:from>
    <xdr:to>
      <xdr:col>55</xdr:col>
      <xdr:colOff>88900</xdr:colOff>
      <xdr:row>56</xdr:row>
      <xdr:rowOff>109724</xdr:rowOff>
    </xdr:to>
    <xdr:cxnSp macro="">
      <xdr:nvCxnSpPr>
        <xdr:cNvPr id="230" name="直線コネクタ 229">
          <a:extLst>
            <a:ext uri="{FF2B5EF4-FFF2-40B4-BE49-F238E27FC236}">
              <a16:creationId xmlns:a16="http://schemas.microsoft.com/office/drawing/2014/main" id="{C9662E70-D445-48CE-AC2E-BC8BAA2B3B26}"/>
            </a:ext>
          </a:extLst>
        </xdr:cNvPr>
        <xdr:cNvCxnSpPr/>
      </xdr:nvCxnSpPr>
      <xdr:spPr>
        <a:xfrm>
          <a:off x="9363075" y="917434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107283</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B958D8CE-351A-4ACB-83F9-5D2C30C9DE0F}"/>
            </a:ext>
          </a:extLst>
        </xdr:cNvPr>
        <xdr:cNvSpPr txBox="1"/>
      </xdr:nvSpPr>
      <xdr:spPr>
        <a:xfrm>
          <a:off x="9467850" y="98196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84406</xdr:rowOff>
    </xdr:from>
    <xdr:to>
      <xdr:col>55</xdr:col>
      <xdr:colOff>50800</xdr:colOff>
      <xdr:row>62</xdr:row>
      <xdr:rowOff>14556</xdr:rowOff>
    </xdr:to>
    <xdr:sp macro="" textlink="">
      <xdr:nvSpPr>
        <xdr:cNvPr id="232" name="フローチャート: 判断 231">
          <a:extLst>
            <a:ext uri="{FF2B5EF4-FFF2-40B4-BE49-F238E27FC236}">
              <a16:creationId xmlns:a16="http://schemas.microsoft.com/office/drawing/2014/main" id="{8705EF8D-BF02-48DA-81C6-6F420F5F788A}"/>
            </a:ext>
          </a:extLst>
        </xdr:cNvPr>
        <xdr:cNvSpPr/>
      </xdr:nvSpPr>
      <xdr:spPr>
        <a:xfrm>
          <a:off x="9401175" y="9965006"/>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87484</xdr:rowOff>
    </xdr:from>
    <xdr:to>
      <xdr:col>50</xdr:col>
      <xdr:colOff>165100</xdr:colOff>
      <xdr:row>62</xdr:row>
      <xdr:rowOff>17634</xdr:rowOff>
    </xdr:to>
    <xdr:sp macro="" textlink="">
      <xdr:nvSpPr>
        <xdr:cNvPr id="233" name="フローチャート: 判断 232">
          <a:extLst>
            <a:ext uri="{FF2B5EF4-FFF2-40B4-BE49-F238E27FC236}">
              <a16:creationId xmlns:a16="http://schemas.microsoft.com/office/drawing/2014/main" id="{930680D3-1264-471C-800E-9E52AEBB86EB}"/>
            </a:ext>
          </a:extLst>
        </xdr:cNvPr>
        <xdr:cNvSpPr/>
      </xdr:nvSpPr>
      <xdr:spPr>
        <a:xfrm>
          <a:off x="8639175" y="996173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90300</xdr:rowOff>
    </xdr:from>
    <xdr:to>
      <xdr:col>46</xdr:col>
      <xdr:colOff>38100</xdr:colOff>
      <xdr:row>62</xdr:row>
      <xdr:rowOff>20450</xdr:rowOff>
    </xdr:to>
    <xdr:sp macro="" textlink="">
      <xdr:nvSpPr>
        <xdr:cNvPr id="234" name="フローチャート: 判断 233">
          <a:extLst>
            <a:ext uri="{FF2B5EF4-FFF2-40B4-BE49-F238E27FC236}">
              <a16:creationId xmlns:a16="http://schemas.microsoft.com/office/drawing/2014/main" id="{564E7BBE-09F8-4DF7-8D55-35E102D317B8}"/>
            </a:ext>
          </a:extLst>
        </xdr:cNvPr>
        <xdr:cNvSpPr/>
      </xdr:nvSpPr>
      <xdr:spPr>
        <a:xfrm>
          <a:off x="7839075" y="99645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75452</xdr:rowOff>
    </xdr:from>
    <xdr:to>
      <xdr:col>41</xdr:col>
      <xdr:colOff>101600</xdr:colOff>
      <xdr:row>62</xdr:row>
      <xdr:rowOff>5602</xdr:rowOff>
    </xdr:to>
    <xdr:sp macro="" textlink="">
      <xdr:nvSpPr>
        <xdr:cNvPr id="235" name="フローチャート: 判断 234">
          <a:extLst>
            <a:ext uri="{FF2B5EF4-FFF2-40B4-BE49-F238E27FC236}">
              <a16:creationId xmlns:a16="http://schemas.microsoft.com/office/drawing/2014/main" id="{9CD12D53-D6CB-4559-ACAD-852142F07404}"/>
            </a:ext>
          </a:extLst>
        </xdr:cNvPr>
        <xdr:cNvSpPr/>
      </xdr:nvSpPr>
      <xdr:spPr>
        <a:xfrm>
          <a:off x="7029450" y="995287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66220</xdr:rowOff>
    </xdr:from>
    <xdr:to>
      <xdr:col>36</xdr:col>
      <xdr:colOff>165100</xdr:colOff>
      <xdr:row>61</xdr:row>
      <xdr:rowOff>167820</xdr:rowOff>
    </xdr:to>
    <xdr:sp macro="" textlink="">
      <xdr:nvSpPr>
        <xdr:cNvPr id="236" name="フローチャート: 判断 235">
          <a:extLst>
            <a:ext uri="{FF2B5EF4-FFF2-40B4-BE49-F238E27FC236}">
              <a16:creationId xmlns:a16="http://schemas.microsoft.com/office/drawing/2014/main" id="{3E1DFDFD-C80C-4690-A283-695DD5EA74F8}"/>
            </a:ext>
          </a:extLst>
        </xdr:cNvPr>
        <xdr:cNvSpPr/>
      </xdr:nvSpPr>
      <xdr:spPr>
        <a:xfrm>
          <a:off x="6238875" y="99468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158ACB7B-59B6-4C41-8F0A-DA6D9CB3FF46}"/>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5F201926-E3A7-4608-A26B-79169280C55D}"/>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CB24265E-3375-4741-BE42-B4EA08E43961}"/>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53107F2-7C64-40A3-8523-A011FF1255A8}"/>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23F1F9E0-09E1-4802-863B-46CE776D5E23}"/>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120052</xdr:rowOff>
    </xdr:from>
    <xdr:to>
      <xdr:col>55</xdr:col>
      <xdr:colOff>50800</xdr:colOff>
      <xdr:row>63</xdr:row>
      <xdr:rowOff>50202</xdr:rowOff>
    </xdr:to>
    <xdr:sp macro="" textlink="">
      <xdr:nvSpPr>
        <xdr:cNvPr id="242" name="楕円 241">
          <a:extLst>
            <a:ext uri="{FF2B5EF4-FFF2-40B4-BE49-F238E27FC236}">
              <a16:creationId xmlns:a16="http://schemas.microsoft.com/office/drawing/2014/main" id="{ECCED469-95FA-4062-A7DC-53074BE63309}"/>
            </a:ext>
          </a:extLst>
        </xdr:cNvPr>
        <xdr:cNvSpPr/>
      </xdr:nvSpPr>
      <xdr:spPr>
        <a:xfrm>
          <a:off x="9401175" y="10162577"/>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98479</xdr:rowOff>
    </xdr:from>
    <xdr:ext cx="534377" cy="259045"/>
    <xdr:sp macro="" textlink="">
      <xdr:nvSpPr>
        <xdr:cNvPr id="243" name="【橋りょう・トンネル】&#10;一人当たり有形固定資産（償却資産）額該当値テキスト">
          <a:extLst>
            <a:ext uri="{FF2B5EF4-FFF2-40B4-BE49-F238E27FC236}">
              <a16:creationId xmlns:a16="http://schemas.microsoft.com/office/drawing/2014/main" id="{680B9435-E5D5-4013-BD05-00E6763B7AB2}"/>
            </a:ext>
          </a:extLst>
        </xdr:cNvPr>
        <xdr:cNvSpPr txBox="1"/>
      </xdr:nvSpPr>
      <xdr:spPr>
        <a:xfrm>
          <a:off x="9467850" y="1014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121034</xdr:rowOff>
    </xdr:from>
    <xdr:to>
      <xdr:col>50</xdr:col>
      <xdr:colOff>165100</xdr:colOff>
      <xdr:row>63</xdr:row>
      <xdr:rowOff>51184</xdr:rowOff>
    </xdr:to>
    <xdr:sp macro="" textlink="">
      <xdr:nvSpPr>
        <xdr:cNvPr id="244" name="楕円 243">
          <a:extLst>
            <a:ext uri="{FF2B5EF4-FFF2-40B4-BE49-F238E27FC236}">
              <a16:creationId xmlns:a16="http://schemas.microsoft.com/office/drawing/2014/main" id="{F6C96734-D9B8-42B4-B985-BA95E4536E31}"/>
            </a:ext>
          </a:extLst>
        </xdr:cNvPr>
        <xdr:cNvSpPr/>
      </xdr:nvSpPr>
      <xdr:spPr>
        <a:xfrm>
          <a:off x="8639175" y="10163559"/>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170852</xdr:rowOff>
    </xdr:from>
    <xdr:to>
      <xdr:col>55</xdr:col>
      <xdr:colOff>0</xdr:colOff>
      <xdr:row>63</xdr:row>
      <xdr:rowOff>384</xdr:rowOff>
    </xdr:to>
    <xdr:cxnSp macro="">
      <xdr:nvCxnSpPr>
        <xdr:cNvPr id="245" name="直線コネクタ 244">
          <a:extLst>
            <a:ext uri="{FF2B5EF4-FFF2-40B4-BE49-F238E27FC236}">
              <a16:creationId xmlns:a16="http://schemas.microsoft.com/office/drawing/2014/main" id="{88FD46D7-9A65-4C5D-A445-E8E267C4F5AC}"/>
            </a:ext>
          </a:extLst>
        </xdr:cNvPr>
        <xdr:cNvCxnSpPr/>
      </xdr:nvCxnSpPr>
      <xdr:spPr>
        <a:xfrm flipV="1">
          <a:off x="8686800" y="10200677"/>
          <a:ext cx="742950" cy="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121915</xdr:rowOff>
    </xdr:from>
    <xdr:to>
      <xdr:col>46</xdr:col>
      <xdr:colOff>38100</xdr:colOff>
      <xdr:row>63</xdr:row>
      <xdr:rowOff>52065</xdr:rowOff>
    </xdr:to>
    <xdr:sp macro="" textlink="">
      <xdr:nvSpPr>
        <xdr:cNvPr id="246" name="楕円 245">
          <a:extLst>
            <a:ext uri="{FF2B5EF4-FFF2-40B4-BE49-F238E27FC236}">
              <a16:creationId xmlns:a16="http://schemas.microsoft.com/office/drawing/2014/main" id="{CE205D80-8590-4C57-B798-69C73F9940DC}"/>
            </a:ext>
          </a:extLst>
        </xdr:cNvPr>
        <xdr:cNvSpPr/>
      </xdr:nvSpPr>
      <xdr:spPr>
        <a:xfrm>
          <a:off x="7839075" y="1016444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384</xdr:rowOff>
    </xdr:from>
    <xdr:to>
      <xdr:col>50</xdr:col>
      <xdr:colOff>114300</xdr:colOff>
      <xdr:row>63</xdr:row>
      <xdr:rowOff>1265</xdr:rowOff>
    </xdr:to>
    <xdr:cxnSp macro="">
      <xdr:nvCxnSpPr>
        <xdr:cNvPr id="247" name="直線コネクタ 246">
          <a:extLst>
            <a:ext uri="{FF2B5EF4-FFF2-40B4-BE49-F238E27FC236}">
              <a16:creationId xmlns:a16="http://schemas.microsoft.com/office/drawing/2014/main" id="{2D9C0D54-E221-4B5D-A3F3-4FB16318FE23}"/>
            </a:ext>
          </a:extLst>
        </xdr:cNvPr>
        <xdr:cNvCxnSpPr/>
      </xdr:nvCxnSpPr>
      <xdr:spPr>
        <a:xfrm flipV="1">
          <a:off x="7886700" y="10201659"/>
          <a:ext cx="800100" cy="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122749</xdr:rowOff>
    </xdr:from>
    <xdr:to>
      <xdr:col>41</xdr:col>
      <xdr:colOff>101600</xdr:colOff>
      <xdr:row>63</xdr:row>
      <xdr:rowOff>52899</xdr:rowOff>
    </xdr:to>
    <xdr:sp macro="" textlink="">
      <xdr:nvSpPr>
        <xdr:cNvPr id="248" name="楕円 247">
          <a:extLst>
            <a:ext uri="{FF2B5EF4-FFF2-40B4-BE49-F238E27FC236}">
              <a16:creationId xmlns:a16="http://schemas.microsoft.com/office/drawing/2014/main" id="{650486D3-F313-4525-A910-B9694693A4D7}"/>
            </a:ext>
          </a:extLst>
        </xdr:cNvPr>
        <xdr:cNvSpPr/>
      </xdr:nvSpPr>
      <xdr:spPr>
        <a:xfrm>
          <a:off x="7029450" y="10165274"/>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1265</xdr:rowOff>
    </xdr:from>
    <xdr:to>
      <xdr:col>45</xdr:col>
      <xdr:colOff>177800</xdr:colOff>
      <xdr:row>63</xdr:row>
      <xdr:rowOff>2099</xdr:rowOff>
    </xdr:to>
    <xdr:cxnSp macro="">
      <xdr:nvCxnSpPr>
        <xdr:cNvPr id="249" name="直線コネクタ 248">
          <a:extLst>
            <a:ext uri="{FF2B5EF4-FFF2-40B4-BE49-F238E27FC236}">
              <a16:creationId xmlns:a16="http://schemas.microsoft.com/office/drawing/2014/main" id="{346C2600-A668-4A2D-A61C-DE728A33B30B}"/>
            </a:ext>
          </a:extLst>
        </xdr:cNvPr>
        <xdr:cNvCxnSpPr/>
      </xdr:nvCxnSpPr>
      <xdr:spPr>
        <a:xfrm flipV="1">
          <a:off x="7077075" y="10202540"/>
          <a:ext cx="809625" cy="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123744</xdr:rowOff>
    </xdr:from>
    <xdr:to>
      <xdr:col>36</xdr:col>
      <xdr:colOff>165100</xdr:colOff>
      <xdr:row>63</xdr:row>
      <xdr:rowOff>53894</xdr:rowOff>
    </xdr:to>
    <xdr:sp macro="" textlink="">
      <xdr:nvSpPr>
        <xdr:cNvPr id="250" name="楕円 249">
          <a:extLst>
            <a:ext uri="{FF2B5EF4-FFF2-40B4-BE49-F238E27FC236}">
              <a16:creationId xmlns:a16="http://schemas.microsoft.com/office/drawing/2014/main" id="{14A9673D-419D-45AA-89F3-D18788AD906B}"/>
            </a:ext>
          </a:extLst>
        </xdr:cNvPr>
        <xdr:cNvSpPr/>
      </xdr:nvSpPr>
      <xdr:spPr>
        <a:xfrm>
          <a:off x="6238875" y="10166269"/>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2099</xdr:rowOff>
    </xdr:from>
    <xdr:to>
      <xdr:col>41</xdr:col>
      <xdr:colOff>50800</xdr:colOff>
      <xdr:row>63</xdr:row>
      <xdr:rowOff>3094</xdr:rowOff>
    </xdr:to>
    <xdr:cxnSp macro="">
      <xdr:nvCxnSpPr>
        <xdr:cNvPr id="251" name="直線コネクタ 250">
          <a:extLst>
            <a:ext uri="{FF2B5EF4-FFF2-40B4-BE49-F238E27FC236}">
              <a16:creationId xmlns:a16="http://schemas.microsoft.com/office/drawing/2014/main" id="{A98C1629-F12A-4332-9DB1-D585CB84642D}"/>
            </a:ext>
          </a:extLst>
        </xdr:cNvPr>
        <xdr:cNvCxnSpPr/>
      </xdr:nvCxnSpPr>
      <xdr:spPr>
        <a:xfrm flipV="1">
          <a:off x="6286500" y="10203374"/>
          <a:ext cx="790575" cy="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34161</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EF615D00-A06D-49B6-9C5E-F08793BAEA2C}"/>
            </a:ext>
          </a:extLst>
        </xdr:cNvPr>
        <xdr:cNvSpPr txBox="1"/>
      </xdr:nvSpPr>
      <xdr:spPr>
        <a:xfrm>
          <a:off x="8399995" y="9746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36977</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BB50C99D-D65F-4886-8BAD-00B4552174E2}"/>
            </a:ext>
          </a:extLst>
        </xdr:cNvPr>
        <xdr:cNvSpPr txBox="1"/>
      </xdr:nvSpPr>
      <xdr:spPr>
        <a:xfrm>
          <a:off x="7609420" y="975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22129</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3817439D-A4A5-4CD4-B5B0-C3D5DBD88D4A}"/>
            </a:ext>
          </a:extLst>
        </xdr:cNvPr>
        <xdr:cNvSpPr txBox="1"/>
      </xdr:nvSpPr>
      <xdr:spPr>
        <a:xfrm>
          <a:off x="6818845" y="973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12897</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974BBB31-23C4-45A8-9B9C-B5927059ACBA}"/>
            </a:ext>
          </a:extLst>
        </xdr:cNvPr>
        <xdr:cNvSpPr txBox="1"/>
      </xdr:nvSpPr>
      <xdr:spPr>
        <a:xfrm>
          <a:off x="6009220" y="9725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42311</xdr:rowOff>
    </xdr:from>
    <xdr:ext cx="534377" cy="259045"/>
    <xdr:sp macro="" textlink="">
      <xdr:nvSpPr>
        <xdr:cNvPr id="256" name="n_1mainValue【橋りょう・トンネル】&#10;一人当たり有形固定資産（償却資産）額">
          <a:extLst>
            <a:ext uri="{FF2B5EF4-FFF2-40B4-BE49-F238E27FC236}">
              <a16:creationId xmlns:a16="http://schemas.microsoft.com/office/drawing/2014/main" id="{4C26B833-CACD-48D6-8F23-D811174DD776}"/>
            </a:ext>
          </a:extLst>
        </xdr:cNvPr>
        <xdr:cNvSpPr txBox="1"/>
      </xdr:nvSpPr>
      <xdr:spPr>
        <a:xfrm>
          <a:off x="8429136" y="1024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43192</xdr:rowOff>
    </xdr:from>
    <xdr:ext cx="534377" cy="259045"/>
    <xdr:sp macro="" textlink="">
      <xdr:nvSpPr>
        <xdr:cNvPr id="257" name="n_2mainValue【橋りょう・トンネル】&#10;一人当たり有形固定資産（償却資産）額">
          <a:extLst>
            <a:ext uri="{FF2B5EF4-FFF2-40B4-BE49-F238E27FC236}">
              <a16:creationId xmlns:a16="http://schemas.microsoft.com/office/drawing/2014/main" id="{363DADE3-038A-482E-B3FD-ACD03F144AD6}"/>
            </a:ext>
          </a:extLst>
        </xdr:cNvPr>
        <xdr:cNvSpPr txBox="1"/>
      </xdr:nvSpPr>
      <xdr:spPr>
        <a:xfrm>
          <a:off x="7648086" y="1024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44026</xdr:rowOff>
    </xdr:from>
    <xdr:ext cx="534377" cy="259045"/>
    <xdr:sp macro="" textlink="">
      <xdr:nvSpPr>
        <xdr:cNvPr id="258" name="n_3mainValue【橋りょう・トンネル】&#10;一人当たり有形固定資産（償却資産）額">
          <a:extLst>
            <a:ext uri="{FF2B5EF4-FFF2-40B4-BE49-F238E27FC236}">
              <a16:creationId xmlns:a16="http://schemas.microsoft.com/office/drawing/2014/main" id="{136FD552-D666-4BB0-9C70-2BAEE179F159}"/>
            </a:ext>
          </a:extLst>
        </xdr:cNvPr>
        <xdr:cNvSpPr txBox="1"/>
      </xdr:nvSpPr>
      <xdr:spPr>
        <a:xfrm>
          <a:off x="6847986" y="1024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45021</xdr:rowOff>
    </xdr:from>
    <xdr:ext cx="534377" cy="259045"/>
    <xdr:sp macro="" textlink="">
      <xdr:nvSpPr>
        <xdr:cNvPr id="259" name="n_4mainValue【橋りょう・トンネル】&#10;一人当たり有形固定資産（償却資産）額">
          <a:extLst>
            <a:ext uri="{FF2B5EF4-FFF2-40B4-BE49-F238E27FC236}">
              <a16:creationId xmlns:a16="http://schemas.microsoft.com/office/drawing/2014/main" id="{7DABAD48-1CEE-49EB-B1D7-4157D349CA32}"/>
            </a:ext>
          </a:extLst>
        </xdr:cNvPr>
        <xdr:cNvSpPr txBox="1"/>
      </xdr:nvSpPr>
      <xdr:spPr>
        <a:xfrm>
          <a:off x="6038361" y="1024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CD9551D2-2659-4EDF-A8FD-874CA526E0A6}"/>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2EC26BE4-DCE8-42D0-BBB6-777187564A8F}"/>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C95F2921-844C-48AF-8B4C-25FBA8A62B17}"/>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FF68E09E-C6D8-40A2-BBBE-8C8EB85522D0}"/>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4C6B64DE-AB66-4340-AFAB-B4394AE4DF73}"/>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EF9CC3E5-AFBB-4A38-BE4F-DA457D7B87F2}"/>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052586FB-672B-4B21-879C-EAFBF516232B}"/>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48033E52-6578-4483-A249-87476303C299}"/>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CDC679FA-91FA-40B3-A34F-3CA67FD14574}"/>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28672C83-DF93-4C69-B25B-A820C6DDA908}"/>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0" name="テキスト ボックス 269">
          <a:extLst>
            <a:ext uri="{FF2B5EF4-FFF2-40B4-BE49-F238E27FC236}">
              <a16:creationId xmlns:a16="http://schemas.microsoft.com/office/drawing/2014/main" id="{FD1FA581-CB4F-4E38-A312-2430AF140D3C}"/>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625609B7-6B36-4EEF-B2AC-F66EEF1C25E4}"/>
            </a:ext>
          </a:extLst>
        </xdr:cNvPr>
        <xdr:cNvCxnSpPr/>
      </xdr:nvCxnSpPr>
      <xdr:spPr>
        <a:xfrm>
          <a:off x="6858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2" name="テキスト ボックス 271">
          <a:extLst>
            <a:ext uri="{FF2B5EF4-FFF2-40B4-BE49-F238E27FC236}">
              <a16:creationId xmlns:a16="http://schemas.microsoft.com/office/drawing/2014/main" id="{CA41AE9A-9493-418F-8954-DBCAA4B500DE}"/>
            </a:ext>
          </a:extLst>
        </xdr:cNvPr>
        <xdr:cNvSpPr txBox="1"/>
      </xdr:nvSpPr>
      <xdr:spPr>
        <a:xfrm>
          <a:off x="339891"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5225D583-5211-4920-90AD-80FF6AD7448D}"/>
            </a:ext>
          </a:extLst>
        </xdr:cNvPr>
        <xdr:cNvCxnSpPr/>
      </xdr:nvCxnSpPr>
      <xdr:spPr>
        <a:xfrm>
          <a:off x="6858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FAC0C2D5-06E8-4686-BCAA-67CA996AA16F}"/>
            </a:ext>
          </a:extLst>
        </xdr:cNvPr>
        <xdr:cNvSpPr txBox="1"/>
      </xdr:nvSpPr>
      <xdr:spPr>
        <a:xfrm>
          <a:off x="339891"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1BA3A6FF-AEC5-4203-86A6-2388B1CBC04D}"/>
            </a:ext>
          </a:extLst>
        </xdr:cNvPr>
        <xdr:cNvCxnSpPr/>
      </xdr:nvCxnSpPr>
      <xdr:spPr>
        <a:xfrm>
          <a:off x="6858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8DA022AB-084B-423F-BB03-402905030108}"/>
            </a:ext>
          </a:extLst>
        </xdr:cNvPr>
        <xdr:cNvSpPr txBox="1"/>
      </xdr:nvSpPr>
      <xdr:spPr>
        <a:xfrm>
          <a:off x="339891"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449FC011-0905-4521-9D90-DF3605FF5278}"/>
            </a:ext>
          </a:extLst>
        </xdr:cNvPr>
        <xdr:cNvCxnSpPr/>
      </xdr:nvCxnSpPr>
      <xdr:spPr>
        <a:xfrm>
          <a:off x="6858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8627DB08-36FB-4A50-827C-A1538845FFC6}"/>
            </a:ext>
          </a:extLst>
        </xdr:cNvPr>
        <xdr:cNvSpPr txBox="1"/>
      </xdr:nvSpPr>
      <xdr:spPr>
        <a:xfrm>
          <a:off x="339891"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6D40F1B2-2097-4B9F-93F6-7FF10293FE39}"/>
            </a:ext>
          </a:extLst>
        </xdr:cNvPr>
        <xdr:cNvCxnSpPr/>
      </xdr:nvCxnSpPr>
      <xdr:spPr>
        <a:xfrm>
          <a:off x="6858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F8E00ABA-2E77-4E2D-A72E-71D86708F038}"/>
            </a:ext>
          </a:extLst>
        </xdr:cNvPr>
        <xdr:cNvSpPr txBox="1"/>
      </xdr:nvSpPr>
      <xdr:spPr>
        <a:xfrm>
          <a:off x="339891"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E8307136-DDA1-4755-8C29-73CDF25040E6}"/>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6B910B3C-4808-4EE6-B24D-053C74FFBD73}"/>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a:extLst>
            <a:ext uri="{FF2B5EF4-FFF2-40B4-BE49-F238E27FC236}">
              <a16:creationId xmlns:a16="http://schemas.microsoft.com/office/drawing/2014/main" id="{2CA3B03F-6226-42CD-BD7B-483EFDABE755}"/>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0</xdr:rowOff>
    </xdr:from>
    <xdr:to>
      <xdr:col>24</xdr:col>
      <xdr:colOff>62865</xdr:colOff>
      <xdr:row>86</xdr:row>
      <xdr:rowOff>106680</xdr:rowOff>
    </xdr:to>
    <xdr:cxnSp macro="">
      <xdr:nvCxnSpPr>
        <xdr:cNvPr id="284" name="直線コネクタ 283">
          <a:extLst>
            <a:ext uri="{FF2B5EF4-FFF2-40B4-BE49-F238E27FC236}">
              <a16:creationId xmlns:a16="http://schemas.microsoft.com/office/drawing/2014/main" id="{5B68EB23-1956-43F0-9E01-4B86DAE31C47}"/>
            </a:ext>
          </a:extLst>
        </xdr:cNvPr>
        <xdr:cNvCxnSpPr/>
      </xdr:nvCxnSpPr>
      <xdr:spPr>
        <a:xfrm flipV="1">
          <a:off x="4180840" y="12792075"/>
          <a:ext cx="0" cy="12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85" name="【公営住宅】&#10;有形固定資産減価償却率最小値テキスト">
          <a:extLst>
            <a:ext uri="{FF2B5EF4-FFF2-40B4-BE49-F238E27FC236}">
              <a16:creationId xmlns:a16="http://schemas.microsoft.com/office/drawing/2014/main" id="{D97F04EA-9466-4A31-A64E-71A9FE9E248A}"/>
            </a:ext>
          </a:extLst>
        </xdr:cNvPr>
        <xdr:cNvSpPr txBox="1"/>
      </xdr:nvSpPr>
      <xdr:spPr>
        <a:xfrm>
          <a:off x="4219575" y="1403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86" name="直線コネクタ 285">
          <a:extLst>
            <a:ext uri="{FF2B5EF4-FFF2-40B4-BE49-F238E27FC236}">
              <a16:creationId xmlns:a16="http://schemas.microsoft.com/office/drawing/2014/main" id="{027F4F61-5230-43D5-94F7-B9739719B679}"/>
            </a:ext>
          </a:extLst>
        </xdr:cNvPr>
        <xdr:cNvCxnSpPr/>
      </xdr:nvCxnSpPr>
      <xdr:spPr>
        <a:xfrm>
          <a:off x="4105275" y="140290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118127</xdr:rowOff>
    </xdr:from>
    <xdr:ext cx="405111" cy="259045"/>
    <xdr:sp macro="" textlink="">
      <xdr:nvSpPr>
        <xdr:cNvPr id="287" name="【公営住宅】&#10;有形固定資産減価償却率最大値テキスト">
          <a:extLst>
            <a:ext uri="{FF2B5EF4-FFF2-40B4-BE49-F238E27FC236}">
              <a16:creationId xmlns:a16="http://schemas.microsoft.com/office/drawing/2014/main" id="{6E61188E-A4C9-424E-A81A-67B137D89F2E}"/>
            </a:ext>
          </a:extLst>
        </xdr:cNvPr>
        <xdr:cNvSpPr txBox="1"/>
      </xdr:nvSpPr>
      <xdr:spPr>
        <a:xfrm>
          <a:off x="4219575" y="1258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0</xdr:rowOff>
    </xdr:from>
    <xdr:to>
      <xdr:col>24</xdr:col>
      <xdr:colOff>152400</xdr:colOff>
      <xdr:row>79</xdr:row>
      <xdr:rowOff>0</xdr:rowOff>
    </xdr:to>
    <xdr:cxnSp macro="">
      <xdr:nvCxnSpPr>
        <xdr:cNvPr id="288" name="直線コネクタ 287">
          <a:extLst>
            <a:ext uri="{FF2B5EF4-FFF2-40B4-BE49-F238E27FC236}">
              <a16:creationId xmlns:a16="http://schemas.microsoft.com/office/drawing/2014/main" id="{521C09FF-89A1-4DEC-8FDC-6360DFDBC776}"/>
            </a:ext>
          </a:extLst>
        </xdr:cNvPr>
        <xdr:cNvCxnSpPr/>
      </xdr:nvCxnSpPr>
      <xdr:spPr>
        <a:xfrm>
          <a:off x="4105275" y="127920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59707</xdr:rowOff>
    </xdr:from>
    <xdr:ext cx="405111" cy="259045"/>
    <xdr:sp macro="" textlink="">
      <xdr:nvSpPr>
        <xdr:cNvPr id="289" name="【公営住宅】&#10;有形固定資産減価償却率平均値テキスト">
          <a:extLst>
            <a:ext uri="{FF2B5EF4-FFF2-40B4-BE49-F238E27FC236}">
              <a16:creationId xmlns:a16="http://schemas.microsoft.com/office/drawing/2014/main" id="{42C82323-2C32-4D18-ABE7-1EF8938B8593}"/>
            </a:ext>
          </a:extLst>
        </xdr:cNvPr>
        <xdr:cNvSpPr txBox="1"/>
      </xdr:nvSpPr>
      <xdr:spPr>
        <a:xfrm>
          <a:off x="4219575" y="13337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36830</xdr:rowOff>
    </xdr:from>
    <xdr:to>
      <xdr:col>24</xdr:col>
      <xdr:colOff>114300</xdr:colOff>
      <xdr:row>83</xdr:row>
      <xdr:rowOff>138430</xdr:rowOff>
    </xdr:to>
    <xdr:sp macro="" textlink="">
      <xdr:nvSpPr>
        <xdr:cNvPr id="290" name="フローチャート: 判断 289">
          <a:extLst>
            <a:ext uri="{FF2B5EF4-FFF2-40B4-BE49-F238E27FC236}">
              <a16:creationId xmlns:a16="http://schemas.microsoft.com/office/drawing/2014/main" id="{7D845DDC-34F5-4D40-8333-B43D44558A88}"/>
            </a:ext>
          </a:extLst>
        </xdr:cNvPr>
        <xdr:cNvSpPr/>
      </xdr:nvSpPr>
      <xdr:spPr>
        <a:xfrm>
          <a:off x="4124325" y="1347660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166370</xdr:rowOff>
    </xdr:from>
    <xdr:to>
      <xdr:col>20</xdr:col>
      <xdr:colOff>38100</xdr:colOff>
      <xdr:row>83</xdr:row>
      <xdr:rowOff>96520</xdr:rowOff>
    </xdr:to>
    <xdr:sp macro="" textlink="">
      <xdr:nvSpPr>
        <xdr:cNvPr id="291" name="フローチャート: 判断 290">
          <a:extLst>
            <a:ext uri="{FF2B5EF4-FFF2-40B4-BE49-F238E27FC236}">
              <a16:creationId xmlns:a16="http://schemas.microsoft.com/office/drawing/2014/main" id="{B6CF963F-566B-468D-A91C-E89A48C16F34}"/>
            </a:ext>
          </a:extLst>
        </xdr:cNvPr>
        <xdr:cNvSpPr/>
      </xdr:nvSpPr>
      <xdr:spPr>
        <a:xfrm>
          <a:off x="3381375" y="134410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92" name="フローチャート: 判断 291">
          <a:extLst>
            <a:ext uri="{FF2B5EF4-FFF2-40B4-BE49-F238E27FC236}">
              <a16:creationId xmlns:a16="http://schemas.microsoft.com/office/drawing/2014/main" id="{A35E723E-8DB5-43ED-ADCC-9ED081E6F544}"/>
            </a:ext>
          </a:extLst>
        </xdr:cNvPr>
        <xdr:cNvSpPr/>
      </xdr:nvSpPr>
      <xdr:spPr>
        <a:xfrm>
          <a:off x="2571750" y="1341373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3" name="フローチャート: 判断 292">
          <a:extLst>
            <a:ext uri="{FF2B5EF4-FFF2-40B4-BE49-F238E27FC236}">
              <a16:creationId xmlns:a16="http://schemas.microsoft.com/office/drawing/2014/main" id="{20FB1400-389A-4619-9377-1FB7B4BCCD3A}"/>
            </a:ext>
          </a:extLst>
        </xdr:cNvPr>
        <xdr:cNvSpPr/>
      </xdr:nvSpPr>
      <xdr:spPr>
        <a:xfrm>
          <a:off x="1781175" y="1335658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170180</xdr:rowOff>
    </xdr:from>
    <xdr:to>
      <xdr:col>6</xdr:col>
      <xdr:colOff>38100</xdr:colOff>
      <xdr:row>82</xdr:row>
      <xdr:rowOff>100330</xdr:rowOff>
    </xdr:to>
    <xdr:sp macro="" textlink="">
      <xdr:nvSpPr>
        <xdr:cNvPr id="294" name="フローチャート: 判断 293">
          <a:extLst>
            <a:ext uri="{FF2B5EF4-FFF2-40B4-BE49-F238E27FC236}">
              <a16:creationId xmlns:a16="http://schemas.microsoft.com/office/drawing/2014/main" id="{E9C751FB-03E4-4C1B-9052-86D787C3F040}"/>
            </a:ext>
          </a:extLst>
        </xdr:cNvPr>
        <xdr:cNvSpPr/>
      </xdr:nvSpPr>
      <xdr:spPr>
        <a:xfrm>
          <a:off x="981075" y="1327658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EB8B854C-5E9B-4E00-903B-B7916DA05DC0}"/>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3C77A00C-4C9D-4BC4-A4D8-C906CFB55163}"/>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1E31D382-9A15-41D2-8877-90C755B49F91}"/>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8031FEA3-577A-4492-BF95-627290C4EC78}"/>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F45ABBD5-43C4-4524-95B8-68D4FBD549A9}"/>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6350</xdr:rowOff>
    </xdr:from>
    <xdr:to>
      <xdr:col>24</xdr:col>
      <xdr:colOff>114300</xdr:colOff>
      <xdr:row>84</xdr:row>
      <xdr:rowOff>107950</xdr:rowOff>
    </xdr:to>
    <xdr:sp macro="" textlink="">
      <xdr:nvSpPr>
        <xdr:cNvPr id="300" name="楕円 299">
          <a:extLst>
            <a:ext uri="{FF2B5EF4-FFF2-40B4-BE49-F238E27FC236}">
              <a16:creationId xmlns:a16="http://schemas.microsoft.com/office/drawing/2014/main" id="{D9D5E037-247A-4F8D-B9AE-36D5956C8B37}"/>
            </a:ext>
          </a:extLst>
        </xdr:cNvPr>
        <xdr:cNvSpPr/>
      </xdr:nvSpPr>
      <xdr:spPr>
        <a:xfrm>
          <a:off x="4124325" y="136112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156227</xdr:rowOff>
    </xdr:from>
    <xdr:ext cx="405111" cy="259045"/>
    <xdr:sp macro="" textlink="">
      <xdr:nvSpPr>
        <xdr:cNvPr id="301" name="【公営住宅】&#10;有形固定資産減価償却率該当値テキスト">
          <a:extLst>
            <a:ext uri="{FF2B5EF4-FFF2-40B4-BE49-F238E27FC236}">
              <a16:creationId xmlns:a16="http://schemas.microsoft.com/office/drawing/2014/main" id="{9D587EE3-362A-4C7B-B683-C64047541F8C}"/>
            </a:ext>
          </a:extLst>
        </xdr:cNvPr>
        <xdr:cNvSpPr txBox="1"/>
      </xdr:nvSpPr>
      <xdr:spPr>
        <a:xfrm>
          <a:off x="4219575" y="13599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124461</xdr:rowOff>
    </xdr:from>
    <xdr:to>
      <xdr:col>20</xdr:col>
      <xdr:colOff>38100</xdr:colOff>
      <xdr:row>84</xdr:row>
      <xdr:rowOff>54611</xdr:rowOff>
    </xdr:to>
    <xdr:sp macro="" textlink="">
      <xdr:nvSpPr>
        <xdr:cNvPr id="302" name="楕円 301">
          <a:extLst>
            <a:ext uri="{FF2B5EF4-FFF2-40B4-BE49-F238E27FC236}">
              <a16:creationId xmlns:a16="http://schemas.microsoft.com/office/drawing/2014/main" id="{AC1C34D7-54E0-4E2C-8A8A-B5514D4F2302}"/>
            </a:ext>
          </a:extLst>
        </xdr:cNvPr>
        <xdr:cNvSpPr/>
      </xdr:nvSpPr>
      <xdr:spPr>
        <a:xfrm>
          <a:off x="3381375" y="1356106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3811</xdr:rowOff>
    </xdr:from>
    <xdr:to>
      <xdr:col>24</xdr:col>
      <xdr:colOff>63500</xdr:colOff>
      <xdr:row>84</xdr:row>
      <xdr:rowOff>57150</xdr:rowOff>
    </xdr:to>
    <xdr:cxnSp macro="">
      <xdr:nvCxnSpPr>
        <xdr:cNvPr id="303" name="直線コネクタ 302">
          <a:extLst>
            <a:ext uri="{FF2B5EF4-FFF2-40B4-BE49-F238E27FC236}">
              <a16:creationId xmlns:a16="http://schemas.microsoft.com/office/drawing/2014/main" id="{6B30B88B-4F48-4323-B708-05BDD55E8C64}"/>
            </a:ext>
          </a:extLst>
        </xdr:cNvPr>
        <xdr:cNvCxnSpPr/>
      </xdr:nvCxnSpPr>
      <xdr:spPr>
        <a:xfrm>
          <a:off x="3429000" y="13608686"/>
          <a:ext cx="752475" cy="5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10161</xdr:rowOff>
    </xdr:from>
    <xdr:to>
      <xdr:col>15</xdr:col>
      <xdr:colOff>101600</xdr:colOff>
      <xdr:row>84</xdr:row>
      <xdr:rowOff>111761</xdr:rowOff>
    </xdr:to>
    <xdr:sp macro="" textlink="">
      <xdr:nvSpPr>
        <xdr:cNvPr id="304" name="楕円 303">
          <a:extLst>
            <a:ext uri="{FF2B5EF4-FFF2-40B4-BE49-F238E27FC236}">
              <a16:creationId xmlns:a16="http://schemas.microsoft.com/office/drawing/2014/main" id="{AC67DB24-7D41-4A5B-BB33-BCCC26E942F1}"/>
            </a:ext>
          </a:extLst>
        </xdr:cNvPr>
        <xdr:cNvSpPr/>
      </xdr:nvSpPr>
      <xdr:spPr>
        <a:xfrm>
          <a:off x="2571750" y="1360868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3811</xdr:rowOff>
    </xdr:from>
    <xdr:to>
      <xdr:col>19</xdr:col>
      <xdr:colOff>177800</xdr:colOff>
      <xdr:row>84</xdr:row>
      <xdr:rowOff>60961</xdr:rowOff>
    </xdr:to>
    <xdr:cxnSp macro="">
      <xdr:nvCxnSpPr>
        <xdr:cNvPr id="305" name="直線コネクタ 304">
          <a:extLst>
            <a:ext uri="{FF2B5EF4-FFF2-40B4-BE49-F238E27FC236}">
              <a16:creationId xmlns:a16="http://schemas.microsoft.com/office/drawing/2014/main" id="{2008E2C4-C25D-4C0A-BB14-5C1C5F5679F8}"/>
            </a:ext>
          </a:extLst>
        </xdr:cNvPr>
        <xdr:cNvCxnSpPr/>
      </xdr:nvCxnSpPr>
      <xdr:spPr>
        <a:xfrm flipV="1">
          <a:off x="2619375" y="13608686"/>
          <a:ext cx="80962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120650</xdr:rowOff>
    </xdr:from>
    <xdr:to>
      <xdr:col>10</xdr:col>
      <xdr:colOff>165100</xdr:colOff>
      <xdr:row>84</xdr:row>
      <xdr:rowOff>50800</xdr:rowOff>
    </xdr:to>
    <xdr:sp macro="" textlink="">
      <xdr:nvSpPr>
        <xdr:cNvPr id="306" name="楕円 305">
          <a:extLst>
            <a:ext uri="{FF2B5EF4-FFF2-40B4-BE49-F238E27FC236}">
              <a16:creationId xmlns:a16="http://schemas.microsoft.com/office/drawing/2014/main" id="{B8B6AC0B-B01A-409F-8C2B-82D0FE3AABF1}"/>
            </a:ext>
          </a:extLst>
        </xdr:cNvPr>
        <xdr:cNvSpPr/>
      </xdr:nvSpPr>
      <xdr:spPr>
        <a:xfrm>
          <a:off x="1781175" y="135636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0</xdr:rowOff>
    </xdr:from>
    <xdr:to>
      <xdr:col>15</xdr:col>
      <xdr:colOff>50800</xdr:colOff>
      <xdr:row>84</xdr:row>
      <xdr:rowOff>60961</xdr:rowOff>
    </xdr:to>
    <xdr:cxnSp macro="">
      <xdr:nvCxnSpPr>
        <xdr:cNvPr id="307" name="直線コネクタ 306">
          <a:extLst>
            <a:ext uri="{FF2B5EF4-FFF2-40B4-BE49-F238E27FC236}">
              <a16:creationId xmlns:a16="http://schemas.microsoft.com/office/drawing/2014/main" id="{72D999C2-AB8E-4F9E-83F2-B075AF9463CB}"/>
            </a:ext>
          </a:extLst>
        </xdr:cNvPr>
        <xdr:cNvCxnSpPr/>
      </xdr:nvCxnSpPr>
      <xdr:spPr>
        <a:xfrm>
          <a:off x="1828800" y="13601700"/>
          <a:ext cx="790575" cy="6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63500</xdr:rowOff>
    </xdr:from>
    <xdr:to>
      <xdr:col>6</xdr:col>
      <xdr:colOff>38100</xdr:colOff>
      <xdr:row>83</xdr:row>
      <xdr:rowOff>165100</xdr:rowOff>
    </xdr:to>
    <xdr:sp macro="" textlink="">
      <xdr:nvSpPr>
        <xdr:cNvPr id="308" name="楕円 307">
          <a:extLst>
            <a:ext uri="{FF2B5EF4-FFF2-40B4-BE49-F238E27FC236}">
              <a16:creationId xmlns:a16="http://schemas.microsoft.com/office/drawing/2014/main" id="{27BBB271-D787-4BA2-8653-60F3B7F3A9D7}"/>
            </a:ext>
          </a:extLst>
        </xdr:cNvPr>
        <xdr:cNvSpPr/>
      </xdr:nvSpPr>
      <xdr:spPr>
        <a:xfrm>
          <a:off x="981075" y="135064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114300</xdr:rowOff>
    </xdr:from>
    <xdr:to>
      <xdr:col>10</xdr:col>
      <xdr:colOff>114300</xdr:colOff>
      <xdr:row>84</xdr:row>
      <xdr:rowOff>0</xdr:rowOff>
    </xdr:to>
    <xdr:cxnSp macro="">
      <xdr:nvCxnSpPr>
        <xdr:cNvPr id="309" name="直線コネクタ 308">
          <a:extLst>
            <a:ext uri="{FF2B5EF4-FFF2-40B4-BE49-F238E27FC236}">
              <a16:creationId xmlns:a16="http://schemas.microsoft.com/office/drawing/2014/main" id="{D68EC9F5-2D60-47FF-B64E-B1CCF7BF3496}"/>
            </a:ext>
          </a:extLst>
        </xdr:cNvPr>
        <xdr:cNvCxnSpPr/>
      </xdr:nvCxnSpPr>
      <xdr:spPr>
        <a:xfrm>
          <a:off x="1028700" y="13554075"/>
          <a:ext cx="8001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113047</xdr:rowOff>
    </xdr:from>
    <xdr:ext cx="405111" cy="259045"/>
    <xdr:sp macro="" textlink="">
      <xdr:nvSpPr>
        <xdr:cNvPr id="310" name="n_1aveValue【公営住宅】&#10;有形固定資産減価償却率">
          <a:extLst>
            <a:ext uri="{FF2B5EF4-FFF2-40B4-BE49-F238E27FC236}">
              <a16:creationId xmlns:a16="http://schemas.microsoft.com/office/drawing/2014/main" id="{D24AE650-55FD-4104-BF84-C8263EF49C5D}"/>
            </a:ext>
          </a:extLst>
        </xdr:cNvPr>
        <xdr:cNvSpPr txBox="1"/>
      </xdr:nvSpPr>
      <xdr:spPr>
        <a:xfrm>
          <a:off x="3239144" y="1322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82566</xdr:rowOff>
    </xdr:from>
    <xdr:ext cx="405111" cy="259045"/>
    <xdr:sp macro="" textlink="">
      <xdr:nvSpPr>
        <xdr:cNvPr id="311" name="n_2aveValue【公営住宅】&#10;有形固定資産減価償却率">
          <a:extLst>
            <a:ext uri="{FF2B5EF4-FFF2-40B4-BE49-F238E27FC236}">
              <a16:creationId xmlns:a16="http://schemas.microsoft.com/office/drawing/2014/main" id="{7E6592E5-5876-46A7-A84E-1C904378800C}"/>
            </a:ext>
          </a:extLst>
        </xdr:cNvPr>
        <xdr:cNvSpPr txBox="1"/>
      </xdr:nvSpPr>
      <xdr:spPr>
        <a:xfrm>
          <a:off x="2439044"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25416</xdr:rowOff>
    </xdr:from>
    <xdr:ext cx="405111" cy="259045"/>
    <xdr:sp macro="" textlink="">
      <xdr:nvSpPr>
        <xdr:cNvPr id="312" name="n_3aveValue【公営住宅】&#10;有形固定資産減価償却率">
          <a:extLst>
            <a:ext uri="{FF2B5EF4-FFF2-40B4-BE49-F238E27FC236}">
              <a16:creationId xmlns:a16="http://schemas.microsoft.com/office/drawing/2014/main" id="{124ABD25-E5A5-435F-A670-331AAEFC7783}"/>
            </a:ext>
          </a:extLst>
        </xdr:cNvPr>
        <xdr:cNvSpPr txBox="1"/>
      </xdr:nvSpPr>
      <xdr:spPr>
        <a:xfrm>
          <a:off x="1648469"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116857</xdr:rowOff>
    </xdr:from>
    <xdr:ext cx="405111" cy="259045"/>
    <xdr:sp macro="" textlink="">
      <xdr:nvSpPr>
        <xdr:cNvPr id="313" name="n_4aveValue【公営住宅】&#10;有形固定資産減価償却率">
          <a:extLst>
            <a:ext uri="{FF2B5EF4-FFF2-40B4-BE49-F238E27FC236}">
              <a16:creationId xmlns:a16="http://schemas.microsoft.com/office/drawing/2014/main" id="{0050D61C-1756-49CA-87CB-B7D8E1E43E06}"/>
            </a:ext>
          </a:extLst>
        </xdr:cNvPr>
        <xdr:cNvSpPr txBox="1"/>
      </xdr:nvSpPr>
      <xdr:spPr>
        <a:xfrm>
          <a:off x="848369" y="1307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45738</xdr:rowOff>
    </xdr:from>
    <xdr:ext cx="405111" cy="259045"/>
    <xdr:sp macro="" textlink="">
      <xdr:nvSpPr>
        <xdr:cNvPr id="314" name="n_1mainValue【公営住宅】&#10;有形固定資産減価償却率">
          <a:extLst>
            <a:ext uri="{FF2B5EF4-FFF2-40B4-BE49-F238E27FC236}">
              <a16:creationId xmlns:a16="http://schemas.microsoft.com/office/drawing/2014/main" id="{6107A6A7-D9B1-4A72-9D3C-18978F2C2F4B}"/>
            </a:ext>
          </a:extLst>
        </xdr:cNvPr>
        <xdr:cNvSpPr txBox="1"/>
      </xdr:nvSpPr>
      <xdr:spPr>
        <a:xfrm>
          <a:off x="3239144" y="13650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102888</xdr:rowOff>
    </xdr:from>
    <xdr:ext cx="405111" cy="259045"/>
    <xdr:sp macro="" textlink="">
      <xdr:nvSpPr>
        <xdr:cNvPr id="315" name="n_2mainValue【公営住宅】&#10;有形固定資産減価償却率">
          <a:extLst>
            <a:ext uri="{FF2B5EF4-FFF2-40B4-BE49-F238E27FC236}">
              <a16:creationId xmlns:a16="http://schemas.microsoft.com/office/drawing/2014/main" id="{B0416B2B-4759-4B7D-9CF7-BE81FA93D57F}"/>
            </a:ext>
          </a:extLst>
        </xdr:cNvPr>
        <xdr:cNvSpPr txBox="1"/>
      </xdr:nvSpPr>
      <xdr:spPr>
        <a:xfrm>
          <a:off x="2439044" y="13707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41927</xdr:rowOff>
    </xdr:from>
    <xdr:ext cx="405111" cy="259045"/>
    <xdr:sp macro="" textlink="">
      <xdr:nvSpPr>
        <xdr:cNvPr id="316" name="n_3mainValue【公営住宅】&#10;有形固定資産減価償却率">
          <a:extLst>
            <a:ext uri="{FF2B5EF4-FFF2-40B4-BE49-F238E27FC236}">
              <a16:creationId xmlns:a16="http://schemas.microsoft.com/office/drawing/2014/main" id="{0DE3CB40-4FE5-43D0-B48C-D10601AB0B8C}"/>
            </a:ext>
          </a:extLst>
        </xdr:cNvPr>
        <xdr:cNvSpPr txBox="1"/>
      </xdr:nvSpPr>
      <xdr:spPr>
        <a:xfrm>
          <a:off x="1648469" y="13646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156227</xdr:rowOff>
    </xdr:from>
    <xdr:ext cx="405111" cy="259045"/>
    <xdr:sp macro="" textlink="">
      <xdr:nvSpPr>
        <xdr:cNvPr id="317" name="n_4mainValue【公営住宅】&#10;有形固定資産減価償却率">
          <a:extLst>
            <a:ext uri="{FF2B5EF4-FFF2-40B4-BE49-F238E27FC236}">
              <a16:creationId xmlns:a16="http://schemas.microsoft.com/office/drawing/2014/main" id="{A69A11F7-3A20-4D92-95A8-69B74409CA64}"/>
            </a:ext>
          </a:extLst>
        </xdr:cNvPr>
        <xdr:cNvSpPr txBox="1"/>
      </xdr:nvSpPr>
      <xdr:spPr>
        <a:xfrm>
          <a:off x="848369" y="13599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A82A6733-A0CE-4B71-A07F-60CCA6531E20}"/>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EDBFE14D-0C9A-4A46-9C99-6A6C6CF9FC35}"/>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53E0858B-AD31-4C81-8944-889689509235}"/>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5D2B95D2-74B0-4BC7-9704-BDD51AE5A810}"/>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EBC3B311-B8E0-4757-9148-06216AC1ADE0}"/>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33095ACC-1DC7-48DB-A9E3-8B75FF92AC39}"/>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2A15EDAF-AEA5-4323-8907-FC9D8ECA6A80}"/>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6988043F-E76B-468A-A491-FAD04540B86E}"/>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3483AE2D-73C6-4D0F-A516-6520E46B02C6}"/>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725DEE60-F0F1-42D3-B97C-94899F7261E1}"/>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8" name="直線コネクタ 327">
          <a:extLst>
            <a:ext uri="{FF2B5EF4-FFF2-40B4-BE49-F238E27FC236}">
              <a16:creationId xmlns:a16="http://schemas.microsoft.com/office/drawing/2014/main" id="{F76CF021-C197-4000-AA2E-44CCA5FD70BE}"/>
            </a:ext>
          </a:extLst>
        </xdr:cNvPr>
        <xdr:cNvCxnSpPr/>
      </xdr:nvCxnSpPr>
      <xdr:spPr>
        <a:xfrm>
          <a:off x="5953125" y="13963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9" name="テキスト ボックス 328">
          <a:extLst>
            <a:ext uri="{FF2B5EF4-FFF2-40B4-BE49-F238E27FC236}">
              <a16:creationId xmlns:a16="http://schemas.microsoft.com/office/drawing/2014/main" id="{83B1E78B-BF07-4228-8510-BE10A9D8C2CA}"/>
            </a:ext>
          </a:extLst>
        </xdr:cNvPr>
        <xdr:cNvSpPr txBox="1"/>
      </xdr:nvSpPr>
      <xdr:spPr>
        <a:xfrm>
          <a:off x="55272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0" name="直線コネクタ 329">
          <a:extLst>
            <a:ext uri="{FF2B5EF4-FFF2-40B4-BE49-F238E27FC236}">
              <a16:creationId xmlns:a16="http://schemas.microsoft.com/office/drawing/2014/main" id="{6A5E2DB7-0BA3-4B63-A7F3-1E424CFD9D58}"/>
            </a:ext>
          </a:extLst>
        </xdr:cNvPr>
        <xdr:cNvCxnSpPr/>
      </xdr:nvCxnSpPr>
      <xdr:spPr>
        <a:xfrm>
          <a:off x="5953125" y="135350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1" name="テキスト ボックス 330">
          <a:extLst>
            <a:ext uri="{FF2B5EF4-FFF2-40B4-BE49-F238E27FC236}">
              <a16:creationId xmlns:a16="http://schemas.microsoft.com/office/drawing/2014/main" id="{964CA05C-D7B0-4073-9D31-1B643888EB44}"/>
            </a:ext>
          </a:extLst>
        </xdr:cNvPr>
        <xdr:cNvSpPr txBox="1"/>
      </xdr:nvSpPr>
      <xdr:spPr>
        <a:xfrm>
          <a:off x="5527221" y="1339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2" name="直線コネクタ 331">
          <a:extLst>
            <a:ext uri="{FF2B5EF4-FFF2-40B4-BE49-F238E27FC236}">
              <a16:creationId xmlns:a16="http://schemas.microsoft.com/office/drawing/2014/main" id="{48E3FD0A-683A-4CC2-98CC-7F90DA10ED70}"/>
            </a:ext>
          </a:extLst>
        </xdr:cNvPr>
        <xdr:cNvCxnSpPr/>
      </xdr:nvCxnSpPr>
      <xdr:spPr>
        <a:xfrm>
          <a:off x="5953125" y="1310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3" name="テキスト ボックス 332">
          <a:extLst>
            <a:ext uri="{FF2B5EF4-FFF2-40B4-BE49-F238E27FC236}">
              <a16:creationId xmlns:a16="http://schemas.microsoft.com/office/drawing/2014/main" id="{DC3DCA7E-E0F9-4DA5-A0E0-873BD4E3921E}"/>
            </a:ext>
          </a:extLst>
        </xdr:cNvPr>
        <xdr:cNvSpPr txBox="1"/>
      </xdr:nvSpPr>
      <xdr:spPr>
        <a:xfrm>
          <a:off x="5527221" y="1296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4" name="直線コネクタ 333">
          <a:extLst>
            <a:ext uri="{FF2B5EF4-FFF2-40B4-BE49-F238E27FC236}">
              <a16:creationId xmlns:a16="http://schemas.microsoft.com/office/drawing/2014/main" id="{5B77568F-FC58-4A12-9DFA-E096B4741243}"/>
            </a:ext>
          </a:extLst>
        </xdr:cNvPr>
        <xdr:cNvCxnSpPr/>
      </xdr:nvCxnSpPr>
      <xdr:spPr>
        <a:xfrm>
          <a:off x="5953125" y="1266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5" name="テキスト ボックス 334">
          <a:extLst>
            <a:ext uri="{FF2B5EF4-FFF2-40B4-BE49-F238E27FC236}">
              <a16:creationId xmlns:a16="http://schemas.microsoft.com/office/drawing/2014/main" id="{7CCD9468-939B-445B-814B-2011B155A264}"/>
            </a:ext>
          </a:extLst>
        </xdr:cNvPr>
        <xdr:cNvSpPr txBox="1"/>
      </xdr:nvSpPr>
      <xdr:spPr>
        <a:xfrm>
          <a:off x="5527221" y="1253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5731D867-E5F4-4682-B9AC-3BF1F0212D17}"/>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ED805DF1-33D0-4D68-81DF-3311FA9F9B30}"/>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id="{ED8441A6-AC51-455D-86E0-6C6EA20D02AA}"/>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92963</xdr:rowOff>
    </xdr:from>
    <xdr:to>
      <xdr:col>54</xdr:col>
      <xdr:colOff>189865</xdr:colOff>
      <xdr:row>85</xdr:row>
      <xdr:rowOff>157429</xdr:rowOff>
    </xdr:to>
    <xdr:cxnSp macro="">
      <xdr:nvCxnSpPr>
        <xdr:cNvPr id="339" name="直線コネクタ 338">
          <a:extLst>
            <a:ext uri="{FF2B5EF4-FFF2-40B4-BE49-F238E27FC236}">
              <a16:creationId xmlns:a16="http://schemas.microsoft.com/office/drawing/2014/main" id="{0D8B5048-85E5-4E82-9141-FA62E1C4855B}"/>
            </a:ext>
          </a:extLst>
        </xdr:cNvPr>
        <xdr:cNvCxnSpPr/>
      </xdr:nvCxnSpPr>
      <xdr:spPr>
        <a:xfrm flipV="1">
          <a:off x="9429115" y="12561188"/>
          <a:ext cx="0" cy="13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161256</xdr:rowOff>
    </xdr:from>
    <xdr:ext cx="469744" cy="259045"/>
    <xdr:sp macro="" textlink="">
      <xdr:nvSpPr>
        <xdr:cNvPr id="340" name="【公営住宅】&#10;一人当たり面積最小値テキスト">
          <a:extLst>
            <a:ext uri="{FF2B5EF4-FFF2-40B4-BE49-F238E27FC236}">
              <a16:creationId xmlns:a16="http://schemas.microsoft.com/office/drawing/2014/main" id="{9AAA37A0-DC85-4E50-BF27-11F0C016EF67}"/>
            </a:ext>
          </a:extLst>
        </xdr:cNvPr>
        <xdr:cNvSpPr txBox="1"/>
      </xdr:nvSpPr>
      <xdr:spPr>
        <a:xfrm>
          <a:off x="9467850" y="1392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157429</xdr:rowOff>
    </xdr:from>
    <xdr:to>
      <xdr:col>55</xdr:col>
      <xdr:colOff>88900</xdr:colOff>
      <xdr:row>85</xdr:row>
      <xdr:rowOff>157429</xdr:rowOff>
    </xdr:to>
    <xdr:cxnSp macro="">
      <xdr:nvCxnSpPr>
        <xdr:cNvPr id="341" name="直線コネクタ 340">
          <a:extLst>
            <a:ext uri="{FF2B5EF4-FFF2-40B4-BE49-F238E27FC236}">
              <a16:creationId xmlns:a16="http://schemas.microsoft.com/office/drawing/2014/main" id="{5614B30C-4E22-41F6-902B-543BCA927523}"/>
            </a:ext>
          </a:extLst>
        </xdr:cNvPr>
        <xdr:cNvCxnSpPr/>
      </xdr:nvCxnSpPr>
      <xdr:spPr>
        <a:xfrm>
          <a:off x="9363075" y="1392422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39640</xdr:rowOff>
    </xdr:from>
    <xdr:ext cx="469744" cy="259045"/>
    <xdr:sp macro="" textlink="">
      <xdr:nvSpPr>
        <xdr:cNvPr id="342" name="【公営住宅】&#10;一人当たり面積最大値テキスト">
          <a:extLst>
            <a:ext uri="{FF2B5EF4-FFF2-40B4-BE49-F238E27FC236}">
              <a16:creationId xmlns:a16="http://schemas.microsoft.com/office/drawing/2014/main" id="{B494BF3A-DD61-4948-9A36-25E865649EE2}"/>
            </a:ext>
          </a:extLst>
        </xdr:cNvPr>
        <xdr:cNvSpPr txBox="1"/>
      </xdr:nvSpPr>
      <xdr:spPr>
        <a:xfrm>
          <a:off x="9467850" y="12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92963</xdr:rowOff>
    </xdr:from>
    <xdr:to>
      <xdr:col>55</xdr:col>
      <xdr:colOff>88900</xdr:colOff>
      <xdr:row>77</xdr:row>
      <xdr:rowOff>92963</xdr:rowOff>
    </xdr:to>
    <xdr:cxnSp macro="">
      <xdr:nvCxnSpPr>
        <xdr:cNvPr id="343" name="直線コネクタ 342">
          <a:extLst>
            <a:ext uri="{FF2B5EF4-FFF2-40B4-BE49-F238E27FC236}">
              <a16:creationId xmlns:a16="http://schemas.microsoft.com/office/drawing/2014/main" id="{6D617D61-C3EA-4985-B222-CFDEC908A6F0}"/>
            </a:ext>
          </a:extLst>
        </xdr:cNvPr>
        <xdr:cNvCxnSpPr/>
      </xdr:nvCxnSpPr>
      <xdr:spPr>
        <a:xfrm>
          <a:off x="9363075" y="1256118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131335</xdr:rowOff>
    </xdr:from>
    <xdr:ext cx="469744" cy="259045"/>
    <xdr:sp macro="" textlink="">
      <xdr:nvSpPr>
        <xdr:cNvPr id="344" name="【公営住宅】&#10;一人当たり面積平均値テキスト">
          <a:extLst>
            <a:ext uri="{FF2B5EF4-FFF2-40B4-BE49-F238E27FC236}">
              <a16:creationId xmlns:a16="http://schemas.microsoft.com/office/drawing/2014/main" id="{8B8F90BC-C031-4995-A013-1771CB9A7B4E}"/>
            </a:ext>
          </a:extLst>
        </xdr:cNvPr>
        <xdr:cNvSpPr txBox="1"/>
      </xdr:nvSpPr>
      <xdr:spPr>
        <a:xfrm>
          <a:off x="9467850" y="132472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108458</xdr:rowOff>
    </xdr:from>
    <xdr:to>
      <xdr:col>55</xdr:col>
      <xdr:colOff>50800</xdr:colOff>
      <xdr:row>83</xdr:row>
      <xdr:rowOff>38608</xdr:rowOff>
    </xdr:to>
    <xdr:sp macro="" textlink="">
      <xdr:nvSpPr>
        <xdr:cNvPr id="345" name="フローチャート: 判断 344">
          <a:extLst>
            <a:ext uri="{FF2B5EF4-FFF2-40B4-BE49-F238E27FC236}">
              <a16:creationId xmlns:a16="http://schemas.microsoft.com/office/drawing/2014/main" id="{CF2F02EF-59D7-46C6-85D0-953C849103AB}"/>
            </a:ext>
          </a:extLst>
        </xdr:cNvPr>
        <xdr:cNvSpPr/>
      </xdr:nvSpPr>
      <xdr:spPr>
        <a:xfrm>
          <a:off x="9401175" y="13383133"/>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346" name="フローチャート: 判断 345">
          <a:extLst>
            <a:ext uri="{FF2B5EF4-FFF2-40B4-BE49-F238E27FC236}">
              <a16:creationId xmlns:a16="http://schemas.microsoft.com/office/drawing/2014/main" id="{98D779E0-04CC-4CB0-B91D-8C549A2A9C13}"/>
            </a:ext>
          </a:extLst>
        </xdr:cNvPr>
        <xdr:cNvSpPr/>
      </xdr:nvSpPr>
      <xdr:spPr>
        <a:xfrm>
          <a:off x="8639175" y="134215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47" name="フローチャート: 判断 346">
          <a:extLst>
            <a:ext uri="{FF2B5EF4-FFF2-40B4-BE49-F238E27FC236}">
              <a16:creationId xmlns:a16="http://schemas.microsoft.com/office/drawing/2014/main" id="{8FB477AB-C947-45D0-9335-034DFEB7D6EC}"/>
            </a:ext>
          </a:extLst>
        </xdr:cNvPr>
        <xdr:cNvSpPr/>
      </xdr:nvSpPr>
      <xdr:spPr>
        <a:xfrm>
          <a:off x="7839075" y="1342153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146862</xdr:rowOff>
    </xdr:from>
    <xdr:to>
      <xdr:col>41</xdr:col>
      <xdr:colOff>101600</xdr:colOff>
      <xdr:row>83</xdr:row>
      <xdr:rowOff>77012</xdr:rowOff>
    </xdr:to>
    <xdr:sp macro="" textlink="">
      <xdr:nvSpPr>
        <xdr:cNvPr id="348" name="フローチャート: 判断 347">
          <a:extLst>
            <a:ext uri="{FF2B5EF4-FFF2-40B4-BE49-F238E27FC236}">
              <a16:creationId xmlns:a16="http://schemas.microsoft.com/office/drawing/2014/main" id="{DA3ADDD4-B569-4BCC-A3B5-783285C4E8B7}"/>
            </a:ext>
          </a:extLst>
        </xdr:cNvPr>
        <xdr:cNvSpPr/>
      </xdr:nvSpPr>
      <xdr:spPr>
        <a:xfrm>
          <a:off x="7029450" y="1342153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146862</xdr:rowOff>
    </xdr:from>
    <xdr:to>
      <xdr:col>36</xdr:col>
      <xdr:colOff>165100</xdr:colOff>
      <xdr:row>83</xdr:row>
      <xdr:rowOff>77012</xdr:rowOff>
    </xdr:to>
    <xdr:sp macro="" textlink="">
      <xdr:nvSpPr>
        <xdr:cNvPr id="349" name="フローチャート: 判断 348">
          <a:extLst>
            <a:ext uri="{FF2B5EF4-FFF2-40B4-BE49-F238E27FC236}">
              <a16:creationId xmlns:a16="http://schemas.microsoft.com/office/drawing/2014/main" id="{ABE1B132-8273-4BDC-B721-86BA671A4BF1}"/>
            </a:ext>
          </a:extLst>
        </xdr:cNvPr>
        <xdr:cNvSpPr/>
      </xdr:nvSpPr>
      <xdr:spPr>
        <a:xfrm>
          <a:off x="6238875" y="134215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1A1EB7C1-9ACA-4B40-843D-7A5E44EAD0FE}"/>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42B1C232-CAB6-4179-BD15-1239B565D676}"/>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EA9580CB-0396-4707-B0A3-C8B959B56F17}"/>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FA1EBC6F-706F-4EF1-B8D1-EFEDE5713738}"/>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593566E3-0A6A-44CF-8307-07DD8ADEF265}"/>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89255</xdr:rowOff>
    </xdr:from>
    <xdr:to>
      <xdr:col>55</xdr:col>
      <xdr:colOff>50800</xdr:colOff>
      <xdr:row>85</xdr:row>
      <xdr:rowOff>19405</xdr:rowOff>
    </xdr:to>
    <xdr:sp macro="" textlink="">
      <xdr:nvSpPr>
        <xdr:cNvPr id="355" name="楕円 354">
          <a:extLst>
            <a:ext uri="{FF2B5EF4-FFF2-40B4-BE49-F238E27FC236}">
              <a16:creationId xmlns:a16="http://schemas.microsoft.com/office/drawing/2014/main" id="{F5127FE1-6918-45F6-B52F-947D101A642B}"/>
            </a:ext>
          </a:extLst>
        </xdr:cNvPr>
        <xdr:cNvSpPr/>
      </xdr:nvSpPr>
      <xdr:spPr>
        <a:xfrm>
          <a:off x="9401175" y="1368778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67682</xdr:rowOff>
    </xdr:from>
    <xdr:ext cx="469744" cy="259045"/>
    <xdr:sp macro="" textlink="">
      <xdr:nvSpPr>
        <xdr:cNvPr id="356" name="【公営住宅】&#10;一人当たり面積該当値テキスト">
          <a:extLst>
            <a:ext uri="{FF2B5EF4-FFF2-40B4-BE49-F238E27FC236}">
              <a16:creationId xmlns:a16="http://schemas.microsoft.com/office/drawing/2014/main" id="{C9531A52-F2B4-43B2-A4F2-45CC08A114BB}"/>
            </a:ext>
          </a:extLst>
        </xdr:cNvPr>
        <xdr:cNvSpPr txBox="1"/>
      </xdr:nvSpPr>
      <xdr:spPr>
        <a:xfrm>
          <a:off x="9467850" y="136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88342</xdr:rowOff>
    </xdr:from>
    <xdr:to>
      <xdr:col>50</xdr:col>
      <xdr:colOff>165100</xdr:colOff>
      <xdr:row>85</xdr:row>
      <xdr:rowOff>18492</xdr:rowOff>
    </xdr:to>
    <xdr:sp macro="" textlink="">
      <xdr:nvSpPr>
        <xdr:cNvPr id="357" name="楕円 356">
          <a:extLst>
            <a:ext uri="{FF2B5EF4-FFF2-40B4-BE49-F238E27FC236}">
              <a16:creationId xmlns:a16="http://schemas.microsoft.com/office/drawing/2014/main" id="{D679A72A-32B6-452C-9273-5504D9065880}"/>
            </a:ext>
          </a:extLst>
        </xdr:cNvPr>
        <xdr:cNvSpPr/>
      </xdr:nvSpPr>
      <xdr:spPr>
        <a:xfrm>
          <a:off x="8639175" y="1368686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139142</xdr:rowOff>
    </xdr:from>
    <xdr:to>
      <xdr:col>55</xdr:col>
      <xdr:colOff>0</xdr:colOff>
      <xdr:row>84</xdr:row>
      <xdr:rowOff>140055</xdr:rowOff>
    </xdr:to>
    <xdr:cxnSp macro="">
      <xdr:nvCxnSpPr>
        <xdr:cNvPr id="358" name="直線コネクタ 357">
          <a:extLst>
            <a:ext uri="{FF2B5EF4-FFF2-40B4-BE49-F238E27FC236}">
              <a16:creationId xmlns:a16="http://schemas.microsoft.com/office/drawing/2014/main" id="{BD4EC1F5-EB48-420E-AFBB-66A2F0B4B8A0}"/>
            </a:ext>
          </a:extLst>
        </xdr:cNvPr>
        <xdr:cNvCxnSpPr/>
      </xdr:nvCxnSpPr>
      <xdr:spPr>
        <a:xfrm>
          <a:off x="8686800" y="13744017"/>
          <a:ext cx="74295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90627</xdr:rowOff>
    </xdr:from>
    <xdr:to>
      <xdr:col>46</xdr:col>
      <xdr:colOff>38100</xdr:colOff>
      <xdr:row>85</xdr:row>
      <xdr:rowOff>20777</xdr:rowOff>
    </xdr:to>
    <xdr:sp macro="" textlink="">
      <xdr:nvSpPr>
        <xdr:cNvPr id="359" name="楕円 358">
          <a:extLst>
            <a:ext uri="{FF2B5EF4-FFF2-40B4-BE49-F238E27FC236}">
              <a16:creationId xmlns:a16="http://schemas.microsoft.com/office/drawing/2014/main" id="{583B240F-8215-49BF-991C-7151B32F62FD}"/>
            </a:ext>
          </a:extLst>
        </xdr:cNvPr>
        <xdr:cNvSpPr/>
      </xdr:nvSpPr>
      <xdr:spPr>
        <a:xfrm>
          <a:off x="7839075" y="1368915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139142</xdr:rowOff>
    </xdr:from>
    <xdr:to>
      <xdr:col>50</xdr:col>
      <xdr:colOff>114300</xdr:colOff>
      <xdr:row>84</xdr:row>
      <xdr:rowOff>141427</xdr:rowOff>
    </xdr:to>
    <xdr:cxnSp macro="">
      <xdr:nvCxnSpPr>
        <xdr:cNvPr id="360" name="直線コネクタ 359">
          <a:extLst>
            <a:ext uri="{FF2B5EF4-FFF2-40B4-BE49-F238E27FC236}">
              <a16:creationId xmlns:a16="http://schemas.microsoft.com/office/drawing/2014/main" id="{569C1F90-84E9-460C-80FB-C12CFA5D9433}"/>
            </a:ext>
          </a:extLst>
        </xdr:cNvPr>
        <xdr:cNvCxnSpPr/>
      </xdr:nvCxnSpPr>
      <xdr:spPr>
        <a:xfrm flipV="1">
          <a:off x="7886700" y="13744017"/>
          <a:ext cx="8001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91542</xdr:rowOff>
    </xdr:from>
    <xdr:to>
      <xdr:col>41</xdr:col>
      <xdr:colOff>101600</xdr:colOff>
      <xdr:row>85</xdr:row>
      <xdr:rowOff>21692</xdr:rowOff>
    </xdr:to>
    <xdr:sp macro="" textlink="">
      <xdr:nvSpPr>
        <xdr:cNvPr id="361" name="楕円 360">
          <a:extLst>
            <a:ext uri="{FF2B5EF4-FFF2-40B4-BE49-F238E27FC236}">
              <a16:creationId xmlns:a16="http://schemas.microsoft.com/office/drawing/2014/main" id="{0CDDDCBF-94B1-4239-97C6-542B900A8D4F}"/>
            </a:ext>
          </a:extLst>
        </xdr:cNvPr>
        <xdr:cNvSpPr/>
      </xdr:nvSpPr>
      <xdr:spPr>
        <a:xfrm>
          <a:off x="7029450" y="1369006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141427</xdr:rowOff>
    </xdr:from>
    <xdr:to>
      <xdr:col>45</xdr:col>
      <xdr:colOff>177800</xdr:colOff>
      <xdr:row>84</xdr:row>
      <xdr:rowOff>142342</xdr:rowOff>
    </xdr:to>
    <xdr:cxnSp macro="">
      <xdr:nvCxnSpPr>
        <xdr:cNvPr id="362" name="直線コネクタ 361">
          <a:extLst>
            <a:ext uri="{FF2B5EF4-FFF2-40B4-BE49-F238E27FC236}">
              <a16:creationId xmlns:a16="http://schemas.microsoft.com/office/drawing/2014/main" id="{7E38588B-D2C9-4207-A095-1DCA266479AB}"/>
            </a:ext>
          </a:extLst>
        </xdr:cNvPr>
        <xdr:cNvCxnSpPr/>
      </xdr:nvCxnSpPr>
      <xdr:spPr>
        <a:xfrm flipV="1">
          <a:off x="7077075" y="13746302"/>
          <a:ext cx="809625"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90170</xdr:rowOff>
    </xdr:from>
    <xdr:to>
      <xdr:col>36</xdr:col>
      <xdr:colOff>165100</xdr:colOff>
      <xdr:row>85</xdr:row>
      <xdr:rowOff>20320</xdr:rowOff>
    </xdr:to>
    <xdr:sp macro="" textlink="">
      <xdr:nvSpPr>
        <xdr:cNvPr id="363" name="楕円 362">
          <a:extLst>
            <a:ext uri="{FF2B5EF4-FFF2-40B4-BE49-F238E27FC236}">
              <a16:creationId xmlns:a16="http://schemas.microsoft.com/office/drawing/2014/main" id="{EFC81DA4-9723-4906-BD1E-AA9827B6C8C4}"/>
            </a:ext>
          </a:extLst>
        </xdr:cNvPr>
        <xdr:cNvSpPr/>
      </xdr:nvSpPr>
      <xdr:spPr>
        <a:xfrm>
          <a:off x="6238875" y="1368869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140970</xdr:rowOff>
    </xdr:from>
    <xdr:to>
      <xdr:col>41</xdr:col>
      <xdr:colOff>50800</xdr:colOff>
      <xdr:row>84</xdr:row>
      <xdr:rowOff>142342</xdr:rowOff>
    </xdr:to>
    <xdr:cxnSp macro="">
      <xdr:nvCxnSpPr>
        <xdr:cNvPr id="364" name="直線コネクタ 363">
          <a:extLst>
            <a:ext uri="{FF2B5EF4-FFF2-40B4-BE49-F238E27FC236}">
              <a16:creationId xmlns:a16="http://schemas.microsoft.com/office/drawing/2014/main" id="{64064C92-F39F-4F90-8744-42D2BAD7F9E0}"/>
            </a:ext>
          </a:extLst>
        </xdr:cNvPr>
        <xdr:cNvCxnSpPr/>
      </xdr:nvCxnSpPr>
      <xdr:spPr>
        <a:xfrm>
          <a:off x="6286500" y="13745845"/>
          <a:ext cx="790575"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93539</xdr:rowOff>
    </xdr:from>
    <xdr:ext cx="469744" cy="259045"/>
    <xdr:sp macro="" textlink="">
      <xdr:nvSpPr>
        <xdr:cNvPr id="365" name="n_1aveValue【公営住宅】&#10;一人当たり面積">
          <a:extLst>
            <a:ext uri="{FF2B5EF4-FFF2-40B4-BE49-F238E27FC236}">
              <a16:creationId xmlns:a16="http://schemas.microsoft.com/office/drawing/2014/main" id="{0A0FCB6B-21FD-45A0-BECB-28A252099770}"/>
            </a:ext>
          </a:extLst>
        </xdr:cNvPr>
        <xdr:cNvSpPr txBox="1"/>
      </xdr:nvSpPr>
      <xdr:spPr>
        <a:xfrm>
          <a:off x="8458277"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93539</xdr:rowOff>
    </xdr:from>
    <xdr:ext cx="469744" cy="259045"/>
    <xdr:sp macro="" textlink="">
      <xdr:nvSpPr>
        <xdr:cNvPr id="366" name="n_2aveValue【公営住宅】&#10;一人当たり面積">
          <a:extLst>
            <a:ext uri="{FF2B5EF4-FFF2-40B4-BE49-F238E27FC236}">
              <a16:creationId xmlns:a16="http://schemas.microsoft.com/office/drawing/2014/main" id="{F5457E0E-3198-4971-A71E-354D7E8F3917}"/>
            </a:ext>
          </a:extLst>
        </xdr:cNvPr>
        <xdr:cNvSpPr txBox="1"/>
      </xdr:nvSpPr>
      <xdr:spPr>
        <a:xfrm>
          <a:off x="7677227"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93539</xdr:rowOff>
    </xdr:from>
    <xdr:ext cx="469744" cy="259045"/>
    <xdr:sp macro="" textlink="">
      <xdr:nvSpPr>
        <xdr:cNvPr id="367" name="n_3aveValue【公営住宅】&#10;一人当たり面積">
          <a:extLst>
            <a:ext uri="{FF2B5EF4-FFF2-40B4-BE49-F238E27FC236}">
              <a16:creationId xmlns:a16="http://schemas.microsoft.com/office/drawing/2014/main" id="{68DE1453-96AE-4F85-B2ED-A8FBF256C400}"/>
            </a:ext>
          </a:extLst>
        </xdr:cNvPr>
        <xdr:cNvSpPr txBox="1"/>
      </xdr:nvSpPr>
      <xdr:spPr>
        <a:xfrm>
          <a:off x="6867602"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93539</xdr:rowOff>
    </xdr:from>
    <xdr:ext cx="469744" cy="259045"/>
    <xdr:sp macro="" textlink="">
      <xdr:nvSpPr>
        <xdr:cNvPr id="368" name="n_4aveValue【公営住宅】&#10;一人当たり面積">
          <a:extLst>
            <a:ext uri="{FF2B5EF4-FFF2-40B4-BE49-F238E27FC236}">
              <a16:creationId xmlns:a16="http://schemas.microsoft.com/office/drawing/2014/main" id="{0ABA7F4C-1071-4F2F-A26B-781F37CB0661}"/>
            </a:ext>
          </a:extLst>
        </xdr:cNvPr>
        <xdr:cNvSpPr txBox="1"/>
      </xdr:nvSpPr>
      <xdr:spPr>
        <a:xfrm>
          <a:off x="6067502"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9619</xdr:rowOff>
    </xdr:from>
    <xdr:ext cx="469744" cy="259045"/>
    <xdr:sp macro="" textlink="">
      <xdr:nvSpPr>
        <xdr:cNvPr id="369" name="n_1mainValue【公営住宅】&#10;一人当たり面積">
          <a:extLst>
            <a:ext uri="{FF2B5EF4-FFF2-40B4-BE49-F238E27FC236}">
              <a16:creationId xmlns:a16="http://schemas.microsoft.com/office/drawing/2014/main" id="{B5E928A2-6A48-456E-AFF3-72D111F09051}"/>
            </a:ext>
          </a:extLst>
        </xdr:cNvPr>
        <xdr:cNvSpPr txBox="1"/>
      </xdr:nvSpPr>
      <xdr:spPr>
        <a:xfrm>
          <a:off x="8458277" y="13770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11904</xdr:rowOff>
    </xdr:from>
    <xdr:ext cx="469744" cy="259045"/>
    <xdr:sp macro="" textlink="">
      <xdr:nvSpPr>
        <xdr:cNvPr id="370" name="n_2mainValue【公営住宅】&#10;一人当たり面積">
          <a:extLst>
            <a:ext uri="{FF2B5EF4-FFF2-40B4-BE49-F238E27FC236}">
              <a16:creationId xmlns:a16="http://schemas.microsoft.com/office/drawing/2014/main" id="{32EFD5AF-84BC-4E85-87D4-E501451D7AAE}"/>
            </a:ext>
          </a:extLst>
        </xdr:cNvPr>
        <xdr:cNvSpPr txBox="1"/>
      </xdr:nvSpPr>
      <xdr:spPr>
        <a:xfrm>
          <a:off x="7677227" y="13772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12819</xdr:rowOff>
    </xdr:from>
    <xdr:ext cx="469744" cy="259045"/>
    <xdr:sp macro="" textlink="">
      <xdr:nvSpPr>
        <xdr:cNvPr id="371" name="n_3mainValue【公営住宅】&#10;一人当たり面積">
          <a:extLst>
            <a:ext uri="{FF2B5EF4-FFF2-40B4-BE49-F238E27FC236}">
              <a16:creationId xmlns:a16="http://schemas.microsoft.com/office/drawing/2014/main" id="{B6C63F11-4038-4E42-BB56-D291DD4B0429}"/>
            </a:ext>
          </a:extLst>
        </xdr:cNvPr>
        <xdr:cNvSpPr txBox="1"/>
      </xdr:nvSpPr>
      <xdr:spPr>
        <a:xfrm>
          <a:off x="6867602" y="1377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11447</xdr:rowOff>
    </xdr:from>
    <xdr:ext cx="469744" cy="259045"/>
    <xdr:sp macro="" textlink="">
      <xdr:nvSpPr>
        <xdr:cNvPr id="372" name="n_4mainValue【公営住宅】&#10;一人当たり面積">
          <a:extLst>
            <a:ext uri="{FF2B5EF4-FFF2-40B4-BE49-F238E27FC236}">
              <a16:creationId xmlns:a16="http://schemas.microsoft.com/office/drawing/2014/main" id="{68015813-0533-4EC1-86D6-2A2E18B6B0CA}"/>
            </a:ext>
          </a:extLst>
        </xdr:cNvPr>
        <xdr:cNvSpPr txBox="1"/>
      </xdr:nvSpPr>
      <xdr:spPr>
        <a:xfrm>
          <a:off x="6067502" y="1377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AE780377-0C6E-4E3E-993C-BC3CD6BB91DA}"/>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19047F60-9D95-4374-95B7-46C54040C538}"/>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959652DF-4445-49A8-8154-07D6951E7513}"/>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A9C4A9E1-7C36-4AA0-9720-F585030AF2E7}"/>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378D11C5-E361-4B32-97FC-3C6A1C4B79EB}"/>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7DC79D9C-312B-4C1C-9062-DBFE00AAECFD}"/>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CFA6D3E7-C777-40E2-BF80-FA5547DD4858}"/>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D928751F-8B7D-457D-9292-ADBAD2E423FD}"/>
            </a:ext>
          </a:extLst>
        </xdr:cNvPr>
        <xdr:cNvSpPr/>
      </xdr:nvSpPr>
      <xdr:spPr>
        <a:xfrm>
          <a:off x="685800" y="15840075"/>
          <a:ext cx="42672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a:extLst>
            <a:ext uri="{FF2B5EF4-FFF2-40B4-BE49-F238E27FC236}">
              <a16:creationId xmlns:a16="http://schemas.microsoft.com/office/drawing/2014/main" id="{83454082-1DCC-40CA-8331-F3AD777E98B0}"/>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a:extLst>
            <a:ext uri="{FF2B5EF4-FFF2-40B4-BE49-F238E27FC236}">
              <a16:creationId xmlns:a16="http://schemas.microsoft.com/office/drawing/2014/main" id="{FFEE85B5-A088-4DCF-8866-B7EE7575DAF6}"/>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a:extLst>
            <a:ext uri="{FF2B5EF4-FFF2-40B4-BE49-F238E27FC236}">
              <a16:creationId xmlns:a16="http://schemas.microsoft.com/office/drawing/2014/main" id="{A3724857-CE0A-4B65-90D4-803C49EE92FB}"/>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a:extLst>
            <a:ext uri="{FF2B5EF4-FFF2-40B4-BE49-F238E27FC236}">
              <a16:creationId xmlns:a16="http://schemas.microsoft.com/office/drawing/2014/main" id="{96C247E2-BA50-48BB-A50D-BA0319FBAE79}"/>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a:extLst>
            <a:ext uri="{FF2B5EF4-FFF2-40B4-BE49-F238E27FC236}">
              <a16:creationId xmlns:a16="http://schemas.microsoft.com/office/drawing/2014/main" id="{7A1E22C3-773E-4C03-A6CE-EB914249F2AE}"/>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a:extLst>
            <a:ext uri="{FF2B5EF4-FFF2-40B4-BE49-F238E27FC236}">
              <a16:creationId xmlns:a16="http://schemas.microsoft.com/office/drawing/2014/main" id="{F3D0ABA5-B593-4955-915F-2B9F421F1DB6}"/>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a:extLst>
            <a:ext uri="{FF2B5EF4-FFF2-40B4-BE49-F238E27FC236}">
              <a16:creationId xmlns:a16="http://schemas.microsoft.com/office/drawing/2014/main" id="{AEFC090B-FBA4-41D4-9413-B3B40D92577C}"/>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a:extLst>
            <a:ext uri="{FF2B5EF4-FFF2-40B4-BE49-F238E27FC236}">
              <a16:creationId xmlns:a16="http://schemas.microsoft.com/office/drawing/2014/main" id="{CD8ADC21-8F3B-4122-B98F-F1EEEB263EDE}"/>
            </a:ext>
          </a:extLst>
        </xdr:cNvPr>
        <xdr:cNvSpPr/>
      </xdr:nvSpPr>
      <xdr:spPr>
        <a:xfrm>
          <a:off x="5953125" y="15840075"/>
          <a:ext cx="424815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a:extLst>
            <a:ext uri="{FF2B5EF4-FFF2-40B4-BE49-F238E27FC236}">
              <a16:creationId xmlns:a16="http://schemas.microsoft.com/office/drawing/2014/main" id="{1D4584DD-97D0-457A-A240-EFC6EAFF877E}"/>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a:extLst>
            <a:ext uri="{FF2B5EF4-FFF2-40B4-BE49-F238E27FC236}">
              <a16:creationId xmlns:a16="http://schemas.microsoft.com/office/drawing/2014/main" id="{50EC99DE-C9F3-4CB2-A104-91B7B4F07221}"/>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a:extLst>
            <a:ext uri="{FF2B5EF4-FFF2-40B4-BE49-F238E27FC236}">
              <a16:creationId xmlns:a16="http://schemas.microsoft.com/office/drawing/2014/main" id="{11E244A8-7F30-4938-866F-14852A1CE6D8}"/>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a:extLst>
            <a:ext uri="{FF2B5EF4-FFF2-40B4-BE49-F238E27FC236}">
              <a16:creationId xmlns:a16="http://schemas.microsoft.com/office/drawing/2014/main" id="{3F984484-0354-415A-AE76-3DA64EFAB175}"/>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a:extLst>
            <a:ext uri="{FF2B5EF4-FFF2-40B4-BE49-F238E27FC236}">
              <a16:creationId xmlns:a16="http://schemas.microsoft.com/office/drawing/2014/main" id="{7020AF3C-02B5-424C-AB05-211DD388ACE5}"/>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a:extLst>
            <a:ext uri="{FF2B5EF4-FFF2-40B4-BE49-F238E27FC236}">
              <a16:creationId xmlns:a16="http://schemas.microsoft.com/office/drawing/2014/main" id="{175B47F4-F7A1-43D6-B905-9135D0929564}"/>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a:extLst>
            <a:ext uri="{FF2B5EF4-FFF2-40B4-BE49-F238E27FC236}">
              <a16:creationId xmlns:a16="http://schemas.microsoft.com/office/drawing/2014/main" id="{B98EA00A-8E7C-4CAE-BB5B-F32C221568F8}"/>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a:extLst>
            <a:ext uri="{FF2B5EF4-FFF2-40B4-BE49-F238E27FC236}">
              <a16:creationId xmlns:a16="http://schemas.microsoft.com/office/drawing/2014/main" id="{3C44EA26-4C46-47AA-8675-E269CD985E3B}"/>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a:extLst>
            <a:ext uri="{FF2B5EF4-FFF2-40B4-BE49-F238E27FC236}">
              <a16:creationId xmlns:a16="http://schemas.microsoft.com/office/drawing/2014/main" id="{4CC8CCEA-F32E-481C-8498-B2080A4F80D0}"/>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a:extLst>
            <a:ext uri="{FF2B5EF4-FFF2-40B4-BE49-F238E27FC236}">
              <a16:creationId xmlns:a16="http://schemas.microsoft.com/office/drawing/2014/main" id="{082B6322-577B-4B89-86AF-615F0699D5CE}"/>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a:extLst>
            <a:ext uri="{FF2B5EF4-FFF2-40B4-BE49-F238E27FC236}">
              <a16:creationId xmlns:a16="http://schemas.microsoft.com/office/drawing/2014/main" id="{AF994D6D-3D53-4823-B198-A71436793A62}"/>
            </a:ext>
          </a:extLst>
        </xdr:cNvPr>
        <xdr:cNvSpPr txBox="1"/>
      </xdr:nvSpPr>
      <xdr:spPr>
        <a:xfrm>
          <a:off x="107945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a:extLst>
            <a:ext uri="{FF2B5EF4-FFF2-40B4-BE49-F238E27FC236}">
              <a16:creationId xmlns:a16="http://schemas.microsoft.com/office/drawing/2014/main" id="{847C2E9E-FA57-48FF-B695-79106178FA46}"/>
            </a:ext>
          </a:extLst>
        </xdr:cNvPr>
        <xdr:cNvCxnSpPr/>
      </xdr:nvCxnSpPr>
      <xdr:spPr>
        <a:xfrm>
          <a:off x="11210925" y="689337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01" name="テキスト ボックス 400">
          <a:extLst>
            <a:ext uri="{FF2B5EF4-FFF2-40B4-BE49-F238E27FC236}">
              <a16:creationId xmlns:a16="http://schemas.microsoft.com/office/drawing/2014/main" id="{6496B6C4-5E37-41C1-9BB2-A739A1F6F141}"/>
            </a:ext>
          </a:extLst>
        </xdr:cNvPr>
        <xdr:cNvSpPr txBox="1"/>
      </xdr:nvSpPr>
      <xdr:spPr>
        <a:xfrm>
          <a:off x="10845966" y="67638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a:extLst>
            <a:ext uri="{FF2B5EF4-FFF2-40B4-BE49-F238E27FC236}">
              <a16:creationId xmlns:a16="http://schemas.microsoft.com/office/drawing/2014/main" id="{78986C16-237F-4DC3-A5F4-53660DA2895F}"/>
            </a:ext>
          </a:extLst>
        </xdr:cNvPr>
        <xdr:cNvCxnSpPr/>
      </xdr:nvCxnSpPr>
      <xdr:spPr>
        <a:xfrm>
          <a:off x="11210925" y="658268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a:extLst>
            <a:ext uri="{FF2B5EF4-FFF2-40B4-BE49-F238E27FC236}">
              <a16:creationId xmlns:a16="http://schemas.microsoft.com/office/drawing/2014/main" id="{091B2A6C-1C83-439D-AA31-E059B6927AA8}"/>
            </a:ext>
          </a:extLst>
        </xdr:cNvPr>
        <xdr:cNvSpPr txBox="1"/>
      </xdr:nvSpPr>
      <xdr:spPr>
        <a:xfrm>
          <a:off x="10845966" y="6456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a:extLst>
            <a:ext uri="{FF2B5EF4-FFF2-40B4-BE49-F238E27FC236}">
              <a16:creationId xmlns:a16="http://schemas.microsoft.com/office/drawing/2014/main" id="{7606743C-6998-434D-BE9F-8EC7CC9A5BDD}"/>
            </a:ext>
          </a:extLst>
        </xdr:cNvPr>
        <xdr:cNvCxnSpPr/>
      </xdr:nvCxnSpPr>
      <xdr:spPr>
        <a:xfrm>
          <a:off x="11210925" y="627516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a:extLst>
            <a:ext uri="{FF2B5EF4-FFF2-40B4-BE49-F238E27FC236}">
              <a16:creationId xmlns:a16="http://schemas.microsoft.com/office/drawing/2014/main" id="{CED6FE0E-ABAC-444D-B267-C4D4FBCFE16D}"/>
            </a:ext>
          </a:extLst>
        </xdr:cNvPr>
        <xdr:cNvSpPr txBox="1"/>
      </xdr:nvSpPr>
      <xdr:spPr>
        <a:xfrm>
          <a:off x="10845966" y="61456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a:extLst>
            <a:ext uri="{FF2B5EF4-FFF2-40B4-BE49-F238E27FC236}">
              <a16:creationId xmlns:a16="http://schemas.microsoft.com/office/drawing/2014/main" id="{6A090A9A-9DE5-4CE8-895B-3D922151A37A}"/>
            </a:ext>
          </a:extLst>
        </xdr:cNvPr>
        <xdr:cNvCxnSpPr/>
      </xdr:nvCxnSpPr>
      <xdr:spPr>
        <a:xfrm>
          <a:off x="11210925" y="597398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a:extLst>
            <a:ext uri="{FF2B5EF4-FFF2-40B4-BE49-F238E27FC236}">
              <a16:creationId xmlns:a16="http://schemas.microsoft.com/office/drawing/2014/main" id="{6C0621B7-4ED8-495A-8262-8FE2D56A9864}"/>
            </a:ext>
          </a:extLst>
        </xdr:cNvPr>
        <xdr:cNvSpPr txBox="1"/>
      </xdr:nvSpPr>
      <xdr:spPr>
        <a:xfrm>
          <a:off x="10845966" y="58285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a:extLst>
            <a:ext uri="{FF2B5EF4-FFF2-40B4-BE49-F238E27FC236}">
              <a16:creationId xmlns:a16="http://schemas.microsoft.com/office/drawing/2014/main" id="{21A4F4E3-35B3-4F61-8A4A-D46E7D949A8D}"/>
            </a:ext>
          </a:extLst>
        </xdr:cNvPr>
        <xdr:cNvCxnSpPr/>
      </xdr:nvCxnSpPr>
      <xdr:spPr>
        <a:xfrm>
          <a:off x="11210925" y="566646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a:extLst>
            <a:ext uri="{FF2B5EF4-FFF2-40B4-BE49-F238E27FC236}">
              <a16:creationId xmlns:a16="http://schemas.microsoft.com/office/drawing/2014/main" id="{60D05046-A743-4B0E-AC90-529A0FB8A78A}"/>
            </a:ext>
          </a:extLst>
        </xdr:cNvPr>
        <xdr:cNvSpPr txBox="1"/>
      </xdr:nvSpPr>
      <xdr:spPr>
        <a:xfrm>
          <a:off x="10845966" y="55178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a:extLst>
            <a:ext uri="{FF2B5EF4-FFF2-40B4-BE49-F238E27FC236}">
              <a16:creationId xmlns:a16="http://schemas.microsoft.com/office/drawing/2014/main" id="{E65DBD8A-E69F-4523-87EF-1FF1274BD4A2}"/>
            </a:ext>
          </a:extLst>
        </xdr:cNvPr>
        <xdr:cNvCxnSpPr/>
      </xdr:nvCxnSpPr>
      <xdr:spPr>
        <a:xfrm>
          <a:off x="11210925" y="534624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11" name="テキスト ボックス 410">
          <a:extLst>
            <a:ext uri="{FF2B5EF4-FFF2-40B4-BE49-F238E27FC236}">
              <a16:creationId xmlns:a16="http://schemas.microsoft.com/office/drawing/2014/main" id="{A36989B8-5A53-444A-B2A6-47FCA4C0AA2A}"/>
            </a:ext>
          </a:extLst>
        </xdr:cNvPr>
        <xdr:cNvSpPr txBox="1"/>
      </xdr:nvSpPr>
      <xdr:spPr>
        <a:xfrm>
          <a:off x="10845966" y="52103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A56D1B78-65B7-4552-B9DD-A1ADA955C1D7}"/>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3" name="テキスト ボックス 412">
          <a:extLst>
            <a:ext uri="{FF2B5EF4-FFF2-40B4-BE49-F238E27FC236}">
              <a16:creationId xmlns:a16="http://schemas.microsoft.com/office/drawing/2014/main" id="{45A0B55F-881D-455F-B04F-BD12A16F10F7}"/>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91A60AAF-C3AA-4ABB-B378-DF509D2B49F7}"/>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76200</xdr:rowOff>
    </xdr:from>
    <xdr:to>
      <xdr:col>85</xdr:col>
      <xdr:colOff>126364</xdr:colOff>
      <xdr:row>41</xdr:row>
      <xdr:rowOff>51707</xdr:rowOff>
    </xdr:to>
    <xdr:cxnSp macro="">
      <xdr:nvCxnSpPr>
        <xdr:cNvPr id="415" name="直線コネクタ 414">
          <a:extLst>
            <a:ext uri="{FF2B5EF4-FFF2-40B4-BE49-F238E27FC236}">
              <a16:creationId xmlns:a16="http://schemas.microsoft.com/office/drawing/2014/main" id="{ACFDF0EA-DCBE-4EE6-A91D-66E58EEC3714}"/>
            </a:ext>
          </a:extLst>
        </xdr:cNvPr>
        <xdr:cNvCxnSpPr/>
      </xdr:nvCxnSpPr>
      <xdr:spPr>
        <a:xfrm flipV="1">
          <a:off x="14696439" y="5581650"/>
          <a:ext cx="0" cy="110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55534</xdr:rowOff>
    </xdr:from>
    <xdr:ext cx="405111" cy="259045"/>
    <xdr:sp macro="" textlink="">
      <xdr:nvSpPr>
        <xdr:cNvPr id="416" name="【認定こども園・幼稚園・保育所】&#10;有形固定資産減価償却率最小値テキスト">
          <a:extLst>
            <a:ext uri="{FF2B5EF4-FFF2-40B4-BE49-F238E27FC236}">
              <a16:creationId xmlns:a16="http://schemas.microsoft.com/office/drawing/2014/main" id="{B7BD43A7-7916-4CA2-80E0-52F5DF2A9E97}"/>
            </a:ext>
          </a:extLst>
        </xdr:cNvPr>
        <xdr:cNvSpPr txBox="1"/>
      </xdr:nvSpPr>
      <xdr:spPr>
        <a:xfrm>
          <a:off x="14735175" y="66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51707</xdr:rowOff>
    </xdr:from>
    <xdr:to>
      <xdr:col>86</xdr:col>
      <xdr:colOff>25400</xdr:colOff>
      <xdr:row>41</xdr:row>
      <xdr:rowOff>51707</xdr:rowOff>
    </xdr:to>
    <xdr:cxnSp macro="">
      <xdr:nvCxnSpPr>
        <xdr:cNvPr id="417" name="直線コネクタ 416">
          <a:extLst>
            <a:ext uri="{FF2B5EF4-FFF2-40B4-BE49-F238E27FC236}">
              <a16:creationId xmlns:a16="http://schemas.microsoft.com/office/drawing/2014/main" id="{648195B6-36EB-48D3-8591-7C1586E9F319}"/>
            </a:ext>
          </a:extLst>
        </xdr:cNvPr>
        <xdr:cNvCxnSpPr/>
      </xdr:nvCxnSpPr>
      <xdr:spPr>
        <a:xfrm>
          <a:off x="14611350" y="668745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22877</xdr:rowOff>
    </xdr:from>
    <xdr:ext cx="405111" cy="259045"/>
    <xdr:sp macro="" textlink="">
      <xdr:nvSpPr>
        <xdr:cNvPr id="418" name="【認定こども園・幼稚園・保育所】&#10;有形固定資産減価償却率最大値テキスト">
          <a:extLst>
            <a:ext uri="{FF2B5EF4-FFF2-40B4-BE49-F238E27FC236}">
              <a16:creationId xmlns:a16="http://schemas.microsoft.com/office/drawing/2014/main" id="{9E1D8F01-18C0-4ED0-9526-E031323F3547}"/>
            </a:ext>
          </a:extLst>
        </xdr:cNvPr>
        <xdr:cNvSpPr txBox="1"/>
      </xdr:nvSpPr>
      <xdr:spPr>
        <a:xfrm>
          <a:off x="14735175" y="5369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76200</xdr:rowOff>
    </xdr:from>
    <xdr:to>
      <xdr:col>86</xdr:col>
      <xdr:colOff>25400</xdr:colOff>
      <xdr:row>34</xdr:row>
      <xdr:rowOff>76200</xdr:rowOff>
    </xdr:to>
    <xdr:cxnSp macro="">
      <xdr:nvCxnSpPr>
        <xdr:cNvPr id="419" name="直線コネクタ 418">
          <a:extLst>
            <a:ext uri="{FF2B5EF4-FFF2-40B4-BE49-F238E27FC236}">
              <a16:creationId xmlns:a16="http://schemas.microsoft.com/office/drawing/2014/main" id="{48833488-0EEB-4ADE-899C-C0D441BD150E}"/>
            </a:ext>
          </a:extLst>
        </xdr:cNvPr>
        <xdr:cNvCxnSpPr/>
      </xdr:nvCxnSpPr>
      <xdr:spPr>
        <a:xfrm>
          <a:off x="14611350" y="55816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23421</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9B98252E-5A1E-498A-9A95-1818A9644682}"/>
            </a:ext>
          </a:extLst>
        </xdr:cNvPr>
        <xdr:cNvSpPr txBox="1"/>
      </xdr:nvSpPr>
      <xdr:spPr>
        <a:xfrm>
          <a:off x="14735175" y="61797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421" name="フローチャート: 判断 420">
          <a:extLst>
            <a:ext uri="{FF2B5EF4-FFF2-40B4-BE49-F238E27FC236}">
              <a16:creationId xmlns:a16="http://schemas.microsoft.com/office/drawing/2014/main" id="{464164C2-3004-485E-9AA3-8611B0F1DE29}"/>
            </a:ext>
          </a:extLst>
        </xdr:cNvPr>
        <xdr:cNvSpPr/>
      </xdr:nvSpPr>
      <xdr:spPr>
        <a:xfrm>
          <a:off x="14649450" y="620131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97246</xdr:rowOff>
    </xdr:from>
    <xdr:to>
      <xdr:col>81</xdr:col>
      <xdr:colOff>101600</xdr:colOff>
      <xdr:row>39</xdr:row>
      <xdr:rowOff>27396</xdr:rowOff>
    </xdr:to>
    <xdr:sp macro="" textlink="">
      <xdr:nvSpPr>
        <xdr:cNvPr id="422" name="フローチャート: 判断 421">
          <a:extLst>
            <a:ext uri="{FF2B5EF4-FFF2-40B4-BE49-F238E27FC236}">
              <a16:creationId xmlns:a16="http://schemas.microsoft.com/office/drawing/2014/main" id="{42C1F999-A609-4BCE-B05E-4150F0B56CBE}"/>
            </a:ext>
          </a:extLst>
        </xdr:cNvPr>
        <xdr:cNvSpPr/>
      </xdr:nvSpPr>
      <xdr:spPr>
        <a:xfrm>
          <a:off x="13887450" y="625039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71120</xdr:rowOff>
    </xdr:from>
    <xdr:to>
      <xdr:col>76</xdr:col>
      <xdr:colOff>165100</xdr:colOff>
      <xdr:row>39</xdr:row>
      <xdr:rowOff>1270</xdr:rowOff>
    </xdr:to>
    <xdr:sp macro="" textlink="">
      <xdr:nvSpPr>
        <xdr:cNvPr id="423" name="フローチャート: 判断 422">
          <a:extLst>
            <a:ext uri="{FF2B5EF4-FFF2-40B4-BE49-F238E27FC236}">
              <a16:creationId xmlns:a16="http://schemas.microsoft.com/office/drawing/2014/main" id="{C885776E-684A-4484-97BE-4BE3B0A260DD}"/>
            </a:ext>
          </a:extLst>
        </xdr:cNvPr>
        <xdr:cNvSpPr/>
      </xdr:nvSpPr>
      <xdr:spPr>
        <a:xfrm>
          <a:off x="13096875" y="62210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424" name="フローチャート: 判断 423">
          <a:extLst>
            <a:ext uri="{FF2B5EF4-FFF2-40B4-BE49-F238E27FC236}">
              <a16:creationId xmlns:a16="http://schemas.microsoft.com/office/drawing/2014/main" id="{2A8DBE8C-3FFA-461C-A299-8EEE98328AF5}"/>
            </a:ext>
          </a:extLst>
        </xdr:cNvPr>
        <xdr:cNvSpPr/>
      </xdr:nvSpPr>
      <xdr:spPr>
        <a:xfrm>
          <a:off x="12296775" y="620131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31931</xdr:rowOff>
    </xdr:from>
    <xdr:to>
      <xdr:col>67</xdr:col>
      <xdr:colOff>101600</xdr:colOff>
      <xdr:row>38</xdr:row>
      <xdr:rowOff>133531</xdr:rowOff>
    </xdr:to>
    <xdr:sp macro="" textlink="">
      <xdr:nvSpPr>
        <xdr:cNvPr id="425" name="フローチャート: 判断 424">
          <a:extLst>
            <a:ext uri="{FF2B5EF4-FFF2-40B4-BE49-F238E27FC236}">
              <a16:creationId xmlns:a16="http://schemas.microsoft.com/office/drawing/2014/main" id="{5BEE8D43-FF27-4367-A935-F0FC3CB60094}"/>
            </a:ext>
          </a:extLst>
        </xdr:cNvPr>
        <xdr:cNvSpPr/>
      </xdr:nvSpPr>
      <xdr:spPr>
        <a:xfrm>
          <a:off x="11487150" y="618190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165A3B04-BF28-4C1C-87CE-11341FD8B0EF}"/>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1D5A8876-B8F3-42BA-847A-84B39E8EB7D5}"/>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1D67D3BF-291D-4C3E-91C1-11C043BAED45}"/>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3C8C5FC1-9FC2-4A26-828D-FE1754D07D5F}"/>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67ABACFE-E16B-4B9C-8A52-04657875C1D7}"/>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33564</xdr:rowOff>
    </xdr:from>
    <xdr:to>
      <xdr:col>85</xdr:col>
      <xdr:colOff>177800</xdr:colOff>
      <xdr:row>35</xdr:row>
      <xdr:rowOff>135164</xdr:rowOff>
    </xdr:to>
    <xdr:sp macro="" textlink="">
      <xdr:nvSpPr>
        <xdr:cNvPr id="431" name="楕円 430">
          <a:extLst>
            <a:ext uri="{FF2B5EF4-FFF2-40B4-BE49-F238E27FC236}">
              <a16:creationId xmlns:a16="http://schemas.microsoft.com/office/drawing/2014/main" id="{D5E9FD56-0E60-467A-BA50-36BEE8A136B3}"/>
            </a:ext>
          </a:extLst>
        </xdr:cNvPr>
        <xdr:cNvSpPr/>
      </xdr:nvSpPr>
      <xdr:spPr>
        <a:xfrm>
          <a:off x="14649450" y="569776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56441</xdr:rowOff>
    </xdr:from>
    <xdr:ext cx="405111" cy="259045"/>
    <xdr:sp macro="" textlink="">
      <xdr:nvSpPr>
        <xdr:cNvPr id="432" name="【認定こども園・幼稚園・保育所】&#10;有形固定資産減価償却率該当値テキスト">
          <a:extLst>
            <a:ext uri="{FF2B5EF4-FFF2-40B4-BE49-F238E27FC236}">
              <a16:creationId xmlns:a16="http://schemas.microsoft.com/office/drawing/2014/main" id="{FA8A6BC3-5020-4375-A6A6-AB244269839C}"/>
            </a:ext>
          </a:extLst>
        </xdr:cNvPr>
        <xdr:cNvSpPr txBox="1"/>
      </xdr:nvSpPr>
      <xdr:spPr>
        <a:xfrm>
          <a:off x="14735175" y="556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139700</xdr:rowOff>
    </xdr:from>
    <xdr:to>
      <xdr:col>81</xdr:col>
      <xdr:colOff>101600</xdr:colOff>
      <xdr:row>35</xdr:row>
      <xdr:rowOff>69850</xdr:rowOff>
    </xdr:to>
    <xdr:sp macro="" textlink="">
      <xdr:nvSpPr>
        <xdr:cNvPr id="433" name="楕円 432">
          <a:extLst>
            <a:ext uri="{FF2B5EF4-FFF2-40B4-BE49-F238E27FC236}">
              <a16:creationId xmlns:a16="http://schemas.microsoft.com/office/drawing/2014/main" id="{5D1CA38D-5FFD-43EA-BF09-3741AF6C777F}"/>
            </a:ext>
          </a:extLst>
        </xdr:cNvPr>
        <xdr:cNvSpPr/>
      </xdr:nvSpPr>
      <xdr:spPr>
        <a:xfrm>
          <a:off x="13887450" y="56483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19050</xdr:rowOff>
    </xdr:from>
    <xdr:to>
      <xdr:col>85</xdr:col>
      <xdr:colOff>127000</xdr:colOff>
      <xdr:row>35</xdr:row>
      <xdr:rowOff>84364</xdr:rowOff>
    </xdr:to>
    <xdr:cxnSp macro="">
      <xdr:nvCxnSpPr>
        <xdr:cNvPr id="434" name="直線コネクタ 433">
          <a:extLst>
            <a:ext uri="{FF2B5EF4-FFF2-40B4-BE49-F238E27FC236}">
              <a16:creationId xmlns:a16="http://schemas.microsoft.com/office/drawing/2014/main" id="{70ED04E2-4A61-4F84-8D36-0098650865FD}"/>
            </a:ext>
          </a:extLst>
        </xdr:cNvPr>
        <xdr:cNvCxnSpPr/>
      </xdr:nvCxnSpPr>
      <xdr:spPr>
        <a:xfrm>
          <a:off x="13935075" y="5686425"/>
          <a:ext cx="762000" cy="6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93980</xdr:rowOff>
    </xdr:from>
    <xdr:to>
      <xdr:col>76</xdr:col>
      <xdr:colOff>165100</xdr:colOff>
      <xdr:row>35</xdr:row>
      <xdr:rowOff>24130</xdr:rowOff>
    </xdr:to>
    <xdr:sp macro="" textlink="">
      <xdr:nvSpPr>
        <xdr:cNvPr id="435" name="楕円 434">
          <a:extLst>
            <a:ext uri="{FF2B5EF4-FFF2-40B4-BE49-F238E27FC236}">
              <a16:creationId xmlns:a16="http://schemas.microsoft.com/office/drawing/2014/main" id="{5D4FD189-C7E6-4860-ACED-461D881960AF}"/>
            </a:ext>
          </a:extLst>
        </xdr:cNvPr>
        <xdr:cNvSpPr/>
      </xdr:nvSpPr>
      <xdr:spPr>
        <a:xfrm>
          <a:off x="13096875" y="55994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144780</xdr:rowOff>
    </xdr:from>
    <xdr:to>
      <xdr:col>81</xdr:col>
      <xdr:colOff>50800</xdr:colOff>
      <xdr:row>35</xdr:row>
      <xdr:rowOff>19050</xdr:rowOff>
    </xdr:to>
    <xdr:cxnSp macro="">
      <xdr:nvCxnSpPr>
        <xdr:cNvPr id="436" name="直線コネクタ 435">
          <a:extLst>
            <a:ext uri="{FF2B5EF4-FFF2-40B4-BE49-F238E27FC236}">
              <a16:creationId xmlns:a16="http://schemas.microsoft.com/office/drawing/2014/main" id="{90E5FEF5-B935-4A84-AB30-F76E1C41F3BB}"/>
            </a:ext>
          </a:extLst>
        </xdr:cNvPr>
        <xdr:cNvCxnSpPr/>
      </xdr:nvCxnSpPr>
      <xdr:spPr>
        <a:xfrm>
          <a:off x="13144500" y="5647055"/>
          <a:ext cx="790575"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28666</xdr:rowOff>
    </xdr:from>
    <xdr:to>
      <xdr:col>72</xdr:col>
      <xdr:colOff>38100</xdr:colOff>
      <xdr:row>34</xdr:row>
      <xdr:rowOff>130266</xdr:rowOff>
    </xdr:to>
    <xdr:sp macro="" textlink="">
      <xdr:nvSpPr>
        <xdr:cNvPr id="437" name="楕円 436">
          <a:extLst>
            <a:ext uri="{FF2B5EF4-FFF2-40B4-BE49-F238E27FC236}">
              <a16:creationId xmlns:a16="http://schemas.microsoft.com/office/drawing/2014/main" id="{A0F72CA8-F773-46F1-AD94-9ECA78B7D43F}"/>
            </a:ext>
          </a:extLst>
        </xdr:cNvPr>
        <xdr:cNvSpPr/>
      </xdr:nvSpPr>
      <xdr:spPr>
        <a:xfrm>
          <a:off x="12296775" y="553094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79466</xdr:rowOff>
    </xdr:from>
    <xdr:to>
      <xdr:col>76</xdr:col>
      <xdr:colOff>114300</xdr:colOff>
      <xdr:row>34</xdr:row>
      <xdr:rowOff>144780</xdr:rowOff>
    </xdr:to>
    <xdr:cxnSp macro="">
      <xdr:nvCxnSpPr>
        <xdr:cNvPr id="438" name="直線コネクタ 437">
          <a:extLst>
            <a:ext uri="{FF2B5EF4-FFF2-40B4-BE49-F238E27FC236}">
              <a16:creationId xmlns:a16="http://schemas.microsoft.com/office/drawing/2014/main" id="{5A891495-FD13-468C-8A48-7C96A1821BD6}"/>
            </a:ext>
          </a:extLst>
        </xdr:cNvPr>
        <xdr:cNvCxnSpPr/>
      </xdr:nvCxnSpPr>
      <xdr:spPr>
        <a:xfrm>
          <a:off x="12344400" y="5588091"/>
          <a:ext cx="800100" cy="5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164193</xdr:rowOff>
    </xdr:from>
    <xdr:to>
      <xdr:col>67</xdr:col>
      <xdr:colOff>101600</xdr:colOff>
      <xdr:row>34</xdr:row>
      <xdr:rowOff>94343</xdr:rowOff>
    </xdr:to>
    <xdr:sp macro="" textlink="">
      <xdr:nvSpPr>
        <xdr:cNvPr id="439" name="楕円 438">
          <a:extLst>
            <a:ext uri="{FF2B5EF4-FFF2-40B4-BE49-F238E27FC236}">
              <a16:creationId xmlns:a16="http://schemas.microsoft.com/office/drawing/2014/main" id="{18D1DDA6-9D22-4911-B8CC-F8BA3EC77600}"/>
            </a:ext>
          </a:extLst>
        </xdr:cNvPr>
        <xdr:cNvSpPr/>
      </xdr:nvSpPr>
      <xdr:spPr>
        <a:xfrm>
          <a:off x="11487150" y="550454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43543</xdr:rowOff>
    </xdr:from>
    <xdr:to>
      <xdr:col>71</xdr:col>
      <xdr:colOff>177800</xdr:colOff>
      <xdr:row>34</xdr:row>
      <xdr:rowOff>79466</xdr:rowOff>
    </xdr:to>
    <xdr:cxnSp macro="">
      <xdr:nvCxnSpPr>
        <xdr:cNvPr id="440" name="直線コネクタ 439">
          <a:extLst>
            <a:ext uri="{FF2B5EF4-FFF2-40B4-BE49-F238E27FC236}">
              <a16:creationId xmlns:a16="http://schemas.microsoft.com/office/drawing/2014/main" id="{89980E60-8830-4630-BD1F-46BB20B1848D}"/>
            </a:ext>
          </a:extLst>
        </xdr:cNvPr>
        <xdr:cNvCxnSpPr/>
      </xdr:nvCxnSpPr>
      <xdr:spPr>
        <a:xfrm>
          <a:off x="11534775" y="5552168"/>
          <a:ext cx="809625"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18523</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id="{803FDF9B-5DB5-4D91-8AF8-9BA5B6E4FFEE}"/>
            </a:ext>
          </a:extLst>
        </xdr:cNvPr>
        <xdr:cNvSpPr txBox="1"/>
      </xdr:nvSpPr>
      <xdr:spPr>
        <a:xfrm>
          <a:off x="13745219" y="633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163847</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id="{CABA0784-2692-4413-A9B7-EC8BFAAAD1BF}"/>
            </a:ext>
          </a:extLst>
        </xdr:cNvPr>
        <xdr:cNvSpPr txBox="1"/>
      </xdr:nvSpPr>
      <xdr:spPr>
        <a:xfrm>
          <a:off x="12964169"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137721</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id="{956F1C15-958C-4BF2-9044-2209FC9EA109}"/>
            </a:ext>
          </a:extLst>
        </xdr:cNvPr>
        <xdr:cNvSpPr txBox="1"/>
      </xdr:nvSpPr>
      <xdr:spPr>
        <a:xfrm>
          <a:off x="12164069" y="6294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124658</xdr:rowOff>
    </xdr:from>
    <xdr:ext cx="405111" cy="259045"/>
    <xdr:sp macro="" textlink="">
      <xdr:nvSpPr>
        <xdr:cNvPr id="444" name="n_4aveValue【認定こども園・幼稚園・保育所】&#10;有形固定資産減価償却率">
          <a:extLst>
            <a:ext uri="{FF2B5EF4-FFF2-40B4-BE49-F238E27FC236}">
              <a16:creationId xmlns:a16="http://schemas.microsoft.com/office/drawing/2014/main" id="{17466767-492B-4A7B-AD20-D037A35C0DAE}"/>
            </a:ext>
          </a:extLst>
        </xdr:cNvPr>
        <xdr:cNvSpPr txBox="1"/>
      </xdr:nvSpPr>
      <xdr:spPr>
        <a:xfrm>
          <a:off x="11354444" y="627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86377</xdr:rowOff>
    </xdr:from>
    <xdr:ext cx="405111" cy="259045"/>
    <xdr:sp macro="" textlink="">
      <xdr:nvSpPr>
        <xdr:cNvPr id="445" name="n_1mainValue【認定こども園・幼稚園・保育所】&#10;有形固定資産減価償却率">
          <a:extLst>
            <a:ext uri="{FF2B5EF4-FFF2-40B4-BE49-F238E27FC236}">
              <a16:creationId xmlns:a16="http://schemas.microsoft.com/office/drawing/2014/main" id="{231E8EB5-1E81-4285-B1B3-2B3CE1B316A7}"/>
            </a:ext>
          </a:extLst>
        </xdr:cNvPr>
        <xdr:cNvSpPr txBox="1"/>
      </xdr:nvSpPr>
      <xdr:spPr>
        <a:xfrm>
          <a:off x="13745219" y="542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40657</xdr:rowOff>
    </xdr:from>
    <xdr:ext cx="405111" cy="259045"/>
    <xdr:sp macro="" textlink="">
      <xdr:nvSpPr>
        <xdr:cNvPr id="446" name="n_2mainValue【認定こども園・幼稚園・保育所】&#10;有形固定資産減価償却率">
          <a:extLst>
            <a:ext uri="{FF2B5EF4-FFF2-40B4-BE49-F238E27FC236}">
              <a16:creationId xmlns:a16="http://schemas.microsoft.com/office/drawing/2014/main" id="{41ABA8BA-A3E2-4F17-9358-94708A0D7347}"/>
            </a:ext>
          </a:extLst>
        </xdr:cNvPr>
        <xdr:cNvSpPr txBox="1"/>
      </xdr:nvSpPr>
      <xdr:spPr>
        <a:xfrm>
          <a:off x="12964169" y="53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146793</xdr:rowOff>
    </xdr:from>
    <xdr:ext cx="405111" cy="259045"/>
    <xdr:sp macro="" textlink="">
      <xdr:nvSpPr>
        <xdr:cNvPr id="447" name="n_3mainValue【認定こども園・幼稚園・保育所】&#10;有形固定資産減価償却率">
          <a:extLst>
            <a:ext uri="{FF2B5EF4-FFF2-40B4-BE49-F238E27FC236}">
              <a16:creationId xmlns:a16="http://schemas.microsoft.com/office/drawing/2014/main" id="{0DCB0795-B66B-48BA-A33B-48CE9E342F46}"/>
            </a:ext>
          </a:extLst>
        </xdr:cNvPr>
        <xdr:cNvSpPr txBox="1"/>
      </xdr:nvSpPr>
      <xdr:spPr>
        <a:xfrm>
          <a:off x="12164069" y="5325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110870</xdr:rowOff>
    </xdr:from>
    <xdr:ext cx="405111" cy="259045"/>
    <xdr:sp macro="" textlink="">
      <xdr:nvSpPr>
        <xdr:cNvPr id="448" name="n_4mainValue【認定こども園・幼稚園・保育所】&#10;有形固定資産減価償却率">
          <a:extLst>
            <a:ext uri="{FF2B5EF4-FFF2-40B4-BE49-F238E27FC236}">
              <a16:creationId xmlns:a16="http://schemas.microsoft.com/office/drawing/2014/main" id="{8D2ED248-8E79-4E8F-97DA-2AE66731AE2A}"/>
            </a:ext>
          </a:extLst>
        </xdr:cNvPr>
        <xdr:cNvSpPr txBox="1"/>
      </xdr:nvSpPr>
      <xdr:spPr>
        <a:xfrm>
          <a:off x="11354444" y="528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9C525A3F-FBAA-4BD1-8A7E-D1EBA44EA069}"/>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E54A3971-EF37-43C6-A1DB-99090EF5E848}"/>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FE44A48C-178D-462E-8B17-C1027BD0AA70}"/>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BDFE13BD-7AA5-442E-9D6B-DA41064BB0B8}"/>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037FF7EA-49B8-4268-900B-19C00C880A91}"/>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90ABA343-7962-4AD1-916B-22D92F113E1D}"/>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3F414906-799E-4C24-B08B-2691AB5CB3A9}"/>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D0A06078-A26A-4F02-8BCD-7A0C2B818A58}"/>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1DC79620-5C19-4BA8-AFBF-1F504328A653}"/>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12776DE1-D65C-43FE-9D20-CD7670E4EF27}"/>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9" name="直線コネクタ 458">
          <a:extLst>
            <a:ext uri="{FF2B5EF4-FFF2-40B4-BE49-F238E27FC236}">
              <a16:creationId xmlns:a16="http://schemas.microsoft.com/office/drawing/2014/main" id="{2B8742C2-6482-4965-AB6B-1C2EE69180FD}"/>
            </a:ext>
          </a:extLst>
        </xdr:cNvPr>
        <xdr:cNvCxnSpPr/>
      </xdr:nvCxnSpPr>
      <xdr:spPr>
        <a:xfrm>
          <a:off x="164592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0" name="テキスト ボックス 459">
          <a:extLst>
            <a:ext uri="{FF2B5EF4-FFF2-40B4-BE49-F238E27FC236}">
              <a16:creationId xmlns:a16="http://schemas.microsoft.com/office/drawing/2014/main" id="{2A5E29AC-EF27-4662-8715-F5C252EFF4DA}"/>
            </a:ext>
          </a:extLst>
        </xdr:cNvPr>
        <xdr:cNvSpPr txBox="1"/>
      </xdr:nvSpPr>
      <xdr:spPr>
        <a:xfrm>
          <a:off x="16052346" y="6763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1" name="直線コネクタ 460">
          <a:extLst>
            <a:ext uri="{FF2B5EF4-FFF2-40B4-BE49-F238E27FC236}">
              <a16:creationId xmlns:a16="http://schemas.microsoft.com/office/drawing/2014/main" id="{02C9251E-51D1-43B9-AB53-B2CB4F95D81C}"/>
            </a:ext>
          </a:extLst>
        </xdr:cNvPr>
        <xdr:cNvCxnSpPr/>
      </xdr:nvCxnSpPr>
      <xdr:spPr>
        <a:xfrm>
          <a:off x="164592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2" name="テキスト ボックス 461">
          <a:extLst>
            <a:ext uri="{FF2B5EF4-FFF2-40B4-BE49-F238E27FC236}">
              <a16:creationId xmlns:a16="http://schemas.microsoft.com/office/drawing/2014/main" id="{76C78C71-1464-4104-B8C9-97C35C6E0CC3}"/>
            </a:ext>
          </a:extLst>
        </xdr:cNvPr>
        <xdr:cNvSpPr txBox="1"/>
      </xdr:nvSpPr>
      <xdr:spPr>
        <a:xfrm>
          <a:off x="16052346" y="6456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3" name="直線コネクタ 462">
          <a:extLst>
            <a:ext uri="{FF2B5EF4-FFF2-40B4-BE49-F238E27FC236}">
              <a16:creationId xmlns:a16="http://schemas.microsoft.com/office/drawing/2014/main" id="{A7915EDD-AF4D-4755-B58F-B61FFFA268B7}"/>
            </a:ext>
          </a:extLst>
        </xdr:cNvPr>
        <xdr:cNvCxnSpPr/>
      </xdr:nvCxnSpPr>
      <xdr:spPr>
        <a:xfrm>
          <a:off x="164592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4" name="テキスト ボックス 463">
          <a:extLst>
            <a:ext uri="{FF2B5EF4-FFF2-40B4-BE49-F238E27FC236}">
              <a16:creationId xmlns:a16="http://schemas.microsoft.com/office/drawing/2014/main" id="{4D8C4CEC-EF24-4C33-9E28-03F5CA7E7F3B}"/>
            </a:ext>
          </a:extLst>
        </xdr:cNvPr>
        <xdr:cNvSpPr txBox="1"/>
      </xdr:nvSpPr>
      <xdr:spPr>
        <a:xfrm>
          <a:off x="16052346" y="61456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5" name="直線コネクタ 464">
          <a:extLst>
            <a:ext uri="{FF2B5EF4-FFF2-40B4-BE49-F238E27FC236}">
              <a16:creationId xmlns:a16="http://schemas.microsoft.com/office/drawing/2014/main" id="{D961EE14-5583-4675-90D1-BC32E774F03A}"/>
            </a:ext>
          </a:extLst>
        </xdr:cNvPr>
        <xdr:cNvCxnSpPr/>
      </xdr:nvCxnSpPr>
      <xdr:spPr>
        <a:xfrm>
          <a:off x="164592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6" name="テキスト ボックス 465">
          <a:extLst>
            <a:ext uri="{FF2B5EF4-FFF2-40B4-BE49-F238E27FC236}">
              <a16:creationId xmlns:a16="http://schemas.microsoft.com/office/drawing/2014/main" id="{0BEEE520-8FC5-4D92-9BFE-34832A07AEBB}"/>
            </a:ext>
          </a:extLst>
        </xdr:cNvPr>
        <xdr:cNvSpPr txBox="1"/>
      </xdr:nvSpPr>
      <xdr:spPr>
        <a:xfrm>
          <a:off x="16052346" y="58285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7" name="直線コネクタ 466">
          <a:extLst>
            <a:ext uri="{FF2B5EF4-FFF2-40B4-BE49-F238E27FC236}">
              <a16:creationId xmlns:a16="http://schemas.microsoft.com/office/drawing/2014/main" id="{FF3A012D-0085-4D15-BC0F-AF2E2EC8CC3B}"/>
            </a:ext>
          </a:extLst>
        </xdr:cNvPr>
        <xdr:cNvCxnSpPr/>
      </xdr:nvCxnSpPr>
      <xdr:spPr>
        <a:xfrm>
          <a:off x="164592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8" name="テキスト ボックス 467">
          <a:extLst>
            <a:ext uri="{FF2B5EF4-FFF2-40B4-BE49-F238E27FC236}">
              <a16:creationId xmlns:a16="http://schemas.microsoft.com/office/drawing/2014/main" id="{76431358-82A0-4909-907F-121739D80325}"/>
            </a:ext>
          </a:extLst>
        </xdr:cNvPr>
        <xdr:cNvSpPr txBox="1"/>
      </xdr:nvSpPr>
      <xdr:spPr>
        <a:xfrm>
          <a:off x="16052346" y="55178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9" name="直線コネクタ 468">
          <a:extLst>
            <a:ext uri="{FF2B5EF4-FFF2-40B4-BE49-F238E27FC236}">
              <a16:creationId xmlns:a16="http://schemas.microsoft.com/office/drawing/2014/main" id="{04C68D53-4960-4F0B-B8D7-6577B3B02E0F}"/>
            </a:ext>
          </a:extLst>
        </xdr:cNvPr>
        <xdr:cNvCxnSpPr/>
      </xdr:nvCxnSpPr>
      <xdr:spPr>
        <a:xfrm>
          <a:off x="164592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0" name="テキスト ボックス 469">
          <a:extLst>
            <a:ext uri="{FF2B5EF4-FFF2-40B4-BE49-F238E27FC236}">
              <a16:creationId xmlns:a16="http://schemas.microsoft.com/office/drawing/2014/main" id="{F5492AB8-DCDD-45D0-ADAE-152CD939B90B}"/>
            </a:ext>
          </a:extLst>
        </xdr:cNvPr>
        <xdr:cNvSpPr txBox="1"/>
      </xdr:nvSpPr>
      <xdr:spPr>
        <a:xfrm>
          <a:off x="16052346" y="52103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E298FC92-FCD9-45E6-8B04-59AB007428BD}"/>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9B3CFA34-5698-4585-8122-2D5433927257}"/>
            </a:ext>
          </a:extLst>
        </xdr:cNvPr>
        <xdr:cNvSpPr txBox="1"/>
      </xdr:nvSpPr>
      <xdr:spPr>
        <a:xfrm>
          <a:off x="16052346"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949631E2-7713-46EE-AA39-E358AFAC5264}"/>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119743</xdr:rowOff>
    </xdr:from>
    <xdr:to>
      <xdr:col>116</xdr:col>
      <xdr:colOff>62864</xdr:colOff>
      <xdr:row>42</xdr:row>
      <xdr:rowOff>16328</xdr:rowOff>
    </xdr:to>
    <xdr:cxnSp macro="">
      <xdr:nvCxnSpPr>
        <xdr:cNvPr id="474" name="直線コネクタ 473">
          <a:extLst>
            <a:ext uri="{FF2B5EF4-FFF2-40B4-BE49-F238E27FC236}">
              <a16:creationId xmlns:a16="http://schemas.microsoft.com/office/drawing/2014/main" id="{BA6D244F-859C-43FD-836B-AF3332BB3238}"/>
            </a:ext>
          </a:extLst>
        </xdr:cNvPr>
        <xdr:cNvCxnSpPr/>
      </xdr:nvCxnSpPr>
      <xdr:spPr>
        <a:xfrm flipV="1">
          <a:off x="19954239" y="5304518"/>
          <a:ext cx="0" cy="1512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20155</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B6F99B7E-3F73-4F07-804B-2E0F0FFC0C6A}"/>
            </a:ext>
          </a:extLst>
        </xdr:cNvPr>
        <xdr:cNvSpPr txBox="1"/>
      </xdr:nvSpPr>
      <xdr:spPr>
        <a:xfrm>
          <a:off x="19992975" y="682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16328</xdr:rowOff>
    </xdr:from>
    <xdr:to>
      <xdr:col>116</xdr:col>
      <xdr:colOff>152400</xdr:colOff>
      <xdr:row>42</xdr:row>
      <xdr:rowOff>16328</xdr:rowOff>
    </xdr:to>
    <xdr:cxnSp macro="">
      <xdr:nvCxnSpPr>
        <xdr:cNvPr id="476" name="直線コネクタ 475">
          <a:extLst>
            <a:ext uri="{FF2B5EF4-FFF2-40B4-BE49-F238E27FC236}">
              <a16:creationId xmlns:a16="http://schemas.microsoft.com/office/drawing/2014/main" id="{4CE9E8DA-6486-43A3-A9A8-BB64194493F2}"/>
            </a:ext>
          </a:extLst>
        </xdr:cNvPr>
        <xdr:cNvCxnSpPr/>
      </xdr:nvCxnSpPr>
      <xdr:spPr>
        <a:xfrm>
          <a:off x="19878675" y="681717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66420</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AC8C8DAC-6509-4CF6-87E7-9191594D4A47}"/>
            </a:ext>
          </a:extLst>
        </xdr:cNvPr>
        <xdr:cNvSpPr txBox="1"/>
      </xdr:nvSpPr>
      <xdr:spPr>
        <a:xfrm>
          <a:off x="19992975" y="508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119743</xdr:rowOff>
    </xdr:from>
    <xdr:to>
      <xdr:col>116</xdr:col>
      <xdr:colOff>152400</xdr:colOff>
      <xdr:row>32</xdr:row>
      <xdr:rowOff>119743</xdr:rowOff>
    </xdr:to>
    <xdr:cxnSp macro="">
      <xdr:nvCxnSpPr>
        <xdr:cNvPr id="478" name="直線コネクタ 477">
          <a:extLst>
            <a:ext uri="{FF2B5EF4-FFF2-40B4-BE49-F238E27FC236}">
              <a16:creationId xmlns:a16="http://schemas.microsoft.com/office/drawing/2014/main" id="{2ECB44ED-D52D-4644-A400-3B4756495024}"/>
            </a:ext>
          </a:extLst>
        </xdr:cNvPr>
        <xdr:cNvCxnSpPr/>
      </xdr:nvCxnSpPr>
      <xdr:spPr>
        <a:xfrm>
          <a:off x="19878675" y="530451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26505</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9270A8C9-BCD2-46E6-9FB9-B85E97DC3A03}"/>
            </a:ext>
          </a:extLst>
        </xdr:cNvPr>
        <xdr:cNvSpPr txBox="1"/>
      </xdr:nvSpPr>
      <xdr:spPr>
        <a:xfrm>
          <a:off x="19992975" y="6344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3628</xdr:rowOff>
    </xdr:from>
    <xdr:to>
      <xdr:col>116</xdr:col>
      <xdr:colOff>114300</xdr:colOff>
      <xdr:row>40</xdr:row>
      <xdr:rowOff>105228</xdr:rowOff>
    </xdr:to>
    <xdr:sp macro="" textlink="">
      <xdr:nvSpPr>
        <xdr:cNvPr id="480" name="フローチャート: 判断 479">
          <a:extLst>
            <a:ext uri="{FF2B5EF4-FFF2-40B4-BE49-F238E27FC236}">
              <a16:creationId xmlns:a16="http://schemas.microsoft.com/office/drawing/2014/main" id="{3FF8EC5B-4E9E-43DF-931E-492120AB4BD9}"/>
            </a:ext>
          </a:extLst>
        </xdr:cNvPr>
        <xdr:cNvSpPr/>
      </xdr:nvSpPr>
      <xdr:spPr>
        <a:xfrm>
          <a:off x="19897725" y="648380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164193</xdr:rowOff>
    </xdr:from>
    <xdr:to>
      <xdr:col>112</xdr:col>
      <xdr:colOff>38100</xdr:colOff>
      <xdr:row>40</xdr:row>
      <xdr:rowOff>94343</xdr:rowOff>
    </xdr:to>
    <xdr:sp macro="" textlink="">
      <xdr:nvSpPr>
        <xdr:cNvPr id="481" name="フローチャート: 判断 480">
          <a:extLst>
            <a:ext uri="{FF2B5EF4-FFF2-40B4-BE49-F238E27FC236}">
              <a16:creationId xmlns:a16="http://schemas.microsoft.com/office/drawing/2014/main" id="{F6BEDA40-5E6A-4527-8A58-A0D71759BD5C}"/>
            </a:ext>
          </a:extLst>
        </xdr:cNvPr>
        <xdr:cNvSpPr/>
      </xdr:nvSpPr>
      <xdr:spPr>
        <a:xfrm>
          <a:off x="19154775" y="647609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153307</xdr:rowOff>
    </xdr:from>
    <xdr:to>
      <xdr:col>107</xdr:col>
      <xdr:colOff>101600</xdr:colOff>
      <xdr:row>40</xdr:row>
      <xdr:rowOff>83457</xdr:rowOff>
    </xdr:to>
    <xdr:sp macro="" textlink="">
      <xdr:nvSpPr>
        <xdr:cNvPr id="482" name="フローチャート: 判断 481">
          <a:extLst>
            <a:ext uri="{FF2B5EF4-FFF2-40B4-BE49-F238E27FC236}">
              <a16:creationId xmlns:a16="http://schemas.microsoft.com/office/drawing/2014/main" id="{EA1087EB-6A51-4C29-AE24-090E22E16DD8}"/>
            </a:ext>
          </a:extLst>
        </xdr:cNvPr>
        <xdr:cNvSpPr/>
      </xdr:nvSpPr>
      <xdr:spPr>
        <a:xfrm>
          <a:off x="18345150" y="646838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153307</xdr:rowOff>
    </xdr:from>
    <xdr:to>
      <xdr:col>102</xdr:col>
      <xdr:colOff>165100</xdr:colOff>
      <xdr:row>40</xdr:row>
      <xdr:rowOff>83457</xdr:rowOff>
    </xdr:to>
    <xdr:sp macro="" textlink="">
      <xdr:nvSpPr>
        <xdr:cNvPr id="483" name="フローチャート: 判断 482">
          <a:extLst>
            <a:ext uri="{FF2B5EF4-FFF2-40B4-BE49-F238E27FC236}">
              <a16:creationId xmlns:a16="http://schemas.microsoft.com/office/drawing/2014/main" id="{A61FC7EA-39E6-4290-B0DB-C7C982616461}"/>
            </a:ext>
          </a:extLst>
        </xdr:cNvPr>
        <xdr:cNvSpPr/>
      </xdr:nvSpPr>
      <xdr:spPr>
        <a:xfrm>
          <a:off x="17554575" y="646838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131535</xdr:rowOff>
    </xdr:from>
    <xdr:to>
      <xdr:col>98</xdr:col>
      <xdr:colOff>38100</xdr:colOff>
      <xdr:row>40</xdr:row>
      <xdr:rowOff>61685</xdr:rowOff>
    </xdr:to>
    <xdr:sp macro="" textlink="">
      <xdr:nvSpPr>
        <xdr:cNvPr id="484" name="フローチャート: 判断 483">
          <a:extLst>
            <a:ext uri="{FF2B5EF4-FFF2-40B4-BE49-F238E27FC236}">
              <a16:creationId xmlns:a16="http://schemas.microsoft.com/office/drawing/2014/main" id="{576A1DB4-4A53-4FDC-BCB8-F720C2591C34}"/>
            </a:ext>
          </a:extLst>
        </xdr:cNvPr>
        <xdr:cNvSpPr/>
      </xdr:nvSpPr>
      <xdr:spPr>
        <a:xfrm>
          <a:off x="16754475" y="64466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59B4FF6-8253-4B45-8A0E-8EFAA599A0AE}"/>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DF94B93B-0EDA-42E5-9EA9-1BD3CF840013}"/>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33FF2072-2092-4201-9263-815AD0D91414}"/>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83BEC73D-FEFE-4FD5-B3EE-4A1253166681}"/>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3380FE47-6ACF-4F76-99BD-8DA77CAFDAB7}"/>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14515</xdr:rowOff>
    </xdr:from>
    <xdr:to>
      <xdr:col>116</xdr:col>
      <xdr:colOff>114300</xdr:colOff>
      <xdr:row>40</xdr:row>
      <xdr:rowOff>116115</xdr:rowOff>
    </xdr:to>
    <xdr:sp macro="" textlink="">
      <xdr:nvSpPr>
        <xdr:cNvPr id="490" name="楕円 489">
          <a:extLst>
            <a:ext uri="{FF2B5EF4-FFF2-40B4-BE49-F238E27FC236}">
              <a16:creationId xmlns:a16="http://schemas.microsoft.com/office/drawing/2014/main" id="{C8B9DB20-52B1-4C2C-A0E4-BC83170A1C9A}"/>
            </a:ext>
          </a:extLst>
        </xdr:cNvPr>
        <xdr:cNvSpPr/>
      </xdr:nvSpPr>
      <xdr:spPr>
        <a:xfrm>
          <a:off x="19897725" y="648834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164392</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D220E1ED-2578-4B67-AAB8-04B3140C5FD3}"/>
            </a:ext>
          </a:extLst>
        </xdr:cNvPr>
        <xdr:cNvSpPr txBox="1"/>
      </xdr:nvSpPr>
      <xdr:spPr>
        <a:xfrm>
          <a:off x="19992975" y="647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14515</xdr:rowOff>
    </xdr:from>
    <xdr:to>
      <xdr:col>112</xdr:col>
      <xdr:colOff>38100</xdr:colOff>
      <xdr:row>40</xdr:row>
      <xdr:rowOff>116115</xdr:rowOff>
    </xdr:to>
    <xdr:sp macro="" textlink="">
      <xdr:nvSpPr>
        <xdr:cNvPr id="492" name="楕円 491">
          <a:extLst>
            <a:ext uri="{FF2B5EF4-FFF2-40B4-BE49-F238E27FC236}">
              <a16:creationId xmlns:a16="http://schemas.microsoft.com/office/drawing/2014/main" id="{D21996AF-0556-470F-8E7B-83F937065981}"/>
            </a:ext>
          </a:extLst>
        </xdr:cNvPr>
        <xdr:cNvSpPr/>
      </xdr:nvSpPr>
      <xdr:spPr>
        <a:xfrm>
          <a:off x="19154775" y="648834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65315</xdr:rowOff>
    </xdr:from>
    <xdr:to>
      <xdr:col>116</xdr:col>
      <xdr:colOff>63500</xdr:colOff>
      <xdr:row>40</xdr:row>
      <xdr:rowOff>65315</xdr:rowOff>
    </xdr:to>
    <xdr:cxnSp macro="">
      <xdr:nvCxnSpPr>
        <xdr:cNvPr id="493" name="直線コネクタ 492">
          <a:extLst>
            <a:ext uri="{FF2B5EF4-FFF2-40B4-BE49-F238E27FC236}">
              <a16:creationId xmlns:a16="http://schemas.microsoft.com/office/drawing/2014/main" id="{0FFC4A68-C983-4337-98AB-44EF60803B9C}"/>
            </a:ext>
          </a:extLst>
        </xdr:cNvPr>
        <xdr:cNvCxnSpPr/>
      </xdr:nvCxnSpPr>
      <xdr:spPr>
        <a:xfrm>
          <a:off x="19202400" y="654549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3628</xdr:rowOff>
    </xdr:from>
    <xdr:to>
      <xdr:col>107</xdr:col>
      <xdr:colOff>101600</xdr:colOff>
      <xdr:row>40</xdr:row>
      <xdr:rowOff>105228</xdr:rowOff>
    </xdr:to>
    <xdr:sp macro="" textlink="">
      <xdr:nvSpPr>
        <xdr:cNvPr id="494" name="楕円 493">
          <a:extLst>
            <a:ext uri="{FF2B5EF4-FFF2-40B4-BE49-F238E27FC236}">
              <a16:creationId xmlns:a16="http://schemas.microsoft.com/office/drawing/2014/main" id="{E6E4473A-C15E-4E8E-9FE9-AC6CBAFD6E87}"/>
            </a:ext>
          </a:extLst>
        </xdr:cNvPr>
        <xdr:cNvSpPr/>
      </xdr:nvSpPr>
      <xdr:spPr>
        <a:xfrm>
          <a:off x="18345150" y="648380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54428</xdr:rowOff>
    </xdr:from>
    <xdr:to>
      <xdr:col>111</xdr:col>
      <xdr:colOff>177800</xdr:colOff>
      <xdr:row>40</xdr:row>
      <xdr:rowOff>65315</xdr:rowOff>
    </xdr:to>
    <xdr:cxnSp macro="">
      <xdr:nvCxnSpPr>
        <xdr:cNvPr id="495" name="直線コネクタ 494">
          <a:extLst>
            <a:ext uri="{FF2B5EF4-FFF2-40B4-BE49-F238E27FC236}">
              <a16:creationId xmlns:a16="http://schemas.microsoft.com/office/drawing/2014/main" id="{315B17ED-EFA4-4A39-ACB2-0F4581D0F672}"/>
            </a:ext>
          </a:extLst>
        </xdr:cNvPr>
        <xdr:cNvCxnSpPr/>
      </xdr:nvCxnSpPr>
      <xdr:spPr>
        <a:xfrm>
          <a:off x="18392775" y="6531428"/>
          <a:ext cx="809625" cy="1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3628</xdr:rowOff>
    </xdr:from>
    <xdr:to>
      <xdr:col>102</xdr:col>
      <xdr:colOff>165100</xdr:colOff>
      <xdr:row>40</xdr:row>
      <xdr:rowOff>105228</xdr:rowOff>
    </xdr:to>
    <xdr:sp macro="" textlink="">
      <xdr:nvSpPr>
        <xdr:cNvPr id="496" name="楕円 495">
          <a:extLst>
            <a:ext uri="{FF2B5EF4-FFF2-40B4-BE49-F238E27FC236}">
              <a16:creationId xmlns:a16="http://schemas.microsoft.com/office/drawing/2014/main" id="{00A2392A-4DB2-48EC-8ED1-DCCAA60565D0}"/>
            </a:ext>
          </a:extLst>
        </xdr:cNvPr>
        <xdr:cNvSpPr/>
      </xdr:nvSpPr>
      <xdr:spPr>
        <a:xfrm>
          <a:off x="17554575" y="648380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54428</xdr:rowOff>
    </xdr:from>
    <xdr:to>
      <xdr:col>107</xdr:col>
      <xdr:colOff>50800</xdr:colOff>
      <xdr:row>40</xdr:row>
      <xdr:rowOff>54428</xdr:rowOff>
    </xdr:to>
    <xdr:cxnSp macro="">
      <xdr:nvCxnSpPr>
        <xdr:cNvPr id="497" name="直線コネクタ 496">
          <a:extLst>
            <a:ext uri="{FF2B5EF4-FFF2-40B4-BE49-F238E27FC236}">
              <a16:creationId xmlns:a16="http://schemas.microsoft.com/office/drawing/2014/main" id="{CB156A7E-37DB-46F4-8766-B490FE4C2BCB}"/>
            </a:ext>
          </a:extLst>
        </xdr:cNvPr>
        <xdr:cNvCxnSpPr/>
      </xdr:nvCxnSpPr>
      <xdr:spPr>
        <a:xfrm>
          <a:off x="17602200" y="6531428"/>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164193</xdr:rowOff>
    </xdr:from>
    <xdr:to>
      <xdr:col>98</xdr:col>
      <xdr:colOff>38100</xdr:colOff>
      <xdr:row>40</xdr:row>
      <xdr:rowOff>94343</xdr:rowOff>
    </xdr:to>
    <xdr:sp macro="" textlink="">
      <xdr:nvSpPr>
        <xdr:cNvPr id="498" name="楕円 497">
          <a:extLst>
            <a:ext uri="{FF2B5EF4-FFF2-40B4-BE49-F238E27FC236}">
              <a16:creationId xmlns:a16="http://schemas.microsoft.com/office/drawing/2014/main" id="{E9046BF3-38CF-447C-B37E-E596B2A8687B}"/>
            </a:ext>
          </a:extLst>
        </xdr:cNvPr>
        <xdr:cNvSpPr/>
      </xdr:nvSpPr>
      <xdr:spPr>
        <a:xfrm>
          <a:off x="16754475" y="647609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43543</xdr:rowOff>
    </xdr:from>
    <xdr:to>
      <xdr:col>102</xdr:col>
      <xdr:colOff>114300</xdr:colOff>
      <xdr:row>40</xdr:row>
      <xdr:rowOff>54428</xdr:rowOff>
    </xdr:to>
    <xdr:cxnSp macro="">
      <xdr:nvCxnSpPr>
        <xdr:cNvPr id="499" name="直線コネクタ 498">
          <a:extLst>
            <a:ext uri="{FF2B5EF4-FFF2-40B4-BE49-F238E27FC236}">
              <a16:creationId xmlns:a16="http://schemas.microsoft.com/office/drawing/2014/main" id="{F0DBEB13-8070-4802-BEF0-2A9D7DE4FBAE}"/>
            </a:ext>
          </a:extLst>
        </xdr:cNvPr>
        <xdr:cNvCxnSpPr/>
      </xdr:nvCxnSpPr>
      <xdr:spPr>
        <a:xfrm>
          <a:off x="16802100" y="6523718"/>
          <a:ext cx="800100" cy="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110870</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9FDF9033-7B41-419A-AEC2-F80A4E68C5E5}"/>
            </a:ext>
          </a:extLst>
        </xdr:cNvPr>
        <xdr:cNvSpPr txBox="1"/>
      </xdr:nvSpPr>
      <xdr:spPr>
        <a:xfrm>
          <a:off x="18983402" y="626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99984</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79F119DE-56D7-4402-927A-F6A2B258BF14}"/>
            </a:ext>
          </a:extLst>
        </xdr:cNvPr>
        <xdr:cNvSpPr txBox="1"/>
      </xdr:nvSpPr>
      <xdr:spPr>
        <a:xfrm>
          <a:off x="18183302" y="625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99984</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B8E3DBE4-1577-4226-AB19-B6671B0575F8}"/>
            </a:ext>
          </a:extLst>
        </xdr:cNvPr>
        <xdr:cNvSpPr txBox="1"/>
      </xdr:nvSpPr>
      <xdr:spPr>
        <a:xfrm>
          <a:off x="17383202" y="625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78212</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32BD0D13-4D64-4E7E-BDEC-FE81646F01C1}"/>
            </a:ext>
          </a:extLst>
        </xdr:cNvPr>
        <xdr:cNvSpPr txBox="1"/>
      </xdr:nvSpPr>
      <xdr:spPr>
        <a:xfrm>
          <a:off x="16592627" y="623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107242</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00F3BB6C-0E16-4E77-B058-6E07A53D30E2}"/>
            </a:ext>
          </a:extLst>
        </xdr:cNvPr>
        <xdr:cNvSpPr txBox="1"/>
      </xdr:nvSpPr>
      <xdr:spPr>
        <a:xfrm>
          <a:off x="18983402" y="658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96355</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CE603377-BD11-4D16-A2A0-437CC2DA60D8}"/>
            </a:ext>
          </a:extLst>
        </xdr:cNvPr>
        <xdr:cNvSpPr txBox="1"/>
      </xdr:nvSpPr>
      <xdr:spPr>
        <a:xfrm>
          <a:off x="18183302" y="657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96355</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FE4B655C-3EED-4D34-9566-314848118870}"/>
            </a:ext>
          </a:extLst>
        </xdr:cNvPr>
        <xdr:cNvSpPr txBox="1"/>
      </xdr:nvSpPr>
      <xdr:spPr>
        <a:xfrm>
          <a:off x="17383202" y="657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85470</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987522B4-4F9E-4A6F-BB0B-5BAE7B0B3A4B}"/>
            </a:ext>
          </a:extLst>
        </xdr:cNvPr>
        <xdr:cNvSpPr txBox="1"/>
      </xdr:nvSpPr>
      <xdr:spPr>
        <a:xfrm>
          <a:off x="16592627" y="656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C006B7D1-8F10-4E23-8349-B6B2BC632670}"/>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95A3DB1B-A721-4CC8-8001-34E0258B17F7}"/>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9F4FFF9-B93F-46DD-8386-A7727538397F}"/>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4381BF19-A0E1-4D76-9372-618E22C7D9C9}"/>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A1D08F36-A8B1-4105-8682-10B33A55B91F}"/>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B3E45ACF-FC2B-468E-B4FA-4ED368423DD1}"/>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A4A91CB3-481B-4AE2-A5FE-F5E1EB5FD9D4}"/>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EB136D7E-CC9A-4FFE-8A49-99C4CF307B25}"/>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74783610-1480-4826-80A5-4A33FD8F8E17}"/>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AB7A8361-C2B8-4370-8426-9676683E4D4E}"/>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a:extLst>
            <a:ext uri="{FF2B5EF4-FFF2-40B4-BE49-F238E27FC236}">
              <a16:creationId xmlns:a16="http://schemas.microsoft.com/office/drawing/2014/main" id="{DD29A97D-7173-48CC-9E2F-E4C07087D702}"/>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9" name="直線コネクタ 518">
          <a:extLst>
            <a:ext uri="{FF2B5EF4-FFF2-40B4-BE49-F238E27FC236}">
              <a16:creationId xmlns:a16="http://schemas.microsoft.com/office/drawing/2014/main" id="{9E5C5140-F6AF-4EE3-BFE0-C9CBD95DB8B5}"/>
            </a:ext>
          </a:extLst>
        </xdr:cNvPr>
        <xdr:cNvCxnSpPr/>
      </xdr:nvCxnSpPr>
      <xdr:spPr>
        <a:xfrm>
          <a:off x="11210925" y="10363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0" name="テキスト ボックス 519">
          <a:extLst>
            <a:ext uri="{FF2B5EF4-FFF2-40B4-BE49-F238E27FC236}">
              <a16:creationId xmlns:a16="http://schemas.microsoft.com/office/drawing/2014/main" id="{349A245F-65FF-4725-847E-F07F2BAAAD24}"/>
            </a:ext>
          </a:extLst>
        </xdr:cNvPr>
        <xdr:cNvSpPr txBox="1"/>
      </xdr:nvSpPr>
      <xdr:spPr>
        <a:xfrm>
          <a:off x="10845966"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1" name="直線コネクタ 520">
          <a:extLst>
            <a:ext uri="{FF2B5EF4-FFF2-40B4-BE49-F238E27FC236}">
              <a16:creationId xmlns:a16="http://schemas.microsoft.com/office/drawing/2014/main" id="{4FC49B0F-654C-4C46-9FFC-DF81045A5573}"/>
            </a:ext>
          </a:extLst>
        </xdr:cNvPr>
        <xdr:cNvCxnSpPr/>
      </xdr:nvCxnSpPr>
      <xdr:spPr>
        <a:xfrm>
          <a:off x="11210925" y="993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2" name="テキスト ボックス 521">
          <a:extLst>
            <a:ext uri="{FF2B5EF4-FFF2-40B4-BE49-F238E27FC236}">
              <a16:creationId xmlns:a16="http://schemas.microsoft.com/office/drawing/2014/main" id="{86F72DCB-0676-4305-ADF3-72FE1AD8F2B5}"/>
            </a:ext>
          </a:extLst>
        </xdr:cNvPr>
        <xdr:cNvSpPr txBox="1"/>
      </xdr:nvSpPr>
      <xdr:spPr>
        <a:xfrm>
          <a:off x="10845966"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3" name="直線コネクタ 522">
          <a:extLst>
            <a:ext uri="{FF2B5EF4-FFF2-40B4-BE49-F238E27FC236}">
              <a16:creationId xmlns:a16="http://schemas.microsoft.com/office/drawing/2014/main" id="{165C8D60-FBFB-4AA7-8E56-202044E622D3}"/>
            </a:ext>
          </a:extLst>
        </xdr:cNvPr>
        <xdr:cNvCxnSpPr/>
      </xdr:nvCxnSpPr>
      <xdr:spPr>
        <a:xfrm>
          <a:off x="11210925" y="950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4" name="テキスト ボックス 523">
          <a:extLst>
            <a:ext uri="{FF2B5EF4-FFF2-40B4-BE49-F238E27FC236}">
              <a16:creationId xmlns:a16="http://schemas.microsoft.com/office/drawing/2014/main" id="{5B13866A-B774-4DDD-96FA-5D7C0813D94C}"/>
            </a:ext>
          </a:extLst>
        </xdr:cNvPr>
        <xdr:cNvSpPr txBox="1"/>
      </xdr:nvSpPr>
      <xdr:spPr>
        <a:xfrm>
          <a:off x="10845966"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5" name="直線コネクタ 524">
          <a:extLst>
            <a:ext uri="{FF2B5EF4-FFF2-40B4-BE49-F238E27FC236}">
              <a16:creationId xmlns:a16="http://schemas.microsoft.com/office/drawing/2014/main" id="{50841B58-3E29-4EBD-B3C7-73D0C16F1954}"/>
            </a:ext>
          </a:extLst>
        </xdr:cNvPr>
        <xdr:cNvCxnSpPr/>
      </xdr:nvCxnSpPr>
      <xdr:spPr>
        <a:xfrm>
          <a:off x="11210925" y="9067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6" name="テキスト ボックス 525">
          <a:extLst>
            <a:ext uri="{FF2B5EF4-FFF2-40B4-BE49-F238E27FC236}">
              <a16:creationId xmlns:a16="http://schemas.microsoft.com/office/drawing/2014/main" id="{375B2C93-21D5-4E31-BF26-F81194BD0B1E}"/>
            </a:ext>
          </a:extLst>
        </xdr:cNvPr>
        <xdr:cNvSpPr txBox="1"/>
      </xdr:nvSpPr>
      <xdr:spPr>
        <a:xfrm>
          <a:off x="10845966"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281DB2FD-0FBA-4B45-A8AB-F701F9ECF607}"/>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100D9AED-AA1B-4831-A372-51798771AC59}"/>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B64D7DBD-4A07-44EA-98CA-132EC1824C3C}"/>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123444</xdr:rowOff>
    </xdr:from>
    <xdr:to>
      <xdr:col>85</xdr:col>
      <xdr:colOff>126364</xdr:colOff>
      <xdr:row>63</xdr:row>
      <xdr:rowOff>43434</xdr:rowOff>
    </xdr:to>
    <xdr:cxnSp macro="">
      <xdr:nvCxnSpPr>
        <xdr:cNvPr id="530" name="直線コネクタ 529">
          <a:extLst>
            <a:ext uri="{FF2B5EF4-FFF2-40B4-BE49-F238E27FC236}">
              <a16:creationId xmlns:a16="http://schemas.microsoft.com/office/drawing/2014/main" id="{FC3FDE48-1EA3-42E8-B3EF-26C5A4E21254}"/>
            </a:ext>
          </a:extLst>
        </xdr:cNvPr>
        <xdr:cNvCxnSpPr/>
      </xdr:nvCxnSpPr>
      <xdr:spPr>
        <a:xfrm flipV="1">
          <a:off x="14696439" y="9194419"/>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47261</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C725B5A8-6CA3-4E67-A2FC-810A198DD1EF}"/>
            </a:ext>
          </a:extLst>
        </xdr:cNvPr>
        <xdr:cNvSpPr txBox="1"/>
      </xdr:nvSpPr>
      <xdr:spPr>
        <a:xfrm>
          <a:off x="14735175" y="10251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43434</xdr:rowOff>
    </xdr:from>
    <xdr:to>
      <xdr:col>86</xdr:col>
      <xdr:colOff>25400</xdr:colOff>
      <xdr:row>63</xdr:row>
      <xdr:rowOff>43434</xdr:rowOff>
    </xdr:to>
    <xdr:cxnSp macro="">
      <xdr:nvCxnSpPr>
        <xdr:cNvPr id="532" name="直線コネクタ 531">
          <a:extLst>
            <a:ext uri="{FF2B5EF4-FFF2-40B4-BE49-F238E27FC236}">
              <a16:creationId xmlns:a16="http://schemas.microsoft.com/office/drawing/2014/main" id="{5A4898B3-8A27-426F-B017-F20445EE7819}"/>
            </a:ext>
          </a:extLst>
        </xdr:cNvPr>
        <xdr:cNvCxnSpPr/>
      </xdr:nvCxnSpPr>
      <xdr:spPr>
        <a:xfrm>
          <a:off x="14611350" y="1024788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70121</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7ACA369E-A771-4EF8-9B62-4EBDB36AF1A6}"/>
            </a:ext>
          </a:extLst>
        </xdr:cNvPr>
        <xdr:cNvSpPr txBox="1"/>
      </xdr:nvSpPr>
      <xdr:spPr>
        <a:xfrm>
          <a:off x="14735175" y="89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123444</xdr:rowOff>
    </xdr:from>
    <xdr:to>
      <xdr:col>86</xdr:col>
      <xdr:colOff>25400</xdr:colOff>
      <xdr:row>56</xdr:row>
      <xdr:rowOff>123444</xdr:rowOff>
    </xdr:to>
    <xdr:cxnSp macro="">
      <xdr:nvCxnSpPr>
        <xdr:cNvPr id="534" name="直線コネクタ 533">
          <a:extLst>
            <a:ext uri="{FF2B5EF4-FFF2-40B4-BE49-F238E27FC236}">
              <a16:creationId xmlns:a16="http://schemas.microsoft.com/office/drawing/2014/main" id="{8CD5BCF0-7DD0-4DA3-838A-E4CFD2591D77}"/>
            </a:ext>
          </a:extLst>
        </xdr:cNvPr>
        <xdr:cNvCxnSpPr/>
      </xdr:nvCxnSpPr>
      <xdr:spPr>
        <a:xfrm>
          <a:off x="14611350" y="919441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49801</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7F31A8DA-40A3-4802-9B70-79821A3863C7}"/>
            </a:ext>
          </a:extLst>
        </xdr:cNvPr>
        <xdr:cNvSpPr txBox="1"/>
      </xdr:nvSpPr>
      <xdr:spPr>
        <a:xfrm>
          <a:off x="14735175" y="9600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26924</xdr:rowOff>
    </xdr:from>
    <xdr:to>
      <xdr:col>85</xdr:col>
      <xdr:colOff>177800</xdr:colOff>
      <xdr:row>60</xdr:row>
      <xdr:rowOff>128524</xdr:rowOff>
    </xdr:to>
    <xdr:sp macro="" textlink="">
      <xdr:nvSpPr>
        <xdr:cNvPr id="536" name="フローチャート: 判断 535">
          <a:extLst>
            <a:ext uri="{FF2B5EF4-FFF2-40B4-BE49-F238E27FC236}">
              <a16:creationId xmlns:a16="http://schemas.microsoft.com/office/drawing/2014/main" id="{76307F37-14B5-4DAC-BE52-14028C0F1E6E}"/>
            </a:ext>
          </a:extLst>
        </xdr:cNvPr>
        <xdr:cNvSpPr/>
      </xdr:nvSpPr>
      <xdr:spPr>
        <a:xfrm>
          <a:off x="14649450" y="974559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170942</xdr:rowOff>
    </xdr:from>
    <xdr:to>
      <xdr:col>81</xdr:col>
      <xdr:colOff>101600</xdr:colOff>
      <xdr:row>60</xdr:row>
      <xdr:rowOff>101092</xdr:rowOff>
    </xdr:to>
    <xdr:sp macro="" textlink="">
      <xdr:nvSpPr>
        <xdr:cNvPr id="537" name="フローチャート: 判断 536">
          <a:extLst>
            <a:ext uri="{FF2B5EF4-FFF2-40B4-BE49-F238E27FC236}">
              <a16:creationId xmlns:a16="http://schemas.microsoft.com/office/drawing/2014/main" id="{9889C486-77CD-42BE-9E9D-BD4907E6296C}"/>
            </a:ext>
          </a:extLst>
        </xdr:cNvPr>
        <xdr:cNvSpPr/>
      </xdr:nvSpPr>
      <xdr:spPr>
        <a:xfrm>
          <a:off x="13887450" y="9714992"/>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161798</xdr:rowOff>
    </xdr:from>
    <xdr:to>
      <xdr:col>76</xdr:col>
      <xdr:colOff>165100</xdr:colOff>
      <xdr:row>60</xdr:row>
      <xdr:rowOff>91948</xdr:rowOff>
    </xdr:to>
    <xdr:sp macro="" textlink="">
      <xdr:nvSpPr>
        <xdr:cNvPr id="538" name="フローチャート: 判断 537">
          <a:extLst>
            <a:ext uri="{FF2B5EF4-FFF2-40B4-BE49-F238E27FC236}">
              <a16:creationId xmlns:a16="http://schemas.microsoft.com/office/drawing/2014/main" id="{B0C8EAEA-31AE-46A8-A2B1-56DF7B0AEE1A}"/>
            </a:ext>
          </a:extLst>
        </xdr:cNvPr>
        <xdr:cNvSpPr/>
      </xdr:nvSpPr>
      <xdr:spPr>
        <a:xfrm>
          <a:off x="13096875" y="971854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143510</xdr:rowOff>
    </xdr:from>
    <xdr:to>
      <xdr:col>72</xdr:col>
      <xdr:colOff>38100</xdr:colOff>
      <xdr:row>60</xdr:row>
      <xdr:rowOff>73660</xdr:rowOff>
    </xdr:to>
    <xdr:sp macro="" textlink="">
      <xdr:nvSpPr>
        <xdr:cNvPr id="539" name="フローチャート: 判断 538">
          <a:extLst>
            <a:ext uri="{FF2B5EF4-FFF2-40B4-BE49-F238E27FC236}">
              <a16:creationId xmlns:a16="http://schemas.microsoft.com/office/drawing/2014/main" id="{8F8FCA9F-E88C-4F53-A6B0-19EF8E23201C}"/>
            </a:ext>
          </a:extLst>
        </xdr:cNvPr>
        <xdr:cNvSpPr/>
      </xdr:nvSpPr>
      <xdr:spPr>
        <a:xfrm>
          <a:off x="12296775" y="96939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120650</xdr:rowOff>
    </xdr:from>
    <xdr:to>
      <xdr:col>67</xdr:col>
      <xdr:colOff>101600</xdr:colOff>
      <xdr:row>60</xdr:row>
      <xdr:rowOff>50800</xdr:rowOff>
    </xdr:to>
    <xdr:sp macro="" textlink="">
      <xdr:nvSpPr>
        <xdr:cNvPr id="540" name="フローチャート: 判断 539">
          <a:extLst>
            <a:ext uri="{FF2B5EF4-FFF2-40B4-BE49-F238E27FC236}">
              <a16:creationId xmlns:a16="http://schemas.microsoft.com/office/drawing/2014/main" id="{7AFCC26D-3FC7-40F9-A5C0-42BC0FCBD356}"/>
            </a:ext>
          </a:extLst>
        </xdr:cNvPr>
        <xdr:cNvSpPr/>
      </xdr:nvSpPr>
      <xdr:spPr>
        <a:xfrm>
          <a:off x="11487150" y="96774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D886D048-078D-426F-A62D-105A8B419CDD}"/>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D7E04F7B-C5BE-497F-B832-4E518982925B}"/>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DD5D4420-ACD9-4B03-8D78-A53C8C478AE3}"/>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E898D744-F9C7-450B-840E-0ED1E92408CD}"/>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24377DBE-1494-49F3-8596-85B804BF87CC}"/>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164084</xdr:rowOff>
    </xdr:from>
    <xdr:to>
      <xdr:col>85</xdr:col>
      <xdr:colOff>177800</xdr:colOff>
      <xdr:row>63</xdr:row>
      <xdr:rowOff>94234</xdr:rowOff>
    </xdr:to>
    <xdr:sp macro="" textlink="">
      <xdr:nvSpPr>
        <xdr:cNvPr id="546" name="楕円 545">
          <a:extLst>
            <a:ext uri="{FF2B5EF4-FFF2-40B4-BE49-F238E27FC236}">
              <a16:creationId xmlns:a16="http://schemas.microsoft.com/office/drawing/2014/main" id="{3D2B9031-4D12-4B67-8A57-B64A0D9FF77C}"/>
            </a:ext>
          </a:extLst>
        </xdr:cNvPr>
        <xdr:cNvSpPr/>
      </xdr:nvSpPr>
      <xdr:spPr>
        <a:xfrm>
          <a:off x="14649450" y="1020025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79011</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DE0364CA-E908-4B24-B514-7CE484691BAC}"/>
            </a:ext>
          </a:extLst>
        </xdr:cNvPr>
        <xdr:cNvSpPr txBox="1"/>
      </xdr:nvSpPr>
      <xdr:spPr>
        <a:xfrm>
          <a:off x="14735175" y="10118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100076</xdr:rowOff>
    </xdr:from>
    <xdr:to>
      <xdr:col>81</xdr:col>
      <xdr:colOff>101600</xdr:colOff>
      <xdr:row>63</xdr:row>
      <xdr:rowOff>30226</xdr:rowOff>
    </xdr:to>
    <xdr:sp macro="" textlink="">
      <xdr:nvSpPr>
        <xdr:cNvPr id="548" name="楕円 547">
          <a:extLst>
            <a:ext uri="{FF2B5EF4-FFF2-40B4-BE49-F238E27FC236}">
              <a16:creationId xmlns:a16="http://schemas.microsoft.com/office/drawing/2014/main" id="{9A7870F0-4BAF-4CED-936B-D986ED0F11ED}"/>
            </a:ext>
          </a:extLst>
        </xdr:cNvPr>
        <xdr:cNvSpPr/>
      </xdr:nvSpPr>
      <xdr:spPr>
        <a:xfrm>
          <a:off x="13887450" y="10142601"/>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150876</xdr:rowOff>
    </xdr:from>
    <xdr:to>
      <xdr:col>85</xdr:col>
      <xdr:colOff>127000</xdr:colOff>
      <xdr:row>63</xdr:row>
      <xdr:rowOff>43434</xdr:rowOff>
    </xdr:to>
    <xdr:cxnSp macro="">
      <xdr:nvCxnSpPr>
        <xdr:cNvPr id="549" name="直線コネクタ 548">
          <a:extLst>
            <a:ext uri="{FF2B5EF4-FFF2-40B4-BE49-F238E27FC236}">
              <a16:creationId xmlns:a16="http://schemas.microsoft.com/office/drawing/2014/main" id="{0A8654C1-C494-45E7-906C-789E71529BD3}"/>
            </a:ext>
          </a:extLst>
        </xdr:cNvPr>
        <xdr:cNvCxnSpPr/>
      </xdr:nvCxnSpPr>
      <xdr:spPr>
        <a:xfrm>
          <a:off x="13935075" y="10190226"/>
          <a:ext cx="762000" cy="5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90932</xdr:rowOff>
    </xdr:from>
    <xdr:to>
      <xdr:col>76</xdr:col>
      <xdr:colOff>165100</xdr:colOff>
      <xdr:row>63</xdr:row>
      <xdr:rowOff>21082</xdr:rowOff>
    </xdr:to>
    <xdr:sp macro="" textlink="">
      <xdr:nvSpPr>
        <xdr:cNvPr id="550" name="楕円 549">
          <a:extLst>
            <a:ext uri="{FF2B5EF4-FFF2-40B4-BE49-F238E27FC236}">
              <a16:creationId xmlns:a16="http://schemas.microsoft.com/office/drawing/2014/main" id="{C8B46E8A-FF11-41D6-B5E0-C6996825023C}"/>
            </a:ext>
          </a:extLst>
        </xdr:cNvPr>
        <xdr:cNvSpPr/>
      </xdr:nvSpPr>
      <xdr:spPr>
        <a:xfrm>
          <a:off x="13096875" y="1012710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141732</xdr:rowOff>
    </xdr:from>
    <xdr:to>
      <xdr:col>81</xdr:col>
      <xdr:colOff>50800</xdr:colOff>
      <xdr:row>62</xdr:row>
      <xdr:rowOff>150876</xdr:rowOff>
    </xdr:to>
    <xdr:cxnSp macro="">
      <xdr:nvCxnSpPr>
        <xdr:cNvPr id="551" name="直線コネクタ 550">
          <a:extLst>
            <a:ext uri="{FF2B5EF4-FFF2-40B4-BE49-F238E27FC236}">
              <a16:creationId xmlns:a16="http://schemas.microsoft.com/office/drawing/2014/main" id="{8E3D7343-7AEE-44D2-B2E7-9FBE36F2DFC9}"/>
            </a:ext>
          </a:extLst>
        </xdr:cNvPr>
        <xdr:cNvCxnSpPr/>
      </xdr:nvCxnSpPr>
      <xdr:spPr>
        <a:xfrm>
          <a:off x="13144500" y="10184257"/>
          <a:ext cx="790575"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31496</xdr:rowOff>
    </xdr:from>
    <xdr:to>
      <xdr:col>72</xdr:col>
      <xdr:colOff>38100</xdr:colOff>
      <xdr:row>62</xdr:row>
      <xdr:rowOff>133096</xdr:rowOff>
    </xdr:to>
    <xdr:sp macro="" textlink="">
      <xdr:nvSpPr>
        <xdr:cNvPr id="552" name="楕円 551">
          <a:extLst>
            <a:ext uri="{FF2B5EF4-FFF2-40B4-BE49-F238E27FC236}">
              <a16:creationId xmlns:a16="http://schemas.microsoft.com/office/drawing/2014/main" id="{11677540-BF92-4E77-97F4-40EEC89D30FF}"/>
            </a:ext>
          </a:extLst>
        </xdr:cNvPr>
        <xdr:cNvSpPr/>
      </xdr:nvSpPr>
      <xdr:spPr>
        <a:xfrm>
          <a:off x="12296775" y="1006767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82296</xdr:rowOff>
    </xdr:from>
    <xdr:to>
      <xdr:col>76</xdr:col>
      <xdr:colOff>114300</xdr:colOff>
      <xdr:row>62</xdr:row>
      <xdr:rowOff>141732</xdr:rowOff>
    </xdr:to>
    <xdr:cxnSp macro="">
      <xdr:nvCxnSpPr>
        <xdr:cNvPr id="553" name="直線コネクタ 552">
          <a:extLst>
            <a:ext uri="{FF2B5EF4-FFF2-40B4-BE49-F238E27FC236}">
              <a16:creationId xmlns:a16="http://schemas.microsoft.com/office/drawing/2014/main" id="{5CBC339A-E661-4916-AA30-C492E0C0FC67}"/>
            </a:ext>
          </a:extLst>
        </xdr:cNvPr>
        <xdr:cNvCxnSpPr/>
      </xdr:nvCxnSpPr>
      <xdr:spPr>
        <a:xfrm>
          <a:off x="12344400" y="10124821"/>
          <a:ext cx="8001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17780</xdr:rowOff>
    </xdr:from>
    <xdr:to>
      <xdr:col>67</xdr:col>
      <xdr:colOff>101600</xdr:colOff>
      <xdr:row>62</xdr:row>
      <xdr:rowOff>119380</xdr:rowOff>
    </xdr:to>
    <xdr:sp macro="" textlink="">
      <xdr:nvSpPr>
        <xdr:cNvPr id="554" name="楕円 553">
          <a:extLst>
            <a:ext uri="{FF2B5EF4-FFF2-40B4-BE49-F238E27FC236}">
              <a16:creationId xmlns:a16="http://schemas.microsoft.com/office/drawing/2014/main" id="{8E5F3D10-8417-4F83-998A-3EF6527AA0CC}"/>
            </a:ext>
          </a:extLst>
        </xdr:cNvPr>
        <xdr:cNvSpPr/>
      </xdr:nvSpPr>
      <xdr:spPr>
        <a:xfrm>
          <a:off x="11487150" y="1005713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68580</xdr:rowOff>
    </xdr:from>
    <xdr:to>
      <xdr:col>71</xdr:col>
      <xdr:colOff>177800</xdr:colOff>
      <xdr:row>62</xdr:row>
      <xdr:rowOff>82296</xdr:rowOff>
    </xdr:to>
    <xdr:cxnSp macro="">
      <xdr:nvCxnSpPr>
        <xdr:cNvPr id="555" name="直線コネクタ 554">
          <a:extLst>
            <a:ext uri="{FF2B5EF4-FFF2-40B4-BE49-F238E27FC236}">
              <a16:creationId xmlns:a16="http://schemas.microsoft.com/office/drawing/2014/main" id="{57DD3FF9-B6C6-4DD1-A318-AAACBAF1DC17}"/>
            </a:ext>
          </a:extLst>
        </xdr:cNvPr>
        <xdr:cNvCxnSpPr/>
      </xdr:nvCxnSpPr>
      <xdr:spPr>
        <a:xfrm>
          <a:off x="11534775" y="10104755"/>
          <a:ext cx="809625" cy="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117619</xdr:rowOff>
    </xdr:from>
    <xdr:ext cx="405111" cy="259045"/>
    <xdr:sp macro="" textlink="">
      <xdr:nvSpPr>
        <xdr:cNvPr id="556" name="n_1aveValue【学校施設】&#10;有形固定資産減価償却率">
          <a:extLst>
            <a:ext uri="{FF2B5EF4-FFF2-40B4-BE49-F238E27FC236}">
              <a16:creationId xmlns:a16="http://schemas.microsoft.com/office/drawing/2014/main" id="{BD58BFAC-5BDA-4EE1-A195-E210960ACAF6}"/>
            </a:ext>
          </a:extLst>
        </xdr:cNvPr>
        <xdr:cNvSpPr txBox="1"/>
      </xdr:nvSpPr>
      <xdr:spPr>
        <a:xfrm>
          <a:off x="13745219" y="95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108475</xdr:rowOff>
    </xdr:from>
    <xdr:ext cx="405111" cy="259045"/>
    <xdr:sp macro="" textlink="">
      <xdr:nvSpPr>
        <xdr:cNvPr id="557" name="n_2aveValue【学校施設】&#10;有形固定資産減価償却率">
          <a:extLst>
            <a:ext uri="{FF2B5EF4-FFF2-40B4-BE49-F238E27FC236}">
              <a16:creationId xmlns:a16="http://schemas.microsoft.com/office/drawing/2014/main" id="{8B3384FA-5C5E-4A47-A5ED-A253CBD4E4D8}"/>
            </a:ext>
          </a:extLst>
        </xdr:cNvPr>
        <xdr:cNvSpPr txBox="1"/>
      </xdr:nvSpPr>
      <xdr:spPr>
        <a:xfrm>
          <a:off x="12964169" y="9496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90187</xdr:rowOff>
    </xdr:from>
    <xdr:ext cx="405111" cy="259045"/>
    <xdr:sp macro="" textlink="">
      <xdr:nvSpPr>
        <xdr:cNvPr id="558" name="n_3aveValue【学校施設】&#10;有形固定資産減価償却率">
          <a:extLst>
            <a:ext uri="{FF2B5EF4-FFF2-40B4-BE49-F238E27FC236}">
              <a16:creationId xmlns:a16="http://schemas.microsoft.com/office/drawing/2014/main" id="{64E10E70-9830-4717-97AF-5D9F4E0F743E}"/>
            </a:ext>
          </a:extLst>
        </xdr:cNvPr>
        <xdr:cNvSpPr txBox="1"/>
      </xdr:nvSpPr>
      <xdr:spPr>
        <a:xfrm>
          <a:off x="12164069" y="9478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67327</xdr:rowOff>
    </xdr:from>
    <xdr:ext cx="405111" cy="259045"/>
    <xdr:sp macro="" textlink="">
      <xdr:nvSpPr>
        <xdr:cNvPr id="559" name="n_4aveValue【学校施設】&#10;有形固定資産減価償却率">
          <a:extLst>
            <a:ext uri="{FF2B5EF4-FFF2-40B4-BE49-F238E27FC236}">
              <a16:creationId xmlns:a16="http://schemas.microsoft.com/office/drawing/2014/main" id="{E2140784-E25C-432A-9D4C-BA8AA0790A65}"/>
            </a:ext>
          </a:extLst>
        </xdr:cNvPr>
        <xdr:cNvSpPr txBox="1"/>
      </xdr:nvSpPr>
      <xdr:spPr>
        <a:xfrm>
          <a:off x="11354444" y="9455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21353</xdr:rowOff>
    </xdr:from>
    <xdr:ext cx="405111" cy="259045"/>
    <xdr:sp macro="" textlink="">
      <xdr:nvSpPr>
        <xdr:cNvPr id="560" name="n_1mainValue【学校施設】&#10;有形固定資産減価償却率">
          <a:extLst>
            <a:ext uri="{FF2B5EF4-FFF2-40B4-BE49-F238E27FC236}">
              <a16:creationId xmlns:a16="http://schemas.microsoft.com/office/drawing/2014/main" id="{E8257AD7-D3FA-4F99-8CA5-8B786C0440C8}"/>
            </a:ext>
          </a:extLst>
        </xdr:cNvPr>
        <xdr:cNvSpPr txBox="1"/>
      </xdr:nvSpPr>
      <xdr:spPr>
        <a:xfrm>
          <a:off x="13745219" y="1022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12209</xdr:rowOff>
    </xdr:from>
    <xdr:ext cx="405111" cy="259045"/>
    <xdr:sp macro="" textlink="">
      <xdr:nvSpPr>
        <xdr:cNvPr id="561" name="n_2mainValue【学校施設】&#10;有形固定資産減価償却率">
          <a:extLst>
            <a:ext uri="{FF2B5EF4-FFF2-40B4-BE49-F238E27FC236}">
              <a16:creationId xmlns:a16="http://schemas.microsoft.com/office/drawing/2014/main" id="{7E37C978-0DE4-4365-9476-E582ED3D5E36}"/>
            </a:ext>
          </a:extLst>
        </xdr:cNvPr>
        <xdr:cNvSpPr txBox="1"/>
      </xdr:nvSpPr>
      <xdr:spPr>
        <a:xfrm>
          <a:off x="12964169" y="1021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124223</xdr:rowOff>
    </xdr:from>
    <xdr:ext cx="405111" cy="259045"/>
    <xdr:sp macro="" textlink="">
      <xdr:nvSpPr>
        <xdr:cNvPr id="562" name="n_3mainValue【学校施設】&#10;有形固定資産減価償却率">
          <a:extLst>
            <a:ext uri="{FF2B5EF4-FFF2-40B4-BE49-F238E27FC236}">
              <a16:creationId xmlns:a16="http://schemas.microsoft.com/office/drawing/2014/main" id="{CE4474BC-215D-426B-93C2-76BC3B1B75D7}"/>
            </a:ext>
          </a:extLst>
        </xdr:cNvPr>
        <xdr:cNvSpPr txBox="1"/>
      </xdr:nvSpPr>
      <xdr:spPr>
        <a:xfrm>
          <a:off x="12164069" y="10160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110507</xdr:rowOff>
    </xdr:from>
    <xdr:ext cx="405111" cy="259045"/>
    <xdr:sp macro="" textlink="">
      <xdr:nvSpPr>
        <xdr:cNvPr id="563" name="n_4mainValue【学校施設】&#10;有形固定資産減価償却率">
          <a:extLst>
            <a:ext uri="{FF2B5EF4-FFF2-40B4-BE49-F238E27FC236}">
              <a16:creationId xmlns:a16="http://schemas.microsoft.com/office/drawing/2014/main" id="{3E68DB06-A1FB-47C3-A22C-BD14F8532F9A}"/>
            </a:ext>
          </a:extLst>
        </xdr:cNvPr>
        <xdr:cNvSpPr txBox="1"/>
      </xdr:nvSpPr>
      <xdr:spPr>
        <a:xfrm>
          <a:off x="113544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4C248A32-66BA-4914-90AD-2313419A40D5}"/>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1D8BAD18-B06B-4A9B-963F-22C7FD82BA4E}"/>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469B4B43-919D-4D32-BEFA-D01B6D3D6B1D}"/>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42A00BD5-244B-4B33-8805-F0D37E527196}"/>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65DB0F4C-7BBB-49C5-811E-973B063044A8}"/>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B5A77867-89E0-4B3F-9A24-68A653959C4A}"/>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D8500E2F-E6B1-4E01-92A7-6DA47F8ABB5A}"/>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930D6434-3F7F-444C-8E0D-C730B11AEDE7}"/>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C378F5D8-C2C4-47DE-B66A-02151CF43CD1}"/>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113F3D4D-DC39-4964-9F51-CC032A7729D3}"/>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a:extLst>
            <a:ext uri="{FF2B5EF4-FFF2-40B4-BE49-F238E27FC236}">
              <a16:creationId xmlns:a16="http://schemas.microsoft.com/office/drawing/2014/main" id="{A33AF5A4-13B9-429F-9881-B218853E702D}"/>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5" name="直線コネクタ 574">
          <a:extLst>
            <a:ext uri="{FF2B5EF4-FFF2-40B4-BE49-F238E27FC236}">
              <a16:creationId xmlns:a16="http://schemas.microsoft.com/office/drawing/2014/main" id="{A39C101E-4508-41E5-99C5-334C077C804B}"/>
            </a:ext>
          </a:extLst>
        </xdr:cNvPr>
        <xdr:cNvCxnSpPr/>
      </xdr:nvCxnSpPr>
      <xdr:spPr>
        <a:xfrm>
          <a:off x="16459200" y="104938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6" name="テキスト ボックス 575">
          <a:extLst>
            <a:ext uri="{FF2B5EF4-FFF2-40B4-BE49-F238E27FC236}">
              <a16:creationId xmlns:a16="http://schemas.microsoft.com/office/drawing/2014/main" id="{3C945EB1-DB5B-4FB0-9C57-A86247542D36}"/>
            </a:ext>
          </a:extLst>
        </xdr:cNvPr>
        <xdr:cNvSpPr txBox="1"/>
      </xdr:nvSpPr>
      <xdr:spPr>
        <a:xfrm>
          <a:off x="16052346" y="103643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7" name="直線コネクタ 576">
          <a:extLst>
            <a:ext uri="{FF2B5EF4-FFF2-40B4-BE49-F238E27FC236}">
              <a16:creationId xmlns:a16="http://schemas.microsoft.com/office/drawing/2014/main" id="{CA25031F-8408-49AB-9B74-6F1B18B7BCE0}"/>
            </a:ext>
          </a:extLst>
        </xdr:cNvPr>
        <xdr:cNvCxnSpPr/>
      </xdr:nvCxnSpPr>
      <xdr:spPr>
        <a:xfrm>
          <a:off x="16459200" y="1018313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8" name="テキスト ボックス 577">
          <a:extLst>
            <a:ext uri="{FF2B5EF4-FFF2-40B4-BE49-F238E27FC236}">
              <a16:creationId xmlns:a16="http://schemas.microsoft.com/office/drawing/2014/main" id="{516CCD9E-0F16-454A-A1E9-0B868C2C6E2C}"/>
            </a:ext>
          </a:extLst>
        </xdr:cNvPr>
        <xdr:cNvSpPr txBox="1"/>
      </xdr:nvSpPr>
      <xdr:spPr>
        <a:xfrm>
          <a:off x="16052346" y="100472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9" name="直線コネクタ 578">
          <a:extLst>
            <a:ext uri="{FF2B5EF4-FFF2-40B4-BE49-F238E27FC236}">
              <a16:creationId xmlns:a16="http://schemas.microsoft.com/office/drawing/2014/main" id="{AC8414AC-75DD-4196-B1B2-9B198F96FA56}"/>
            </a:ext>
          </a:extLst>
        </xdr:cNvPr>
        <xdr:cNvCxnSpPr/>
      </xdr:nvCxnSpPr>
      <xdr:spPr>
        <a:xfrm>
          <a:off x="16459200" y="987561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0" name="テキスト ボックス 579">
          <a:extLst>
            <a:ext uri="{FF2B5EF4-FFF2-40B4-BE49-F238E27FC236}">
              <a16:creationId xmlns:a16="http://schemas.microsoft.com/office/drawing/2014/main" id="{3FEC4B58-85D6-404D-A84B-3EF0883ADA1D}"/>
            </a:ext>
          </a:extLst>
        </xdr:cNvPr>
        <xdr:cNvSpPr txBox="1"/>
      </xdr:nvSpPr>
      <xdr:spPr>
        <a:xfrm>
          <a:off x="16052346" y="97365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1" name="直線コネクタ 580">
          <a:extLst>
            <a:ext uri="{FF2B5EF4-FFF2-40B4-BE49-F238E27FC236}">
              <a16:creationId xmlns:a16="http://schemas.microsoft.com/office/drawing/2014/main" id="{07F04586-6490-4B38-AD02-FD64A69584C3}"/>
            </a:ext>
          </a:extLst>
        </xdr:cNvPr>
        <xdr:cNvCxnSpPr/>
      </xdr:nvCxnSpPr>
      <xdr:spPr>
        <a:xfrm>
          <a:off x="16459200" y="95649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2" name="テキスト ボックス 581">
          <a:extLst>
            <a:ext uri="{FF2B5EF4-FFF2-40B4-BE49-F238E27FC236}">
              <a16:creationId xmlns:a16="http://schemas.microsoft.com/office/drawing/2014/main" id="{3F1C40D2-AEE6-43D1-82CF-C2B9884D9247}"/>
            </a:ext>
          </a:extLst>
        </xdr:cNvPr>
        <xdr:cNvSpPr txBox="1"/>
      </xdr:nvSpPr>
      <xdr:spPr>
        <a:xfrm>
          <a:off x="16052346" y="94290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3" name="直線コネクタ 582">
          <a:extLst>
            <a:ext uri="{FF2B5EF4-FFF2-40B4-BE49-F238E27FC236}">
              <a16:creationId xmlns:a16="http://schemas.microsoft.com/office/drawing/2014/main" id="{AB18D1C9-0695-462F-BD5E-666EF29C9252}"/>
            </a:ext>
          </a:extLst>
        </xdr:cNvPr>
        <xdr:cNvCxnSpPr/>
      </xdr:nvCxnSpPr>
      <xdr:spPr>
        <a:xfrm>
          <a:off x="16459200" y="92573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4" name="テキスト ボックス 583">
          <a:extLst>
            <a:ext uri="{FF2B5EF4-FFF2-40B4-BE49-F238E27FC236}">
              <a16:creationId xmlns:a16="http://schemas.microsoft.com/office/drawing/2014/main" id="{3DD03BAD-084D-4B60-B954-FB923CB5E230}"/>
            </a:ext>
          </a:extLst>
        </xdr:cNvPr>
        <xdr:cNvSpPr txBox="1"/>
      </xdr:nvSpPr>
      <xdr:spPr>
        <a:xfrm>
          <a:off x="16052346" y="91183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5" name="直線コネクタ 584">
          <a:extLst>
            <a:ext uri="{FF2B5EF4-FFF2-40B4-BE49-F238E27FC236}">
              <a16:creationId xmlns:a16="http://schemas.microsoft.com/office/drawing/2014/main" id="{288033A2-B65F-4332-BA8B-F1D9469BAB9F}"/>
            </a:ext>
          </a:extLst>
        </xdr:cNvPr>
        <xdr:cNvCxnSpPr/>
      </xdr:nvCxnSpPr>
      <xdr:spPr>
        <a:xfrm>
          <a:off x="16459200" y="894669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6" name="テキスト ボックス 585">
          <a:extLst>
            <a:ext uri="{FF2B5EF4-FFF2-40B4-BE49-F238E27FC236}">
              <a16:creationId xmlns:a16="http://schemas.microsoft.com/office/drawing/2014/main" id="{86D03FFA-B4B5-4E8E-9D2E-4C239C4A2DBE}"/>
            </a:ext>
          </a:extLst>
        </xdr:cNvPr>
        <xdr:cNvSpPr txBox="1"/>
      </xdr:nvSpPr>
      <xdr:spPr>
        <a:xfrm>
          <a:off x="16052346" y="881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BEA187D4-B12C-4BD8-819B-9D6786CFBEFE}"/>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1FD9EB61-1EB0-4C55-8AD3-DB69B7C14E0D}"/>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FC9CE3BD-BDC4-46CF-BB02-467EBCD6ADA5}"/>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32113</xdr:rowOff>
    </xdr:from>
    <xdr:to>
      <xdr:col>116</xdr:col>
      <xdr:colOff>62864</xdr:colOff>
      <xdr:row>64</xdr:row>
      <xdr:rowOff>71846</xdr:rowOff>
    </xdr:to>
    <xdr:cxnSp macro="">
      <xdr:nvCxnSpPr>
        <xdr:cNvPr id="590" name="直線コネクタ 589">
          <a:extLst>
            <a:ext uri="{FF2B5EF4-FFF2-40B4-BE49-F238E27FC236}">
              <a16:creationId xmlns:a16="http://schemas.microsoft.com/office/drawing/2014/main" id="{715C74FB-B10E-4B9B-A27D-4D6A5ED9665B}"/>
            </a:ext>
          </a:extLst>
        </xdr:cNvPr>
        <xdr:cNvCxnSpPr/>
      </xdr:nvCxnSpPr>
      <xdr:spPr>
        <a:xfrm flipV="1">
          <a:off x="19954239" y="8934813"/>
          <a:ext cx="0" cy="1497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75673</xdr:rowOff>
    </xdr:from>
    <xdr:ext cx="469744" cy="259045"/>
    <xdr:sp macro="" textlink="">
      <xdr:nvSpPr>
        <xdr:cNvPr id="591" name="【学校施設】&#10;一人当たり面積最小値テキスト">
          <a:extLst>
            <a:ext uri="{FF2B5EF4-FFF2-40B4-BE49-F238E27FC236}">
              <a16:creationId xmlns:a16="http://schemas.microsoft.com/office/drawing/2014/main" id="{84ED0EE1-4CE0-4ECD-A01D-C746F0F230CE}"/>
            </a:ext>
          </a:extLst>
        </xdr:cNvPr>
        <xdr:cNvSpPr txBox="1"/>
      </xdr:nvSpPr>
      <xdr:spPr>
        <a:xfrm>
          <a:off x="19992975" y="1043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71846</xdr:rowOff>
    </xdr:from>
    <xdr:to>
      <xdr:col>116</xdr:col>
      <xdr:colOff>152400</xdr:colOff>
      <xdr:row>64</xdr:row>
      <xdr:rowOff>71846</xdr:rowOff>
    </xdr:to>
    <xdr:cxnSp macro="">
      <xdr:nvCxnSpPr>
        <xdr:cNvPr id="592" name="直線コネクタ 591">
          <a:extLst>
            <a:ext uri="{FF2B5EF4-FFF2-40B4-BE49-F238E27FC236}">
              <a16:creationId xmlns:a16="http://schemas.microsoft.com/office/drawing/2014/main" id="{B96DCEB2-3717-4C85-96CC-58F97E7BE477}"/>
            </a:ext>
          </a:extLst>
        </xdr:cNvPr>
        <xdr:cNvCxnSpPr/>
      </xdr:nvCxnSpPr>
      <xdr:spPr>
        <a:xfrm>
          <a:off x="19878675" y="1043187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150240</xdr:rowOff>
    </xdr:from>
    <xdr:ext cx="469744" cy="259045"/>
    <xdr:sp macro="" textlink="">
      <xdr:nvSpPr>
        <xdr:cNvPr id="593" name="【学校施設】&#10;一人当たり面積最大値テキスト">
          <a:extLst>
            <a:ext uri="{FF2B5EF4-FFF2-40B4-BE49-F238E27FC236}">
              <a16:creationId xmlns:a16="http://schemas.microsoft.com/office/drawing/2014/main" id="{5A86E9D0-CFF3-4D0E-BC00-63E22AD3D9C2}"/>
            </a:ext>
          </a:extLst>
        </xdr:cNvPr>
        <xdr:cNvSpPr txBox="1"/>
      </xdr:nvSpPr>
      <xdr:spPr>
        <a:xfrm>
          <a:off x="19992975" y="873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32113</xdr:rowOff>
    </xdr:from>
    <xdr:to>
      <xdr:col>116</xdr:col>
      <xdr:colOff>152400</xdr:colOff>
      <xdr:row>55</xdr:row>
      <xdr:rowOff>32113</xdr:rowOff>
    </xdr:to>
    <xdr:cxnSp macro="">
      <xdr:nvCxnSpPr>
        <xdr:cNvPr id="594" name="直線コネクタ 593">
          <a:extLst>
            <a:ext uri="{FF2B5EF4-FFF2-40B4-BE49-F238E27FC236}">
              <a16:creationId xmlns:a16="http://schemas.microsoft.com/office/drawing/2014/main" id="{DE030E8D-0619-4B4C-B464-3685F5260A35}"/>
            </a:ext>
          </a:extLst>
        </xdr:cNvPr>
        <xdr:cNvCxnSpPr/>
      </xdr:nvCxnSpPr>
      <xdr:spPr>
        <a:xfrm>
          <a:off x="19878675" y="893481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65876</xdr:rowOff>
    </xdr:from>
    <xdr:ext cx="469744" cy="259045"/>
    <xdr:sp macro="" textlink="">
      <xdr:nvSpPr>
        <xdr:cNvPr id="595" name="【学校施設】&#10;一人当たり面積平均値テキスト">
          <a:extLst>
            <a:ext uri="{FF2B5EF4-FFF2-40B4-BE49-F238E27FC236}">
              <a16:creationId xmlns:a16="http://schemas.microsoft.com/office/drawing/2014/main" id="{73C21021-D8C5-432F-8806-529B7A83CE26}"/>
            </a:ext>
          </a:extLst>
        </xdr:cNvPr>
        <xdr:cNvSpPr txBox="1"/>
      </xdr:nvSpPr>
      <xdr:spPr>
        <a:xfrm>
          <a:off x="19992975" y="10108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87449</xdr:rowOff>
    </xdr:from>
    <xdr:to>
      <xdr:col>116</xdr:col>
      <xdr:colOff>114300</xdr:colOff>
      <xdr:row>63</xdr:row>
      <xdr:rowOff>17599</xdr:rowOff>
    </xdr:to>
    <xdr:sp macro="" textlink="">
      <xdr:nvSpPr>
        <xdr:cNvPr id="596" name="フローチャート: 判断 595">
          <a:extLst>
            <a:ext uri="{FF2B5EF4-FFF2-40B4-BE49-F238E27FC236}">
              <a16:creationId xmlns:a16="http://schemas.microsoft.com/office/drawing/2014/main" id="{C7C78082-455A-4EEA-B968-1D40877730B5}"/>
            </a:ext>
          </a:extLst>
        </xdr:cNvPr>
        <xdr:cNvSpPr/>
      </xdr:nvSpPr>
      <xdr:spPr>
        <a:xfrm>
          <a:off x="19897725" y="1012362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92891</xdr:rowOff>
    </xdr:from>
    <xdr:to>
      <xdr:col>112</xdr:col>
      <xdr:colOff>38100</xdr:colOff>
      <xdr:row>63</xdr:row>
      <xdr:rowOff>23041</xdr:rowOff>
    </xdr:to>
    <xdr:sp macro="" textlink="">
      <xdr:nvSpPr>
        <xdr:cNvPr id="597" name="フローチャート: 判断 596">
          <a:extLst>
            <a:ext uri="{FF2B5EF4-FFF2-40B4-BE49-F238E27FC236}">
              <a16:creationId xmlns:a16="http://schemas.microsoft.com/office/drawing/2014/main" id="{CCA037B1-6253-4DF3-B39B-3FF41BE45ABA}"/>
            </a:ext>
          </a:extLst>
        </xdr:cNvPr>
        <xdr:cNvSpPr/>
      </xdr:nvSpPr>
      <xdr:spPr>
        <a:xfrm>
          <a:off x="19154775" y="1013224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109220</xdr:rowOff>
    </xdr:from>
    <xdr:to>
      <xdr:col>107</xdr:col>
      <xdr:colOff>101600</xdr:colOff>
      <xdr:row>63</xdr:row>
      <xdr:rowOff>39370</xdr:rowOff>
    </xdr:to>
    <xdr:sp macro="" textlink="">
      <xdr:nvSpPr>
        <xdr:cNvPr id="598" name="フローチャート: 判断 597">
          <a:extLst>
            <a:ext uri="{FF2B5EF4-FFF2-40B4-BE49-F238E27FC236}">
              <a16:creationId xmlns:a16="http://schemas.microsoft.com/office/drawing/2014/main" id="{285AF382-A8D8-4792-A218-77B24DAA0104}"/>
            </a:ext>
          </a:extLst>
        </xdr:cNvPr>
        <xdr:cNvSpPr/>
      </xdr:nvSpPr>
      <xdr:spPr>
        <a:xfrm>
          <a:off x="18345150" y="1014539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109220</xdr:rowOff>
    </xdr:from>
    <xdr:to>
      <xdr:col>102</xdr:col>
      <xdr:colOff>165100</xdr:colOff>
      <xdr:row>63</xdr:row>
      <xdr:rowOff>39370</xdr:rowOff>
    </xdr:to>
    <xdr:sp macro="" textlink="">
      <xdr:nvSpPr>
        <xdr:cNvPr id="599" name="フローチャート: 判断 598">
          <a:extLst>
            <a:ext uri="{FF2B5EF4-FFF2-40B4-BE49-F238E27FC236}">
              <a16:creationId xmlns:a16="http://schemas.microsoft.com/office/drawing/2014/main" id="{AEC02584-0C3B-4D7A-A4EC-C0A9D689F862}"/>
            </a:ext>
          </a:extLst>
        </xdr:cNvPr>
        <xdr:cNvSpPr/>
      </xdr:nvSpPr>
      <xdr:spPr>
        <a:xfrm>
          <a:off x="17554575" y="101453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108131</xdr:rowOff>
    </xdr:from>
    <xdr:to>
      <xdr:col>98</xdr:col>
      <xdr:colOff>38100</xdr:colOff>
      <xdr:row>63</xdr:row>
      <xdr:rowOff>38281</xdr:rowOff>
    </xdr:to>
    <xdr:sp macro="" textlink="">
      <xdr:nvSpPr>
        <xdr:cNvPr id="600" name="フローチャート: 判断 599">
          <a:extLst>
            <a:ext uri="{FF2B5EF4-FFF2-40B4-BE49-F238E27FC236}">
              <a16:creationId xmlns:a16="http://schemas.microsoft.com/office/drawing/2014/main" id="{D080342F-2B89-46F8-A2DE-C5E4E941B08A}"/>
            </a:ext>
          </a:extLst>
        </xdr:cNvPr>
        <xdr:cNvSpPr/>
      </xdr:nvSpPr>
      <xdr:spPr>
        <a:xfrm>
          <a:off x="16754475" y="1014430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B55AC06A-95AB-4D59-9593-6CBB04A8D104}"/>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47A06AF4-E235-4E65-99AE-3606A51347ED}"/>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49306CC2-29E3-4DC4-9756-B82D13B4739A}"/>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F7CB4096-09C0-4605-B526-571A6FC907E6}"/>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9ADEAEBE-DB61-466D-B2DB-6DE9D10038A1}"/>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30843</xdr:rowOff>
    </xdr:from>
    <xdr:to>
      <xdr:col>116</xdr:col>
      <xdr:colOff>114300</xdr:colOff>
      <xdr:row>62</xdr:row>
      <xdr:rowOff>132443</xdr:rowOff>
    </xdr:to>
    <xdr:sp macro="" textlink="">
      <xdr:nvSpPr>
        <xdr:cNvPr id="606" name="楕円 605">
          <a:extLst>
            <a:ext uri="{FF2B5EF4-FFF2-40B4-BE49-F238E27FC236}">
              <a16:creationId xmlns:a16="http://schemas.microsoft.com/office/drawing/2014/main" id="{5A913DA6-C348-474C-944E-A12BAF2D716F}"/>
            </a:ext>
          </a:extLst>
        </xdr:cNvPr>
        <xdr:cNvSpPr/>
      </xdr:nvSpPr>
      <xdr:spPr>
        <a:xfrm>
          <a:off x="19897725" y="1006701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53720</xdr:rowOff>
    </xdr:from>
    <xdr:ext cx="469744" cy="259045"/>
    <xdr:sp macro="" textlink="">
      <xdr:nvSpPr>
        <xdr:cNvPr id="607" name="【学校施設】&#10;一人当たり面積該当値テキスト">
          <a:extLst>
            <a:ext uri="{FF2B5EF4-FFF2-40B4-BE49-F238E27FC236}">
              <a16:creationId xmlns:a16="http://schemas.microsoft.com/office/drawing/2014/main" id="{D6768D67-978D-4870-88C5-A755D1B96D5C}"/>
            </a:ext>
          </a:extLst>
        </xdr:cNvPr>
        <xdr:cNvSpPr txBox="1"/>
      </xdr:nvSpPr>
      <xdr:spPr>
        <a:xfrm>
          <a:off x="19992975" y="9927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23223</xdr:rowOff>
    </xdr:from>
    <xdr:to>
      <xdr:col>112</xdr:col>
      <xdr:colOff>38100</xdr:colOff>
      <xdr:row>62</xdr:row>
      <xdr:rowOff>124823</xdr:rowOff>
    </xdr:to>
    <xdr:sp macro="" textlink="">
      <xdr:nvSpPr>
        <xdr:cNvPr id="608" name="楕円 607">
          <a:extLst>
            <a:ext uri="{FF2B5EF4-FFF2-40B4-BE49-F238E27FC236}">
              <a16:creationId xmlns:a16="http://schemas.microsoft.com/office/drawing/2014/main" id="{CE73ABA1-7C86-4B09-B6B1-AFAAF229DB31}"/>
            </a:ext>
          </a:extLst>
        </xdr:cNvPr>
        <xdr:cNvSpPr/>
      </xdr:nvSpPr>
      <xdr:spPr>
        <a:xfrm>
          <a:off x="19154775" y="1006574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74023</xdr:rowOff>
    </xdr:from>
    <xdr:to>
      <xdr:col>116</xdr:col>
      <xdr:colOff>63500</xdr:colOff>
      <xdr:row>62</xdr:row>
      <xdr:rowOff>81643</xdr:rowOff>
    </xdr:to>
    <xdr:cxnSp macro="">
      <xdr:nvCxnSpPr>
        <xdr:cNvPr id="609" name="直線コネクタ 608">
          <a:extLst>
            <a:ext uri="{FF2B5EF4-FFF2-40B4-BE49-F238E27FC236}">
              <a16:creationId xmlns:a16="http://schemas.microsoft.com/office/drawing/2014/main" id="{32B97FCA-790A-487C-AB39-ADD5046F42BB}"/>
            </a:ext>
          </a:extLst>
        </xdr:cNvPr>
        <xdr:cNvCxnSpPr/>
      </xdr:nvCxnSpPr>
      <xdr:spPr>
        <a:xfrm>
          <a:off x="19202400" y="10113373"/>
          <a:ext cx="752475"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38463</xdr:rowOff>
    </xdr:from>
    <xdr:to>
      <xdr:col>107</xdr:col>
      <xdr:colOff>101600</xdr:colOff>
      <xdr:row>62</xdr:row>
      <xdr:rowOff>140063</xdr:rowOff>
    </xdr:to>
    <xdr:sp macro="" textlink="">
      <xdr:nvSpPr>
        <xdr:cNvPr id="610" name="楕円 609">
          <a:extLst>
            <a:ext uri="{FF2B5EF4-FFF2-40B4-BE49-F238E27FC236}">
              <a16:creationId xmlns:a16="http://schemas.microsoft.com/office/drawing/2014/main" id="{5A9D12A4-2CFE-47E7-93DC-691A07C3824D}"/>
            </a:ext>
          </a:extLst>
        </xdr:cNvPr>
        <xdr:cNvSpPr/>
      </xdr:nvSpPr>
      <xdr:spPr>
        <a:xfrm>
          <a:off x="18345150" y="10077813"/>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74023</xdr:rowOff>
    </xdr:from>
    <xdr:to>
      <xdr:col>111</xdr:col>
      <xdr:colOff>177800</xdr:colOff>
      <xdr:row>62</xdr:row>
      <xdr:rowOff>89263</xdr:rowOff>
    </xdr:to>
    <xdr:cxnSp macro="">
      <xdr:nvCxnSpPr>
        <xdr:cNvPr id="611" name="直線コネクタ 610">
          <a:extLst>
            <a:ext uri="{FF2B5EF4-FFF2-40B4-BE49-F238E27FC236}">
              <a16:creationId xmlns:a16="http://schemas.microsoft.com/office/drawing/2014/main" id="{0B19FB27-CF77-4009-A00C-FFA1C902C77E}"/>
            </a:ext>
          </a:extLst>
        </xdr:cNvPr>
        <xdr:cNvCxnSpPr/>
      </xdr:nvCxnSpPr>
      <xdr:spPr>
        <a:xfrm flipV="1">
          <a:off x="18392775" y="10113373"/>
          <a:ext cx="809625"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36285</xdr:rowOff>
    </xdr:from>
    <xdr:to>
      <xdr:col>102</xdr:col>
      <xdr:colOff>165100</xdr:colOff>
      <xdr:row>62</xdr:row>
      <xdr:rowOff>137885</xdr:rowOff>
    </xdr:to>
    <xdr:sp macro="" textlink="">
      <xdr:nvSpPr>
        <xdr:cNvPr id="612" name="楕円 611">
          <a:extLst>
            <a:ext uri="{FF2B5EF4-FFF2-40B4-BE49-F238E27FC236}">
              <a16:creationId xmlns:a16="http://schemas.microsoft.com/office/drawing/2014/main" id="{AFABCDAE-76F4-4A53-A0B7-CF2896FD8018}"/>
            </a:ext>
          </a:extLst>
        </xdr:cNvPr>
        <xdr:cNvSpPr/>
      </xdr:nvSpPr>
      <xdr:spPr>
        <a:xfrm>
          <a:off x="17554575" y="1007563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87085</xdr:rowOff>
    </xdr:from>
    <xdr:to>
      <xdr:col>107</xdr:col>
      <xdr:colOff>50800</xdr:colOff>
      <xdr:row>62</xdr:row>
      <xdr:rowOff>89263</xdr:rowOff>
    </xdr:to>
    <xdr:cxnSp macro="">
      <xdr:nvCxnSpPr>
        <xdr:cNvPr id="613" name="直線コネクタ 612">
          <a:extLst>
            <a:ext uri="{FF2B5EF4-FFF2-40B4-BE49-F238E27FC236}">
              <a16:creationId xmlns:a16="http://schemas.microsoft.com/office/drawing/2014/main" id="{2C1E7A14-D73A-4619-9F48-ECDB774A79C2}"/>
            </a:ext>
          </a:extLst>
        </xdr:cNvPr>
        <xdr:cNvCxnSpPr/>
      </xdr:nvCxnSpPr>
      <xdr:spPr>
        <a:xfrm>
          <a:off x="17602200" y="10123260"/>
          <a:ext cx="790575"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61323</xdr:rowOff>
    </xdr:from>
    <xdr:to>
      <xdr:col>98</xdr:col>
      <xdr:colOff>38100</xdr:colOff>
      <xdr:row>62</xdr:row>
      <xdr:rowOff>162923</xdr:rowOff>
    </xdr:to>
    <xdr:sp macro="" textlink="">
      <xdr:nvSpPr>
        <xdr:cNvPr id="614" name="楕円 613">
          <a:extLst>
            <a:ext uri="{FF2B5EF4-FFF2-40B4-BE49-F238E27FC236}">
              <a16:creationId xmlns:a16="http://schemas.microsoft.com/office/drawing/2014/main" id="{143E5795-483A-45B2-80D5-71848B6262E6}"/>
            </a:ext>
          </a:extLst>
        </xdr:cNvPr>
        <xdr:cNvSpPr/>
      </xdr:nvSpPr>
      <xdr:spPr>
        <a:xfrm>
          <a:off x="16754475" y="1010384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87085</xdr:rowOff>
    </xdr:from>
    <xdr:to>
      <xdr:col>102</xdr:col>
      <xdr:colOff>114300</xdr:colOff>
      <xdr:row>62</xdr:row>
      <xdr:rowOff>112123</xdr:rowOff>
    </xdr:to>
    <xdr:cxnSp macro="">
      <xdr:nvCxnSpPr>
        <xdr:cNvPr id="615" name="直線コネクタ 614">
          <a:extLst>
            <a:ext uri="{FF2B5EF4-FFF2-40B4-BE49-F238E27FC236}">
              <a16:creationId xmlns:a16="http://schemas.microsoft.com/office/drawing/2014/main" id="{255B51F3-3700-47BC-864B-C73E20A2240D}"/>
            </a:ext>
          </a:extLst>
        </xdr:cNvPr>
        <xdr:cNvCxnSpPr/>
      </xdr:nvCxnSpPr>
      <xdr:spPr>
        <a:xfrm flipV="1">
          <a:off x="16802100" y="10123260"/>
          <a:ext cx="800100" cy="2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14168</xdr:rowOff>
    </xdr:from>
    <xdr:ext cx="469744" cy="259045"/>
    <xdr:sp macro="" textlink="">
      <xdr:nvSpPr>
        <xdr:cNvPr id="616" name="n_1aveValue【学校施設】&#10;一人当たり面積">
          <a:extLst>
            <a:ext uri="{FF2B5EF4-FFF2-40B4-BE49-F238E27FC236}">
              <a16:creationId xmlns:a16="http://schemas.microsoft.com/office/drawing/2014/main" id="{A15C6468-197B-4A4C-A46A-812FB73FA06A}"/>
            </a:ext>
          </a:extLst>
        </xdr:cNvPr>
        <xdr:cNvSpPr txBox="1"/>
      </xdr:nvSpPr>
      <xdr:spPr>
        <a:xfrm>
          <a:off x="18983402" y="1021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30497</xdr:rowOff>
    </xdr:from>
    <xdr:ext cx="469744" cy="259045"/>
    <xdr:sp macro="" textlink="">
      <xdr:nvSpPr>
        <xdr:cNvPr id="617" name="n_2aveValue【学校施設】&#10;一人当たり面積">
          <a:extLst>
            <a:ext uri="{FF2B5EF4-FFF2-40B4-BE49-F238E27FC236}">
              <a16:creationId xmlns:a16="http://schemas.microsoft.com/office/drawing/2014/main" id="{D570B147-BDF2-4ACF-9EE8-072FBCF85DF2}"/>
            </a:ext>
          </a:extLst>
        </xdr:cNvPr>
        <xdr:cNvSpPr txBox="1"/>
      </xdr:nvSpPr>
      <xdr:spPr>
        <a:xfrm>
          <a:off x="18183302"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30497</xdr:rowOff>
    </xdr:from>
    <xdr:ext cx="469744" cy="259045"/>
    <xdr:sp macro="" textlink="">
      <xdr:nvSpPr>
        <xdr:cNvPr id="618" name="n_3aveValue【学校施設】&#10;一人当たり面積">
          <a:extLst>
            <a:ext uri="{FF2B5EF4-FFF2-40B4-BE49-F238E27FC236}">
              <a16:creationId xmlns:a16="http://schemas.microsoft.com/office/drawing/2014/main" id="{DFAE4737-D2BB-4ACE-8593-5301725699F8}"/>
            </a:ext>
          </a:extLst>
        </xdr:cNvPr>
        <xdr:cNvSpPr txBox="1"/>
      </xdr:nvSpPr>
      <xdr:spPr>
        <a:xfrm>
          <a:off x="17383202"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29408</xdr:rowOff>
    </xdr:from>
    <xdr:ext cx="469744" cy="259045"/>
    <xdr:sp macro="" textlink="">
      <xdr:nvSpPr>
        <xdr:cNvPr id="619" name="n_4aveValue【学校施設】&#10;一人当たり面積">
          <a:extLst>
            <a:ext uri="{FF2B5EF4-FFF2-40B4-BE49-F238E27FC236}">
              <a16:creationId xmlns:a16="http://schemas.microsoft.com/office/drawing/2014/main" id="{8ED1A065-9841-4180-9CC2-E59F9E348DFA}"/>
            </a:ext>
          </a:extLst>
        </xdr:cNvPr>
        <xdr:cNvSpPr txBox="1"/>
      </xdr:nvSpPr>
      <xdr:spPr>
        <a:xfrm>
          <a:off x="16592627" y="1022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141350</xdr:rowOff>
    </xdr:from>
    <xdr:ext cx="469744" cy="259045"/>
    <xdr:sp macro="" textlink="">
      <xdr:nvSpPr>
        <xdr:cNvPr id="620" name="n_1mainValue【学校施設】&#10;一人当たり面積">
          <a:extLst>
            <a:ext uri="{FF2B5EF4-FFF2-40B4-BE49-F238E27FC236}">
              <a16:creationId xmlns:a16="http://schemas.microsoft.com/office/drawing/2014/main" id="{BE6F8C42-B4E3-47CD-9BA5-A4391D96E546}"/>
            </a:ext>
          </a:extLst>
        </xdr:cNvPr>
        <xdr:cNvSpPr txBox="1"/>
      </xdr:nvSpPr>
      <xdr:spPr>
        <a:xfrm>
          <a:off x="18983402" y="9860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156590</xdr:rowOff>
    </xdr:from>
    <xdr:ext cx="469744" cy="259045"/>
    <xdr:sp macro="" textlink="">
      <xdr:nvSpPr>
        <xdr:cNvPr id="621" name="n_2mainValue【学校施設】&#10;一人当たり面積">
          <a:extLst>
            <a:ext uri="{FF2B5EF4-FFF2-40B4-BE49-F238E27FC236}">
              <a16:creationId xmlns:a16="http://schemas.microsoft.com/office/drawing/2014/main" id="{66B17478-2ACA-4CC3-ABF3-3139755015C8}"/>
            </a:ext>
          </a:extLst>
        </xdr:cNvPr>
        <xdr:cNvSpPr txBox="1"/>
      </xdr:nvSpPr>
      <xdr:spPr>
        <a:xfrm>
          <a:off x="18183302" y="98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154412</xdr:rowOff>
    </xdr:from>
    <xdr:ext cx="469744" cy="259045"/>
    <xdr:sp macro="" textlink="">
      <xdr:nvSpPr>
        <xdr:cNvPr id="622" name="n_3mainValue【学校施設】&#10;一人当たり面積">
          <a:extLst>
            <a:ext uri="{FF2B5EF4-FFF2-40B4-BE49-F238E27FC236}">
              <a16:creationId xmlns:a16="http://schemas.microsoft.com/office/drawing/2014/main" id="{7A78D513-6979-4F15-9A56-CF41F58C8209}"/>
            </a:ext>
          </a:extLst>
        </xdr:cNvPr>
        <xdr:cNvSpPr txBox="1"/>
      </xdr:nvSpPr>
      <xdr:spPr>
        <a:xfrm>
          <a:off x="17383202" y="986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8000</xdr:rowOff>
    </xdr:from>
    <xdr:ext cx="469744" cy="259045"/>
    <xdr:sp macro="" textlink="">
      <xdr:nvSpPr>
        <xdr:cNvPr id="623" name="n_4mainValue【学校施設】&#10;一人当たり面積">
          <a:extLst>
            <a:ext uri="{FF2B5EF4-FFF2-40B4-BE49-F238E27FC236}">
              <a16:creationId xmlns:a16="http://schemas.microsoft.com/office/drawing/2014/main" id="{7107D5CC-47D5-4037-A5B7-DB5DD27CA741}"/>
            </a:ext>
          </a:extLst>
        </xdr:cNvPr>
        <xdr:cNvSpPr txBox="1"/>
      </xdr:nvSpPr>
      <xdr:spPr>
        <a:xfrm>
          <a:off x="16592627" y="988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90D76537-A8AC-4D2D-9FE2-A91A56BDABC4}"/>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C34F69B8-D9C6-4A77-BBBC-BF29679D5F07}"/>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0442BAE0-6E11-4C7D-90DE-8DEFBA79181E}"/>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7D89FC62-7551-46CF-9566-A577E5D98267}"/>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F811ACA2-FC55-478C-B173-8367196CE96B}"/>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D22FEA28-EB59-45FD-AB8A-B02EBFBD8E0A}"/>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29520882-7A97-4B73-8C8F-0D9E0BA7DF5A}"/>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7B15ABB2-DB18-459B-BECC-28CCBCB7E4DF}"/>
            </a:ext>
          </a:extLst>
        </xdr:cNvPr>
        <xdr:cNvSpPr/>
      </xdr:nvSpPr>
      <xdr:spPr>
        <a:xfrm>
          <a:off x="11210925" y="122396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DAD8C704-7753-4E1F-964E-678E6406FD3C}"/>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0FA2BC13-9115-4014-BF99-B634443A4E41}"/>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680E1BD6-B210-43D9-BA97-EB98D7540DDF}"/>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24726C4B-05E7-47E5-AD9B-6C51CED0B147}"/>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FB363FF7-44BA-4227-B529-53CC60B87705}"/>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8065D8CE-56B7-4CED-AC19-60BD7C7369AE}"/>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40AB673C-DD37-4403-A7BE-1E880303A04B}"/>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FFA650C4-77B6-4C9C-986A-E93BC1D50063}"/>
            </a:ext>
          </a:extLst>
        </xdr:cNvPr>
        <xdr:cNvSpPr/>
      </xdr:nvSpPr>
      <xdr:spPr>
        <a:xfrm>
          <a:off x="16459200" y="122396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405D68AE-4368-4450-808E-102B6783D4EB}"/>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B5D34BA3-F5EB-408F-9052-BD82A0ACF774}"/>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EDD417B8-861B-44DD-A83C-DC66882C221C}"/>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B5B3D34F-F685-4196-80F1-39EE5B500788}"/>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989CB99D-E311-4869-B10E-D54934A75E9E}"/>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86079A2C-73E1-48F2-9FC3-C82A8B223C6C}"/>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83829D37-5342-4760-8210-1504A887BA78}"/>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5253BB87-E851-470D-B19B-6CF9A0A10CBC}"/>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B0537057-86B1-4974-B279-8DDC43AEA067}"/>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405B51B7-2CDE-4CE0-860A-94BF3D27228A}"/>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F1EA8F82-8575-42A8-876C-943FA314BFC8}"/>
            </a:ext>
          </a:extLst>
        </xdr:cNvPr>
        <xdr:cNvSpPr txBox="1"/>
      </xdr:nvSpPr>
      <xdr:spPr>
        <a:xfrm>
          <a:off x="107945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1" name="直線コネクタ 650">
          <a:extLst>
            <a:ext uri="{FF2B5EF4-FFF2-40B4-BE49-F238E27FC236}">
              <a16:creationId xmlns:a16="http://schemas.microsoft.com/office/drawing/2014/main" id="{CECD0C80-92EC-4080-ACF3-FEA2001BD2FA}"/>
            </a:ext>
          </a:extLst>
        </xdr:cNvPr>
        <xdr:cNvCxnSpPr/>
      </xdr:nvCxnSpPr>
      <xdr:spPr>
        <a:xfrm>
          <a:off x="11210925" y="176403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2" name="テキスト ボックス 651">
          <a:extLst>
            <a:ext uri="{FF2B5EF4-FFF2-40B4-BE49-F238E27FC236}">
              <a16:creationId xmlns:a16="http://schemas.microsoft.com/office/drawing/2014/main" id="{60AB834B-67A4-4F4A-B7DE-579527D9765E}"/>
            </a:ext>
          </a:extLst>
        </xdr:cNvPr>
        <xdr:cNvSpPr txBox="1"/>
      </xdr:nvSpPr>
      <xdr:spPr>
        <a:xfrm>
          <a:off x="107945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3" name="直線コネクタ 652">
          <a:extLst>
            <a:ext uri="{FF2B5EF4-FFF2-40B4-BE49-F238E27FC236}">
              <a16:creationId xmlns:a16="http://schemas.microsoft.com/office/drawing/2014/main" id="{F06F0288-017C-419E-BEDC-F710504C25BA}"/>
            </a:ext>
          </a:extLst>
        </xdr:cNvPr>
        <xdr:cNvCxnSpPr/>
      </xdr:nvCxnSpPr>
      <xdr:spPr>
        <a:xfrm>
          <a:off x="11210925" y="17278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4" name="テキスト ボックス 653">
          <a:extLst>
            <a:ext uri="{FF2B5EF4-FFF2-40B4-BE49-F238E27FC236}">
              <a16:creationId xmlns:a16="http://schemas.microsoft.com/office/drawing/2014/main" id="{46EC1FED-9C5D-4584-AEEC-AFFC6443061A}"/>
            </a:ext>
          </a:extLst>
        </xdr:cNvPr>
        <xdr:cNvSpPr txBox="1"/>
      </xdr:nvSpPr>
      <xdr:spPr>
        <a:xfrm>
          <a:off x="10845966"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5" name="直線コネクタ 654">
          <a:extLst>
            <a:ext uri="{FF2B5EF4-FFF2-40B4-BE49-F238E27FC236}">
              <a16:creationId xmlns:a16="http://schemas.microsoft.com/office/drawing/2014/main" id="{28AFBA06-E3F1-42A6-A91F-E70697B99A1F}"/>
            </a:ext>
          </a:extLst>
        </xdr:cNvPr>
        <xdr:cNvCxnSpPr/>
      </xdr:nvCxnSpPr>
      <xdr:spPr>
        <a:xfrm>
          <a:off x="11210925" y="1691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6" name="テキスト ボックス 655">
          <a:extLst>
            <a:ext uri="{FF2B5EF4-FFF2-40B4-BE49-F238E27FC236}">
              <a16:creationId xmlns:a16="http://schemas.microsoft.com/office/drawing/2014/main" id="{628F268F-E850-48CC-8BD2-DE520838B7A4}"/>
            </a:ext>
          </a:extLst>
        </xdr:cNvPr>
        <xdr:cNvSpPr txBox="1"/>
      </xdr:nvSpPr>
      <xdr:spPr>
        <a:xfrm>
          <a:off x="10845966"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7" name="直線コネクタ 656">
          <a:extLst>
            <a:ext uri="{FF2B5EF4-FFF2-40B4-BE49-F238E27FC236}">
              <a16:creationId xmlns:a16="http://schemas.microsoft.com/office/drawing/2014/main" id="{82C4D1ED-0C26-49E8-9559-17C53F02579C}"/>
            </a:ext>
          </a:extLst>
        </xdr:cNvPr>
        <xdr:cNvCxnSpPr/>
      </xdr:nvCxnSpPr>
      <xdr:spPr>
        <a:xfrm>
          <a:off x="11210925" y="165544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8" name="テキスト ボックス 657">
          <a:extLst>
            <a:ext uri="{FF2B5EF4-FFF2-40B4-BE49-F238E27FC236}">
              <a16:creationId xmlns:a16="http://schemas.microsoft.com/office/drawing/2014/main" id="{BDF83166-CC15-4200-971D-585E490F71AC}"/>
            </a:ext>
          </a:extLst>
        </xdr:cNvPr>
        <xdr:cNvSpPr txBox="1"/>
      </xdr:nvSpPr>
      <xdr:spPr>
        <a:xfrm>
          <a:off x="10845966"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9" name="直線コネクタ 658">
          <a:extLst>
            <a:ext uri="{FF2B5EF4-FFF2-40B4-BE49-F238E27FC236}">
              <a16:creationId xmlns:a16="http://schemas.microsoft.com/office/drawing/2014/main" id="{C8267C5E-4D7E-4717-A6AF-DD93D873D7CE}"/>
            </a:ext>
          </a:extLst>
        </xdr:cNvPr>
        <xdr:cNvCxnSpPr/>
      </xdr:nvCxnSpPr>
      <xdr:spPr>
        <a:xfrm>
          <a:off x="11210925" y="16192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0" name="テキスト ボックス 659">
          <a:extLst>
            <a:ext uri="{FF2B5EF4-FFF2-40B4-BE49-F238E27FC236}">
              <a16:creationId xmlns:a16="http://schemas.microsoft.com/office/drawing/2014/main" id="{FD4C604D-418F-4992-A6BC-ECE457E5B121}"/>
            </a:ext>
          </a:extLst>
        </xdr:cNvPr>
        <xdr:cNvSpPr txBox="1"/>
      </xdr:nvSpPr>
      <xdr:spPr>
        <a:xfrm>
          <a:off x="10845966"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a:extLst>
            <a:ext uri="{FF2B5EF4-FFF2-40B4-BE49-F238E27FC236}">
              <a16:creationId xmlns:a16="http://schemas.microsoft.com/office/drawing/2014/main" id="{40BA63DE-0566-46CF-A053-BA71C2C35A55}"/>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2" name="テキスト ボックス 661">
          <a:extLst>
            <a:ext uri="{FF2B5EF4-FFF2-40B4-BE49-F238E27FC236}">
              <a16:creationId xmlns:a16="http://schemas.microsoft.com/office/drawing/2014/main" id="{5E96286B-DF74-4005-83AB-DD50A0C0592D}"/>
            </a:ext>
          </a:extLst>
        </xdr:cNvPr>
        <xdr:cNvSpPr txBox="1"/>
      </xdr:nvSpPr>
      <xdr:spPr>
        <a:xfrm>
          <a:off x="10903736" y="15704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a:extLst>
            <a:ext uri="{FF2B5EF4-FFF2-40B4-BE49-F238E27FC236}">
              <a16:creationId xmlns:a16="http://schemas.microsoft.com/office/drawing/2014/main" id="{63C265AC-07E5-4840-9BF9-F62CDC8B3B82}"/>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57150</xdr:rowOff>
    </xdr:from>
    <xdr:to>
      <xdr:col>85</xdr:col>
      <xdr:colOff>126364</xdr:colOff>
      <xdr:row>107</xdr:row>
      <xdr:rowOff>59055</xdr:rowOff>
    </xdr:to>
    <xdr:cxnSp macro="">
      <xdr:nvCxnSpPr>
        <xdr:cNvPr id="664" name="直線コネクタ 663">
          <a:extLst>
            <a:ext uri="{FF2B5EF4-FFF2-40B4-BE49-F238E27FC236}">
              <a16:creationId xmlns:a16="http://schemas.microsoft.com/office/drawing/2014/main" id="{109E919C-EBFD-466B-93F6-B9524C6A439B}"/>
            </a:ext>
          </a:extLst>
        </xdr:cNvPr>
        <xdr:cNvCxnSpPr/>
      </xdr:nvCxnSpPr>
      <xdr:spPr>
        <a:xfrm flipV="1">
          <a:off x="14696439" y="16411575"/>
          <a:ext cx="0" cy="97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62882</xdr:rowOff>
    </xdr:from>
    <xdr:ext cx="405111" cy="259045"/>
    <xdr:sp macro="" textlink="">
      <xdr:nvSpPr>
        <xdr:cNvPr id="665" name="【公民館】&#10;有形固定資産減価償却率最小値テキスト">
          <a:extLst>
            <a:ext uri="{FF2B5EF4-FFF2-40B4-BE49-F238E27FC236}">
              <a16:creationId xmlns:a16="http://schemas.microsoft.com/office/drawing/2014/main" id="{AB590E09-0B55-41B7-BBD4-500DA6411336}"/>
            </a:ext>
          </a:extLst>
        </xdr:cNvPr>
        <xdr:cNvSpPr txBox="1"/>
      </xdr:nvSpPr>
      <xdr:spPr>
        <a:xfrm>
          <a:off x="14735175" y="17392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59055</xdr:rowOff>
    </xdr:from>
    <xdr:to>
      <xdr:col>86</xdr:col>
      <xdr:colOff>25400</xdr:colOff>
      <xdr:row>107</xdr:row>
      <xdr:rowOff>59055</xdr:rowOff>
    </xdr:to>
    <xdr:cxnSp macro="">
      <xdr:nvCxnSpPr>
        <xdr:cNvPr id="666" name="直線コネクタ 665">
          <a:extLst>
            <a:ext uri="{FF2B5EF4-FFF2-40B4-BE49-F238E27FC236}">
              <a16:creationId xmlns:a16="http://schemas.microsoft.com/office/drawing/2014/main" id="{4478398B-0932-48BD-B73E-E0166D53DA9A}"/>
            </a:ext>
          </a:extLst>
        </xdr:cNvPr>
        <xdr:cNvCxnSpPr/>
      </xdr:nvCxnSpPr>
      <xdr:spPr>
        <a:xfrm>
          <a:off x="14611350" y="173850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3827</xdr:rowOff>
    </xdr:from>
    <xdr:ext cx="405111" cy="259045"/>
    <xdr:sp macro="" textlink="">
      <xdr:nvSpPr>
        <xdr:cNvPr id="667" name="【公民館】&#10;有形固定資産減価償却率最大値テキスト">
          <a:extLst>
            <a:ext uri="{FF2B5EF4-FFF2-40B4-BE49-F238E27FC236}">
              <a16:creationId xmlns:a16="http://schemas.microsoft.com/office/drawing/2014/main" id="{6A6130F2-B592-416E-9E4F-E49B2967C368}"/>
            </a:ext>
          </a:extLst>
        </xdr:cNvPr>
        <xdr:cNvSpPr txBox="1"/>
      </xdr:nvSpPr>
      <xdr:spPr>
        <a:xfrm>
          <a:off x="14735175" y="1619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57150</xdr:rowOff>
    </xdr:from>
    <xdr:to>
      <xdr:col>86</xdr:col>
      <xdr:colOff>25400</xdr:colOff>
      <xdr:row>101</xdr:row>
      <xdr:rowOff>57150</xdr:rowOff>
    </xdr:to>
    <xdr:cxnSp macro="">
      <xdr:nvCxnSpPr>
        <xdr:cNvPr id="668" name="直線コネクタ 667">
          <a:extLst>
            <a:ext uri="{FF2B5EF4-FFF2-40B4-BE49-F238E27FC236}">
              <a16:creationId xmlns:a16="http://schemas.microsoft.com/office/drawing/2014/main" id="{17DAB9C3-7522-4E8C-8C63-82F2DAA3C05C}"/>
            </a:ext>
          </a:extLst>
        </xdr:cNvPr>
        <xdr:cNvCxnSpPr/>
      </xdr:nvCxnSpPr>
      <xdr:spPr>
        <a:xfrm>
          <a:off x="14611350" y="164115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73041</xdr:rowOff>
    </xdr:from>
    <xdr:ext cx="405111" cy="259045"/>
    <xdr:sp macro="" textlink="">
      <xdr:nvSpPr>
        <xdr:cNvPr id="669" name="【公民館】&#10;有形固定資産減価償却率平均値テキスト">
          <a:extLst>
            <a:ext uri="{FF2B5EF4-FFF2-40B4-BE49-F238E27FC236}">
              <a16:creationId xmlns:a16="http://schemas.microsoft.com/office/drawing/2014/main" id="{1F2EFC6C-5E3C-4086-9ECA-D8846676BD5F}"/>
            </a:ext>
          </a:extLst>
        </xdr:cNvPr>
        <xdr:cNvSpPr txBox="1"/>
      </xdr:nvSpPr>
      <xdr:spPr>
        <a:xfrm>
          <a:off x="14735175" y="16589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50164</xdr:rowOff>
    </xdr:from>
    <xdr:to>
      <xdr:col>85</xdr:col>
      <xdr:colOff>177800</xdr:colOff>
      <xdr:row>103</xdr:row>
      <xdr:rowOff>151764</xdr:rowOff>
    </xdr:to>
    <xdr:sp macro="" textlink="">
      <xdr:nvSpPr>
        <xdr:cNvPr id="670" name="フローチャート: 判断 669">
          <a:extLst>
            <a:ext uri="{FF2B5EF4-FFF2-40B4-BE49-F238E27FC236}">
              <a16:creationId xmlns:a16="http://schemas.microsoft.com/office/drawing/2014/main" id="{E5AD340B-CFBC-40CF-A2AA-30322961C26E}"/>
            </a:ext>
          </a:extLst>
        </xdr:cNvPr>
        <xdr:cNvSpPr/>
      </xdr:nvSpPr>
      <xdr:spPr>
        <a:xfrm>
          <a:off x="14649450" y="1672526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31114</xdr:rowOff>
    </xdr:from>
    <xdr:to>
      <xdr:col>81</xdr:col>
      <xdr:colOff>101600</xdr:colOff>
      <xdr:row>103</xdr:row>
      <xdr:rowOff>132714</xdr:rowOff>
    </xdr:to>
    <xdr:sp macro="" textlink="">
      <xdr:nvSpPr>
        <xdr:cNvPr id="671" name="フローチャート: 判断 670">
          <a:extLst>
            <a:ext uri="{FF2B5EF4-FFF2-40B4-BE49-F238E27FC236}">
              <a16:creationId xmlns:a16="http://schemas.microsoft.com/office/drawing/2014/main" id="{B041174A-41E3-4F9A-8B4C-450BDB6C8CDA}"/>
            </a:ext>
          </a:extLst>
        </xdr:cNvPr>
        <xdr:cNvSpPr/>
      </xdr:nvSpPr>
      <xdr:spPr>
        <a:xfrm>
          <a:off x="13887450" y="1670621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6350</xdr:rowOff>
    </xdr:from>
    <xdr:to>
      <xdr:col>76</xdr:col>
      <xdr:colOff>165100</xdr:colOff>
      <xdr:row>103</xdr:row>
      <xdr:rowOff>107950</xdr:rowOff>
    </xdr:to>
    <xdr:sp macro="" textlink="">
      <xdr:nvSpPr>
        <xdr:cNvPr id="672" name="フローチャート: 判断 671">
          <a:extLst>
            <a:ext uri="{FF2B5EF4-FFF2-40B4-BE49-F238E27FC236}">
              <a16:creationId xmlns:a16="http://schemas.microsoft.com/office/drawing/2014/main" id="{1BE698AE-28E2-4FD8-8572-E06BD5272D2E}"/>
            </a:ext>
          </a:extLst>
        </xdr:cNvPr>
        <xdr:cNvSpPr/>
      </xdr:nvSpPr>
      <xdr:spPr>
        <a:xfrm>
          <a:off x="13096875" y="166878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6350</xdr:rowOff>
    </xdr:from>
    <xdr:to>
      <xdr:col>72</xdr:col>
      <xdr:colOff>38100</xdr:colOff>
      <xdr:row>103</xdr:row>
      <xdr:rowOff>107950</xdr:rowOff>
    </xdr:to>
    <xdr:sp macro="" textlink="">
      <xdr:nvSpPr>
        <xdr:cNvPr id="673" name="フローチャート: 判断 672">
          <a:extLst>
            <a:ext uri="{FF2B5EF4-FFF2-40B4-BE49-F238E27FC236}">
              <a16:creationId xmlns:a16="http://schemas.microsoft.com/office/drawing/2014/main" id="{0AD32FF2-78D9-4CEF-B8F2-F76F4A8B298C}"/>
            </a:ext>
          </a:extLst>
        </xdr:cNvPr>
        <xdr:cNvSpPr/>
      </xdr:nvSpPr>
      <xdr:spPr>
        <a:xfrm>
          <a:off x="12296775" y="166878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149225</xdr:rowOff>
    </xdr:from>
    <xdr:to>
      <xdr:col>67</xdr:col>
      <xdr:colOff>101600</xdr:colOff>
      <xdr:row>103</xdr:row>
      <xdr:rowOff>79375</xdr:rowOff>
    </xdr:to>
    <xdr:sp macro="" textlink="">
      <xdr:nvSpPr>
        <xdr:cNvPr id="674" name="フローチャート: 判断 673">
          <a:extLst>
            <a:ext uri="{FF2B5EF4-FFF2-40B4-BE49-F238E27FC236}">
              <a16:creationId xmlns:a16="http://schemas.microsoft.com/office/drawing/2014/main" id="{E04927A9-C42D-4FDA-8E9C-2697A8437010}"/>
            </a:ext>
          </a:extLst>
        </xdr:cNvPr>
        <xdr:cNvSpPr/>
      </xdr:nvSpPr>
      <xdr:spPr>
        <a:xfrm>
          <a:off x="11487150" y="166655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EC10F981-1553-42C8-9B9D-753B624FB833}"/>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46C4FF7D-FBCC-40C7-843D-03826D8057D8}"/>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514AF125-37A1-442A-B94A-8609BFFBB6A7}"/>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55192655-85BC-4988-9805-5E9533AFD68C}"/>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25911B63-AB7C-4ADD-813B-4941877FA656}"/>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46355</xdr:rowOff>
    </xdr:from>
    <xdr:to>
      <xdr:col>85</xdr:col>
      <xdr:colOff>177800</xdr:colOff>
      <xdr:row>104</xdr:row>
      <xdr:rowOff>147955</xdr:rowOff>
    </xdr:to>
    <xdr:sp macro="" textlink="">
      <xdr:nvSpPr>
        <xdr:cNvPr id="680" name="楕円 679">
          <a:extLst>
            <a:ext uri="{FF2B5EF4-FFF2-40B4-BE49-F238E27FC236}">
              <a16:creationId xmlns:a16="http://schemas.microsoft.com/office/drawing/2014/main" id="{16C319D4-B48C-4F2A-8FE6-447D2578AB6F}"/>
            </a:ext>
          </a:extLst>
        </xdr:cNvPr>
        <xdr:cNvSpPr/>
      </xdr:nvSpPr>
      <xdr:spPr>
        <a:xfrm>
          <a:off x="14649450" y="168897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24782</xdr:rowOff>
    </xdr:from>
    <xdr:ext cx="405111" cy="259045"/>
    <xdr:sp macro="" textlink="">
      <xdr:nvSpPr>
        <xdr:cNvPr id="681" name="【公民館】&#10;有形固定資産減価償却率該当値テキスト">
          <a:extLst>
            <a:ext uri="{FF2B5EF4-FFF2-40B4-BE49-F238E27FC236}">
              <a16:creationId xmlns:a16="http://schemas.microsoft.com/office/drawing/2014/main" id="{26067E92-1FA4-4847-977C-FD6E9D859F4F}"/>
            </a:ext>
          </a:extLst>
        </xdr:cNvPr>
        <xdr:cNvSpPr txBox="1"/>
      </xdr:nvSpPr>
      <xdr:spPr>
        <a:xfrm>
          <a:off x="14735175" y="16868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8255</xdr:rowOff>
    </xdr:from>
    <xdr:to>
      <xdr:col>81</xdr:col>
      <xdr:colOff>101600</xdr:colOff>
      <xdr:row>104</xdr:row>
      <xdr:rowOff>109855</xdr:rowOff>
    </xdr:to>
    <xdr:sp macro="" textlink="">
      <xdr:nvSpPr>
        <xdr:cNvPr id="682" name="楕円 681">
          <a:extLst>
            <a:ext uri="{FF2B5EF4-FFF2-40B4-BE49-F238E27FC236}">
              <a16:creationId xmlns:a16="http://schemas.microsoft.com/office/drawing/2014/main" id="{5ED2E3A1-3C07-44BC-A010-193E768D4182}"/>
            </a:ext>
          </a:extLst>
        </xdr:cNvPr>
        <xdr:cNvSpPr/>
      </xdr:nvSpPr>
      <xdr:spPr>
        <a:xfrm>
          <a:off x="13887450" y="1685163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59055</xdr:rowOff>
    </xdr:from>
    <xdr:to>
      <xdr:col>85</xdr:col>
      <xdr:colOff>127000</xdr:colOff>
      <xdr:row>104</xdr:row>
      <xdr:rowOff>97155</xdr:rowOff>
    </xdr:to>
    <xdr:cxnSp macro="">
      <xdr:nvCxnSpPr>
        <xdr:cNvPr id="683" name="直線コネクタ 682">
          <a:extLst>
            <a:ext uri="{FF2B5EF4-FFF2-40B4-BE49-F238E27FC236}">
              <a16:creationId xmlns:a16="http://schemas.microsoft.com/office/drawing/2014/main" id="{79F7763D-5854-488F-9F63-8C1C24253313}"/>
            </a:ext>
          </a:extLst>
        </xdr:cNvPr>
        <xdr:cNvCxnSpPr/>
      </xdr:nvCxnSpPr>
      <xdr:spPr>
        <a:xfrm>
          <a:off x="13935075" y="16899255"/>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684" name="楕円 683">
          <a:extLst>
            <a:ext uri="{FF2B5EF4-FFF2-40B4-BE49-F238E27FC236}">
              <a16:creationId xmlns:a16="http://schemas.microsoft.com/office/drawing/2014/main" id="{6E4355A9-E3C0-48B5-9F3D-2FB3F495C15C}"/>
            </a:ext>
          </a:extLst>
        </xdr:cNvPr>
        <xdr:cNvSpPr/>
      </xdr:nvSpPr>
      <xdr:spPr>
        <a:xfrm>
          <a:off x="13096875" y="1681924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17145</xdr:rowOff>
    </xdr:from>
    <xdr:to>
      <xdr:col>81</xdr:col>
      <xdr:colOff>50800</xdr:colOff>
      <xdr:row>104</xdr:row>
      <xdr:rowOff>59055</xdr:rowOff>
    </xdr:to>
    <xdr:cxnSp macro="">
      <xdr:nvCxnSpPr>
        <xdr:cNvPr id="685" name="直線コネクタ 684">
          <a:extLst>
            <a:ext uri="{FF2B5EF4-FFF2-40B4-BE49-F238E27FC236}">
              <a16:creationId xmlns:a16="http://schemas.microsoft.com/office/drawing/2014/main" id="{D7F63362-9AE5-4FE3-9567-EEF7821064C1}"/>
            </a:ext>
          </a:extLst>
        </xdr:cNvPr>
        <xdr:cNvCxnSpPr/>
      </xdr:nvCxnSpPr>
      <xdr:spPr>
        <a:xfrm>
          <a:off x="13144500" y="16857345"/>
          <a:ext cx="79057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99695</xdr:rowOff>
    </xdr:from>
    <xdr:to>
      <xdr:col>72</xdr:col>
      <xdr:colOff>38100</xdr:colOff>
      <xdr:row>104</xdr:row>
      <xdr:rowOff>29845</xdr:rowOff>
    </xdr:to>
    <xdr:sp macro="" textlink="">
      <xdr:nvSpPr>
        <xdr:cNvPr id="686" name="楕円 685">
          <a:extLst>
            <a:ext uri="{FF2B5EF4-FFF2-40B4-BE49-F238E27FC236}">
              <a16:creationId xmlns:a16="http://schemas.microsoft.com/office/drawing/2014/main" id="{4B73FC5E-2E34-42E0-8DEB-FE040E32B463}"/>
            </a:ext>
          </a:extLst>
        </xdr:cNvPr>
        <xdr:cNvSpPr/>
      </xdr:nvSpPr>
      <xdr:spPr>
        <a:xfrm>
          <a:off x="12296775" y="1678114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150495</xdr:rowOff>
    </xdr:from>
    <xdr:to>
      <xdr:col>76</xdr:col>
      <xdr:colOff>114300</xdr:colOff>
      <xdr:row>104</xdr:row>
      <xdr:rowOff>17145</xdr:rowOff>
    </xdr:to>
    <xdr:cxnSp macro="">
      <xdr:nvCxnSpPr>
        <xdr:cNvPr id="687" name="直線コネクタ 686">
          <a:extLst>
            <a:ext uri="{FF2B5EF4-FFF2-40B4-BE49-F238E27FC236}">
              <a16:creationId xmlns:a16="http://schemas.microsoft.com/office/drawing/2014/main" id="{BE3F3859-CC68-4CCC-8E97-4E87312B1DFD}"/>
            </a:ext>
          </a:extLst>
        </xdr:cNvPr>
        <xdr:cNvCxnSpPr/>
      </xdr:nvCxnSpPr>
      <xdr:spPr>
        <a:xfrm>
          <a:off x="12344400" y="16828770"/>
          <a:ext cx="8001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61595</xdr:rowOff>
    </xdr:from>
    <xdr:to>
      <xdr:col>67</xdr:col>
      <xdr:colOff>101600</xdr:colOff>
      <xdr:row>103</xdr:row>
      <xdr:rowOff>163195</xdr:rowOff>
    </xdr:to>
    <xdr:sp macro="" textlink="">
      <xdr:nvSpPr>
        <xdr:cNvPr id="688" name="楕円 687">
          <a:extLst>
            <a:ext uri="{FF2B5EF4-FFF2-40B4-BE49-F238E27FC236}">
              <a16:creationId xmlns:a16="http://schemas.microsoft.com/office/drawing/2014/main" id="{D3E30165-D5A7-4EFC-9B28-A1435DF8E51C}"/>
            </a:ext>
          </a:extLst>
        </xdr:cNvPr>
        <xdr:cNvSpPr/>
      </xdr:nvSpPr>
      <xdr:spPr>
        <a:xfrm>
          <a:off x="11487150" y="1674304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112395</xdr:rowOff>
    </xdr:from>
    <xdr:to>
      <xdr:col>71</xdr:col>
      <xdr:colOff>177800</xdr:colOff>
      <xdr:row>103</xdr:row>
      <xdr:rowOff>150495</xdr:rowOff>
    </xdr:to>
    <xdr:cxnSp macro="">
      <xdr:nvCxnSpPr>
        <xdr:cNvPr id="689" name="直線コネクタ 688">
          <a:extLst>
            <a:ext uri="{FF2B5EF4-FFF2-40B4-BE49-F238E27FC236}">
              <a16:creationId xmlns:a16="http://schemas.microsoft.com/office/drawing/2014/main" id="{44AF9119-31DC-4C16-9CEE-58BF99F45E6B}"/>
            </a:ext>
          </a:extLst>
        </xdr:cNvPr>
        <xdr:cNvCxnSpPr/>
      </xdr:nvCxnSpPr>
      <xdr:spPr>
        <a:xfrm>
          <a:off x="11534775" y="16790670"/>
          <a:ext cx="8096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149241</xdr:rowOff>
    </xdr:from>
    <xdr:ext cx="405111" cy="259045"/>
    <xdr:sp macro="" textlink="">
      <xdr:nvSpPr>
        <xdr:cNvPr id="690" name="n_1aveValue【公民館】&#10;有形固定資産減価償却率">
          <a:extLst>
            <a:ext uri="{FF2B5EF4-FFF2-40B4-BE49-F238E27FC236}">
              <a16:creationId xmlns:a16="http://schemas.microsoft.com/office/drawing/2014/main" id="{01C924A9-A30C-4CAB-9FCB-4C9ECE3A9CC8}"/>
            </a:ext>
          </a:extLst>
        </xdr:cNvPr>
        <xdr:cNvSpPr txBox="1"/>
      </xdr:nvSpPr>
      <xdr:spPr>
        <a:xfrm>
          <a:off x="13745219" y="1650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124477</xdr:rowOff>
    </xdr:from>
    <xdr:ext cx="405111" cy="259045"/>
    <xdr:sp macro="" textlink="">
      <xdr:nvSpPr>
        <xdr:cNvPr id="691" name="n_2aveValue【公民館】&#10;有形固定資産減価償却率">
          <a:extLst>
            <a:ext uri="{FF2B5EF4-FFF2-40B4-BE49-F238E27FC236}">
              <a16:creationId xmlns:a16="http://schemas.microsoft.com/office/drawing/2014/main" id="{BBCCBD4E-82F1-4D00-A4E1-2D3471376A4C}"/>
            </a:ext>
          </a:extLst>
        </xdr:cNvPr>
        <xdr:cNvSpPr txBox="1"/>
      </xdr:nvSpPr>
      <xdr:spPr>
        <a:xfrm>
          <a:off x="12964169" y="1647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124477</xdr:rowOff>
    </xdr:from>
    <xdr:ext cx="405111" cy="259045"/>
    <xdr:sp macro="" textlink="">
      <xdr:nvSpPr>
        <xdr:cNvPr id="692" name="n_3aveValue【公民館】&#10;有形固定資産減価償却率">
          <a:extLst>
            <a:ext uri="{FF2B5EF4-FFF2-40B4-BE49-F238E27FC236}">
              <a16:creationId xmlns:a16="http://schemas.microsoft.com/office/drawing/2014/main" id="{DA172F33-B979-4A35-8187-BED494996408}"/>
            </a:ext>
          </a:extLst>
        </xdr:cNvPr>
        <xdr:cNvSpPr txBox="1"/>
      </xdr:nvSpPr>
      <xdr:spPr>
        <a:xfrm>
          <a:off x="12164069" y="1647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95902</xdr:rowOff>
    </xdr:from>
    <xdr:ext cx="405111" cy="259045"/>
    <xdr:sp macro="" textlink="">
      <xdr:nvSpPr>
        <xdr:cNvPr id="693" name="n_4aveValue【公民館】&#10;有形固定資産減価償却率">
          <a:extLst>
            <a:ext uri="{FF2B5EF4-FFF2-40B4-BE49-F238E27FC236}">
              <a16:creationId xmlns:a16="http://schemas.microsoft.com/office/drawing/2014/main" id="{F77FFB30-670E-43AB-884F-0CB47D0935DF}"/>
            </a:ext>
          </a:extLst>
        </xdr:cNvPr>
        <xdr:cNvSpPr txBox="1"/>
      </xdr:nvSpPr>
      <xdr:spPr>
        <a:xfrm>
          <a:off x="11354444" y="1645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100982</xdr:rowOff>
    </xdr:from>
    <xdr:ext cx="405111" cy="259045"/>
    <xdr:sp macro="" textlink="">
      <xdr:nvSpPr>
        <xdr:cNvPr id="694" name="n_1mainValue【公民館】&#10;有形固定資産減価償却率">
          <a:extLst>
            <a:ext uri="{FF2B5EF4-FFF2-40B4-BE49-F238E27FC236}">
              <a16:creationId xmlns:a16="http://schemas.microsoft.com/office/drawing/2014/main" id="{2A4957C3-51BD-468B-AEDB-7C7731EE52C8}"/>
            </a:ext>
          </a:extLst>
        </xdr:cNvPr>
        <xdr:cNvSpPr txBox="1"/>
      </xdr:nvSpPr>
      <xdr:spPr>
        <a:xfrm>
          <a:off x="13745219" y="16944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59072</xdr:rowOff>
    </xdr:from>
    <xdr:ext cx="405111" cy="259045"/>
    <xdr:sp macro="" textlink="">
      <xdr:nvSpPr>
        <xdr:cNvPr id="695" name="n_2mainValue【公民館】&#10;有形固定資産減価償却率">
          <a:extLst>
            <a:ext uri="{FF2B5EF4-FFF2-40B4-BE49-F238E27FC236}">
              <a16:creationId xmlns:a16="http://schemas.microsoft.com/office/drawing/2014/main" id="{2C732583-8BA6-40B3-B4DE-298EE9F5069D}"/>
            </a:ext>
          </a:extLst>
        </xdr:cNvPr>
        <xdr:cNvSpPr txBox="1"/>
      </xdr:nvSpPr>
      <xdr:spPr>
        <a:xfrm>
          <a:off x="12964169" y="1689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20972</xdr:rowOff>
    </xdr:from>
    <xdr:ext cx="405111" cy="259045"/>
    <xdr:sp macro="" textlink="">
      <xdr:nvSpPr>
        <xdr:cNvPr id="696" name="n_3mainValue【公民館】&#10;有形固定資産減価償却率">
          <a:extLst>
            <a:ext uri="{FF2B5EF4-FFF2-40B4-BE49-F238E27FC236}">
              <a16:creationId xmlns:a16="http://schemas.microsoft.com/office/drawing/2014/main" id="{C915E928-3C0E-41DA-BEE1-E2ABFCEC2B03}"/>
            </a:ext>
          </a:extLst>
        </xdr:cNvPr>
        <xdr:cNvSpPr txBox="1"/>
      </xdr:nvSpPr>
      <xdr:spPr>
        <a:xfrm>
          <a:off x="12164069" y="1686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154322</xdr:rowOff>
    </xdr:from>
    <xdr:ext cx="405111" cy="259045"/>
    <xdr:sp macro="" textlink="">
      <xdr:nvSpPr>
        <xdr:cNvPr id="697" name="n_4mainValue【公民館】&#10;有形固定資産減価償却率">
          <a:extLst>
            <a:ext uri="{FF2B5EF4-FFF2-40B4-BE49-F238E27FC236}">
              <a16:creationId xmlns:a16="http://schemas.microsoft.com/office/drawing/2014/main" id="{16E6081B-C572-4A9C-A6A6-F32D64CF1799}"/>
            </a:ext>
          </a:extLst>
        </xdr:cNvPr>
        <xdr:cNvSpPr txBox="1"/>
      </xdr:nvSpPr>
      <xdr:spPr>
        <a:xfrm>
          <a:off x="11354444" y="1683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a16="http://schemas.microsoft.com/office/drawing/2014/main" id="{30F2E455-13FC-4F46-B637-0BEB93D5B357}"/>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a16="http://schemas.microsoft.com/office/drawing/2014/main" id="{E24FBCBD-72DE-41B7-A278-78DDBD0F11C8}"/>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a16="http://schemas.microsoft.com/office/drawing/2014/main" id="{79F91B25-CD62-4546-A2D6-6B78C54DF684}"/>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a16="http://schemas.microsoft.com/office/drawing/2014/main" id="{2639459E-F71F-455F-9374-40D2D8BB95A7}"/>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a16="http://schemas.microsoft.com/office/drawing/2014/main" id="{73A9CB57-F652-45FB-A294-9A1E9728C019}"/>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a16="http://schemas.microsoft.com/office/drawing/2014/main" id="{ACD7A16A-CBAC-49A8-B08B-97051931D253}"/>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a16="http://schemas.microsoft.com/office/drawing/2014/main" id="{78651C7D-D0C1-42AB-BCEF-F4AD0A10012C}"/>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a16="http://schemas.microsoft.com/office/drawing/2014/main" id="{F8EC76FC-D82C-4FF1-AA95-D74E692D1EF4}"/>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a16="http://schemas.microsoft.com/office/drawing/2014/main" id="{9C6C870F-6543-45F5-8854-D3AA2E815883}"/>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a16="http://schemas.microsoft.com/office/drawing/2014/main" id="{E128078C-9C6C-4BDE-9047-667D075D295F}"/>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a:extLst>
            <a:ext uri="{FF2B5EF4-FFF2-40B4-BE49-F238E27FC236}">
              <a16:creationId xmlns:a16="http://schemas.microsoft.com/office/drawing/2014/main" id="{115B6C50-5BBA-435D-B5D1-EBF95C21D7A5}"/>
            </a:ext>
          </a:extLst>
        </xdr:cNvPr>
        <xdr:cNvCxnSpPr/>
      </xdr:nvCxnSpPr>
      <xdr:spPr>
        <a:xfrm>
          <a:off x="164592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a:extLst>
            <a:ext uri="{FF2B5EF4-FFF2-40B4-BE49-F238E27FC236}">
              <a16:creationId xmlns:a16="http://schemas.microsoft.com/office/drawing/2014/main" id="{C8BB1E36-BD7A-4328-8E1C-DD1D1F917264}"/>
            </a:ext>
          </a:extLst>
        </xdr:cNvPr>
        <xdr:cNvSpPr txBox="1"/>
      </xdr:nvSpPr>
      <xdr:spPr>
        <a:xfrm>
          <a:off x="160523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a:extLst>
            <a:ext uri="{FF2B5EF4-FFF2-40B4-BE49-F238E27FC236}">
              <a16:creationId xmlns:a16="http://schemas.microsoft.com/office/drawing/2014/main" id="{6DA704B1-2A9B-4723-A7F8-4395E3B84B80}"/>
            </a:ext>
          </a:extLst>
        </xdr:cNvPr>
        <xdr:cNvCxnSpPr/>
      </xdr:nvCxnSpPr>
      <xdr:spPr>
        <a:xfrm>
          <a:off x="164592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a:extLst>
            <a:ext uri="{FF2B5EF4-FFF2-40B4-BE49-F238E27FC236}">
              <a16:creationId xmlns:a16="http://schemas.microsoft.com/office/drawing/2014/main" id="{1E175058-9CEC-465E-82CD-375F9FF5989B}"/>
            </a:ext>
          </a:extLst>
        </xdr:cNvPr>
        <xdr:cNvSpPr txBox="1"/>
      </xdr:nvSpPr>
      <xdr:spPr>
        <a:xfrm>
          <a:off x="16052346" y="17142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a:extLst>
            <a:ext uri="{FF2B5EF4-FFF2-40B4-BE49-F238E27FC236}">
              <a16:creationId xmlns:a16="http://schemas.microsoft.com/office/drawing/2014/main" id="{83540DB2-3778-4E86-91C3-FBF063619571}"/>
            </a:ext>
          </a:extLst>
        </xdr:cNvPr>
        <xdr:cNvCxnSpPr/>
      </xdr:nvCxnSpPr>
      <xdr:spPr>
        <a:xfrm>
          <a:off x="164592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a:extLst>
            <a:ext uri="{FF2B5EF4-FFF2-40B4-BE49-F238E27FC236}">
              <a16:creationId xmlns:a16="http://schemas.microsoft.com/office/drawing/2014/main" id="{600EE069-F79E-4A20-92E6-2E4AEEC2F6B5}"/>
            </a:ext>
          </a:extLst>
        </xdr:cNvPr>
        <xdr:cNvSpPr txBox="1"/>
      </xdr:nvSpPr>
      <xdr:spPr>
        <a:xfrm>
          <a:off x="16052346"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a:extLst>
            <a:ext uri="{FF2B5EF4-FFF2-40B4-BE49-F238E27FC236}">
              <a16:creationId xmlns:a16="http://schemas.microsoft.com/office/drawing/2014/main" id="{D83B9F6C-7A91-4756-A7B9-BA2108B08696}"/>
            </a:ext>
          </a:extLst>
        </xdr:cNvPr>
        <xdr:cNvCxnSpPr/>
      </xdr:nvCxnSpPr>
      <xdr:spPr>
        <a:xfrm>
          <a:off x="164592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a:extLst>
            <a:ext uri="{FF2B5EF4-FFF2-40B4-BE49-F238E27FC236}">
              <a16:creationId xmlns:a16="http://schemas.microsoft.com/office/drawing/2014/main" id="{211BB70E-27E9-415D-94D2-CB32BF9E2A39}"/>
            </a:ext>
          </a:extLst>
        </xdr:cNvPr>
        <xdr:cNvSpPr txBox="1"/>
      </xdr:nvSpPr>
      <xdr:spPr>
        <a:xfrm>
          <a:off x="16052346" y="16418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a:extLst>
            <a:ext uri="{FF2B5EF4-FFF2-40B4-BE49-F238E27FC236}">
              <a16:creationId xmlns:a16="http://schemas.microsoft.com/office/drawing/2014/main" id="{32425D64-315D-4348-B9DE-7AEE42FE6B05}"/>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a:extLst>
            <a:ext uri="{FF2B5EF4-FFF2-40B4-BE49-F238E27FC236}">
              <a16:creationId xmlns:a16="http://schemas.microsoft.com/office/drawing/2014/main" id="{8E54F9EC-2E6C-4DC7-8F3D-A26F9D866F1A}"/>
            </a:ext>
          </a:extLst>
        </xdr:cNvPr>
        <xdr:cNvSpPr txBox="1"/>
      </xdr:nvSpPr>
      <xdr:spPr>
        <a:xfrm>
          <a:off x="16052346" y="16056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a16="http://schemas.microsoft.com/office/drawing/2014/main" id="{30FDEACC-FE04-434E-BBF3-2A452CE31F8C}"/>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a:extLst>
            <a:ext uri="{FF2B5EF4-FFF2-40B4-BE49-F238E27FC236}">
              <a16:creationId xmlns:a16="http://schemas.microsoft.com/office/drawing/2014/main" id="{7446FC29-533E-400A-A8E8-91880E1CC5DB}"/>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a:extLst>
            <a:ext uri="{FF2B5EF4-FFF2-40B4-BE49-F238E27FC236}">
              <a16:creationId xmlns:a16="http://schemas.microsoft.com/office/drawing/2014/main" id="{B4C5F103-024D-4161-8D95-5E57CB564BDB}"/>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139700</xdr:rowOff>
    </xdr:to>
    <xdr:cxnSp macro="">
      <xdr:nvCxnSpPr>
        <xdr:cNvPr id="721" name="直線コネクタ 720">
          <a:extLst>
            <a:ext uri="{FF2B5EF4-FFF2-40B4-BE49-F238E27FC236}">
              <a16:creationId xmlns:a16="http://schemas.microsoft.com/office/drawing/2014/main" id="{F4A78129-47F5-47CB-A6F2-021B9115E63F}"/>
            </a:ext>
          </a:extLst>
        </xdr:cNvPr>
        <xdr:cNvCxnSpPr/>
      </xdr:nvCxnSpPr>
      <xdr:spPr>
        <a:xfrm flipV="1">
          <a:off x="19954239" y="16411575"/>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143527</xdr:rowOff>
    </xdr:from>
    <xdr:ext cx="469744" cy="259045"/>
    <xdr:sp macro="" textlink="">
      <xdr:nvSpPr>
        <xdr:cNvPr id="722" name="【公民館】&#10;一人当たり面積最小値テキスト">
          <a:extLst>
            <a:ext uri="{FF2B5EF4-FFF2-40B4-BE49-F238E27FC236}">
              <a16:creationId xmlns:a16="http://schemas.microsoft.com/office/drawing/2014/main" id="{755C6AD6-1FA4-4668-9734-7A7F5D478E00}"/>
            </a:ext>
          </a:extLst>
        </xdr:cNvPr>
        <xdr:cNvSpPr txBox="1"/>
      </xdr:nvSpPr>
      <xdr:spPr>
        <a:xfrm>
          <a:off x="19992975" y="1762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139700</xdr:rowOff>
    </xdr:from>
    <xdr:to>
      <xdr:col>116</xdr:col>
      <xdr:colOff>152400</xdr:colOff>
      <xdr:row>108</xdr:row>
      <xdr:rowOff>139700</xdr:rowOff>
    </xdr:to>
    <xdr:cxnSp macro="">
      <xdr:nvCxnSpPr>
        <xdr:cNvPr id="723" name="直線コネクタ 722">
          <a:extLst>
            <a:ext uri="{FF2B5EF4-FFF2-40B4-BE49-F238E27FC236}">
              <a16:creationId xmlns:a16="http://schemas.microsoft.com/office/drawing/2014/main" id="{896D4D7D-77C9-416A-B136-9212A2A38322}"/>
            </a:ext>
          </a:extLst>
        </xdr:cNvPr>
        <xdr:cNvCxnSpPr/>
      </xdr:nvCxnSpPr>
      <xdr:spPr>
        <a:xfrm>
          <a:off x="19878675" y="176307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724" name="【公民館】&#10;一人当たり面積最大値テキスト">
          <a:extLst>
            <a:ext uri="{FF2B5EF4-FFF2-40B4-BE49-F238E27FC236}">
              <a16:creationId xmlns:a16="http://schemas.microsoft.com/office/drawing/2014/main" id="{9B3644AC-104F-4BFB-B012-7767E703E357}"/>
            </a:ext>
          </a:extLst>
        </xdr:cNvPr>
        <xdr:cNvSpPr txBox="1"/>
      </xdr:nvSpPr>
      <xdr:spPr>
        <a:xfrm>
          <a:off x="19992975" y="1619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725" name="直線コネクタ 724">
          <a:extLst>
            <a:ext uri="{FF2B5EF4-FFF2-40B4-BE49-F238E27FC236}">
              <a16:creationId xmlns:a16="http://schemas.microsoft.com/office/drawing/2014/main" id="{66068927-CCC1-4BD9-A722-7C72729C5B11}"/>
            </a:ext>
          </a:extLst>
        </xdr:cNvPr>
        <xdr:cNvCxnSpPr/>
      </xdr:nvCxnSpPr>
      <xdr:spPr>
        <a:xfrm>
          <a:off x="19878675" y="164115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143527</xdr:rowOff>
    </xdr:from>
    <xdr:ext cx="469744" cy="259045"/>
    <xdr:sp macro="" textlink="">
      <xdr:nvSpPr>
        <xdr:cNvPr id="726" name="【公民館】&#10;一人当たり面積平均値テキスト">
          <a:extLst>
            <a:ext uri="{FF2B5EF4-FFF2-40B4-BE49-F238E27FC236}">
              <a16:creationId xmlns:a16="http://schemas.microsoft.com/office/drawing/2014/main" id="{0689D5EA-BBD6-4FC8-A514-CE1EECE39FB6}"/>
            </a:ext>
          </a:extLst>
        </xdr:cNvPr>
        <xdr:cNvSpPr txBox="1"/>
      </xdr:nvSpPr>
      <xdr:spPr>
        <a:xfrm>
          <a:off x="19992975" y="16980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120650</xdr:rowOff>
    </xdr:from>
    <xdr:to>
      <xdr:col>116</xdr:col>
      <xdr:colOff>114300</xdr:colOff>
      <xdr:row>106</xdr:row>
      <xdr:rowOff>50800</xdr:rowOff>
    </xdr:to>
    <xdr:sp macro="" textlink="">
      <xdr:nvSpPr>
        <xdr:cNvPr id="727" name="フローチャート: 判断 726">
          <a:extLst>
            <a:ext uri="{FF2B5EF4-FFF2-40B4-BE49-F238E27FC236}">
              <a16:creationId xmlns:a16="http://schemas.microsoft.com/office/drawing/2014/main" id="{17B8140C-8FB7-4D90-B63F-D9310EDD23FA}"/>
            </a:ext>
          </a:extLst>
        </xdr:cNvPr>
        <xdr:cNvSpPr/>
      </xdr:nvSpPr>
      <xdr:spPr>
        <a:xfrm>
          <a:off x="19897725" y="171259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107950</xdr:rowOff>
    </xdr:from>
    <xdr:to>
      <xdr:col>112</xdr:col>
      <xdr:colOff>38100</xdr:colOff>
      <xdr:row>106</xdr:row>
      <xdr:rowOff>38100</xdr:rowOff>
    </xdr:to>
    <xdr:sp macro="" textlink="">
      <xdr:nvSpPr>
        <xdr:cNvPr id="728" name="フローチャート: 判断 727">
          <a:extLst>
            <a:ext uri="{FF2B5EF4-FFF2-40B4-BE49-F238E27FC236}">
              <a16:creationId xmlns:a16="http://schemas.microsoft.com/office/drawing/2014/main" id="{ECE090CF-B2DD-4230-A351-27EC57A141F3}"/>
            </a:ext>
          </a:extLst>
        </xdr:cNvPr>
        <xdr:cNvSpPr/>
      </xdr:nvSpPr>
      <xdr:spPr>
        <a:xfrm>
          <a:off x="19154775" y="171069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120650</xdr:rowOff>
    </xdr:from>
    <xdr:to>
      <xdr:col>107</xdr:col>
      <xdr:colOff>101600</xdr:colOff>
      <xdr:row>106</xdr:row>
      <xdr:rowOff>50800</xdr:rowOff>
    </xdr:to>
    <xdr:sp macro="" textlink="">
      <xdr:nvSpPr>
        <xdr:cNvPr id="729" name="フローチャート: 判断 728">
          <a:extLst>
            <a:ext uri="{FF2B5EF4-FFF2-40B4-BE49-F238E27FC236}">
              <a16:creationId xmlns:a16="http://schemas.microsoft.com/office/drawing/2014/main" id="{1E973BC5-7A05-4512-B25B-70E486FE331C}"/>
            </a:ext>
          </a:extLst>
        </xdr:cNvPr>
        <xdr:cNvSpPr/>
      </xdr:nvSpPr>
      <xdr:spPr>
        <a:xfrm>
          <a:off x="18345150" y="171259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120650</xdr:rowOff>
    </xdr:from>
    <xdr:to>
      <xdr:col>102</xdr:col>
      <xdr:colOff>165100</xdr:colOff>
      <xdr:row>106</xdr:row>
      <xdr:rowOff>50800</xdr:rowOff>
    </xdr:to>
    <xdr:sp macro="" textlink="">
      <xdr:nvSpPr>
        <xdr:cNvPr id="730" name="フローチャート: 判断 729">
          <a:extLst>
            <a:ext uri="{FF2B5EF4-FFF2-40B4-BE49-F238E27FC236}">
              <a16:creationId xmlns:a16="http://schemas.microsoft.com/office/drawing/2014/main" id="{D6D0536E-07E0-46DA-844D-7CFA20759100}"/>
            </a:ext>
          </a:extLst>
        </xdr:cNvPr>
        <xdr:cNvSpPr/>
      </xdr:nvSpPr>
      <xdr:spPr>
        <a:xfrm>
          <a:off x="17554575" y="171259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69850</xdr:rowOff>
    </xdr:from>
    <xdr:to>
      <xdr:col>98</xdr:col>
      <xdr:colOff>38100</xdr:colOff>
      <xdr:row>106</xdr:row>
      <xdr:rowOff>0</xdr:rowOff>
    </xdr:to>
    <xdr:sp macro="" textlink="">
      <xdr:nvSpPr>
        <xdr:cNvPr id="731" name="フローチャート: 判断 730">
          <a:extLst>
            <a:ext uri="{FF2B5EF4-FFF2-40B4-BE49-F238E27FC236}">
              <a16:creationId xmlns:a16="http://schemas.microsoft.com/office/drawing/2014/main" id="{C7192791-9B16-40FA-AC32-9FB617E7A95E}"/>
            </a:ext>
          </a:extLst>
        </xdr:cNvPr>
        <xdr:cNvSpPr/>
      </xdr:nvSpPr>
      <xdr:spPr>
        <a:xfrm>
          <a:off x="16754475" y="170688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4101EECB-38F9-44E6-916F-F8160C22B901}"/>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E623B2C-2CC5-43EE-BEB4-2E2709D3258D}"/>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4EECD5CF-189A-4136-BC9D-10021B324210}"/>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F819A21B-7025-4B5A-A9F4-66462A2D5755}"/>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E7E8B5D-3B20-4320-A2EC-8C92A55E602C}"/>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38100</xdr:rowOff>
    </xdr:from>
    <xdr:to>
      <xdr:col>116</xdr:col>
      <xdr:colOff>114300</xdr:colOff>
      <xdr:row>108</xdr:row>
      <xdr:rowOff>139700</xdr:rowOff>
    </xdr:to>
    <xdr:sp macro="" textlink="">
      <xdr:nvSpPr>
        <xdr:cNvPr id="737" name="楕円 736">
          <a:extLst>
            <a:ext uri="{FF2B5EF4-FFF2-40B4-BE49-F238E27FC236}">
              <a16:creationId xmlns:a16="http://schemas.microsoft.com/office/drawing/2014/main" id="{EE63A737-7ACF-4EF1-8327-AC27847CD9B8}"/>
            </a:ext>
          </a:extLst>
        </xdr:cNvPr>
        <xdr:cNvSpPr/>
      </xdr:nvSpPr>
      <xdr:spPr>
        <a:xfrm>
          <a:off x="19897725" y="175260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124477</xdr:rowOff>
    </xdr:from>
    <xdr:ext cx="469744" cy="259045"/>
    <xdr:sp macro="" textlink="">
      <xdr:nvSpPr>
        <xdr:cNvPr id="738" name="【公民館】&#10;一人当たり面積該当値テキスト">
          <a:extLst>
            <a:ext uri="{FF2B5EF4-FFF2-40B4-BE49-F238E27FC236}">
              <a16:creationId xmlns:a16="http://schemas.microsoft.com/office/drawing/2014/main" id="{307AB862-37E1-4E60-8A38-2B0A7391550A}"/>
            </a:ext>
          </a:extLst>
        </xdr:cNvPr>
        <xdr:cNvSpPr txBox="1"/>
      </xdr:nvSpPr>
      <xdr:spPr>
        <a:xfrm>
          <a:off x="19992975" y="1744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38100</xdr:rowOff>
    </xdr:from>
    <xdr:to>
      <xdr:col>112</xdr:col>
      <xdr:colOff>38100</xdr:colOff>
      <xdr:row>108</xdr:row>
      <xdr:rowOff>139700</xdr:rowOff>
    </xdr:to>
    <xdr:sp macro="" textlink="">
      <xdr:nvSpPr>
        <xdr:cNvPr id="739" name="楕円 738">
          <a:extLst>
            <a:ext uri="{FF2B5EF4-FFF2-40B4-BE49-F238E27FC236}">
              <a16:creationId xmlns:a16="http://schemas.microsoft.com/office/drawing/2014/main" id="{ACD015A2-16BF-4C75-935B-EADFCF70DC47}"/>
            </a:ext>
          </a:extLst>
        </xdr:cNvPr>
        <xdr:cNvSpPr/>
      </xdr:nvSpPr>
      <xdr:spPr>
        <a:xfrm>
          <a:off x="19154775" y="1752600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88900</xdr:rowOff>
    </xdr:from>
    <xdr:to>
      <xdr:col>116</xdr:col>
      <xdr:colOff>63500</xdr:colOff>
      <xdr:row>108</xdr:row>
      <xdr:rowOff>88900</xdr:rowOff>
    </xdr:to>
    <xdr:cxnSp macro="">
      <xdr:nvCxnSpPr>
        <xdr:cNvPr id="740" name="直線コネクタ 739">
          <a:extLst>
            <a:ext uri="{FF2B5EF4-FFF2-40B4-BE49-F238E27FC236}">
              <a16:creationId xmlns:a16="http://schemas.microsoft.com/office/drawing/2014/main" id="{48D877F2-94D7-454C-8A32-A10A37031AF0}"/>
            </a:ext>
          </a:extLst>
        </xdr:cNvPr>
        <xdr:cNvCxnSpPr/>
      </xdr:nvCxnSpPr>
      <xdr:spPr>
        <a:xfrm>
          <a:off x="19202400" y="1757362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38100</xdr:rowOff>
    </xdr:from>
    <xdr:to>
      <xdr:col>107</xdr:col>
      <xdr:colOff>101600</xdr:colOff>
      <xdr:row>108</xdr:row>
      <xdr:rowOff>139700</xdr:rowOff>
    </xdr:to>
    <xdr:sp macro="" textlink="">
      <xdr:nvSpPr>
        <xdr:cNvPr id="741" name="楕円 740">
          <a:extLst>
            <a:ext uri="{FF2B5EF4-FFF2-40B4-BE49-F238E27FC236}">
              <a16:creationId xmlns:a16="http://schemas.microsoft.com/office/drawing/2014/main" id="{90735E90-0AB6-4253-AB51-E49FCEA5ABBE}"/>
            </a:ext>
          </a:extLst>
        </xdr:cNvPr>
        <xdr:cNvSpPr/>
      </xdr:nvSpPr>
      <xdr:spPr>
        <a:xfrm>
          <a:off x="18345150" y="175260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88900</xdr:rowOff>
    </xdr:from>
    <xdr:to>
      <xdr:col>111</xdr:col>
      <xdr:colOff>177800</xdr:colOff>
      <xdr:row>108</xdr:row>
      <xdr:rowOff>88900</xdr:rowOff>
    </xdr:to>
    <xdr:cxnSp macro="">
      <xdr:nvCxnSpPr>
        <xdr:cNvPr id="742" name="直線コネクタ 741">
          <a:extLst>
            <a:ext uri="{FF2B5EF4-FFF2-40B4-BE49-F238E27FC236}">
              <a16:creationId xmlns:a16="http://schemas.microsoft.com/office/drawing/2014/main" id="{A1B4B120-4AC2-46C1-8EF8-724C64BA76F2}"/>
            </a:ext>
          </a:extLst>
        </xdr:cNvPr>
        <xdr:cNvCxnSpPr/>
      </xdr:nvCxnSpPr>
      <xdr:spPr>
        <a:xfrm>
          <a:off x="18392775" y="1757362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38100</xdr:rowOff>
    </xdr:from>
    <xdr:to>
      <xdr:col>102</xdr:col>
      <xdr:colOff>165100</xdr:colOff>
      <xdr:row>108</xdr:row>
      <xdr:rowOff>139700</xdr:rowOff>
    </xdr:to>
    <xdr:sp macro="" textlink="">
      <xdr:nvSpPr>
        <xdr:cNvPr id="743" name="楕円 742">
          <a:extLst>
            <a:ext uri="{FF2B5EF4-FFF2-40B4-BE49-F238E27FC236}">
              <a16:creationId xmlns:a16="http://schemas.microsoft.com/office/drawing/2014/main" id="{411B30B1-D9A2-40D8-83EA-14563271657D}"/>
            </a:ext>
          </a:extLst>
        </xdr:cNvPr>
        <xdr:cNvSpPr/>
      </xdr:nvSpPr>
      <xdr:spPr>
        <a:xfrm>
          <a:off x="17554575" y="175260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88900</xdr:rowOff>
    </xdr:from>
    <xdr:to>
      <xdr:col>107</xdr:col>
      <xdr:colOff>50800</xdr:colOff>
      <xdr:row>108</xdr:row>
      <xdr:rowOff>88900</xdr:rowOff>
    </xdr:to>
    <xdr:cxnSp macro="">
      <xdr:nvCxnSpPr>
        <xdr:cNvPr id="744" name="直線コネクタ 743">
          <a:extLst>
            <a:ext uri="{FF2B5EF4-FFF2-40B4-BE49-F238E27FC236}">
              <a16:creationId xmlns:a16="http://schemas.microsoft.com/office/drawing/2014/main" id="{B77D97FF-183C-42A3-8697-EACF86B07167}"/>
            </a:ext>
          </a:extLst>
        </xdr:cNvPr>
        <xdr:cNvCxnSpPr/>
      </xdr:nvCxnSpPr>
      <xdr:spPr>
        <a:xfrm>
          <a:off x="17602200" y="1757362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38100</xdr:rowOff>
    </xdr:from>
    <xdr:to>
      <xdr:col>98</xdr:col>
      <xdr:colOff>38100</xdr:colOff>
      <xdr:row>108</xdr:row>
      <xdr:rowOff>139700</xdr:rowOff>
    </xdr:to>
    <xdr:sp macro="" textlink="">
      <xdr:nvSpPr>
        <xdr:cNvPr id="745" name="楕円 744">
          <a:extLst>
            <a:ext uri="{FF2B5EF4-FFF2-40B4-BE49-F238E27FC236}">
              <a16:creationId xmlns:a16="http://schemas.microsoft.com/office/drawing/2014/main" id="{F4E61A06-2C3E-4C1E-A909-E605BEB863A2}"/>
            </a:ext>
          </a:extLst>
        </xdr:cNvPr>
        <xdr:cNvSpPr/>
      </xdr:nvSpPr>
      <xdr:spPr>
        <a:xfrm>
          <a:off x="16754475" y="1752600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88900</xdr:rowOff>
    </xdr:from>
    <xdr:to>
      <xdr:col>102</xdr:col>
      <xdr:colOff>114300</xdr:colOff>
      <xdr:row>108</xdr:row>
      <xdr:rowOff>88900</xdr:rowOff>
    </xdr:to>
    <xdr:cxnSp macro="">
      <xdr:nvCxnSpPr>
        <xdr:cNvPr id="746" name="直線コネクタ 745">
          <a:extLst>
            <a:ext uri="{FF2B5EF4-FFF2-40B4-BE49-F238E27FC236}">
              <a16:creationId xmlns:a16="http://schemas.microsoft.com/office/drawing/2014/main" id="{2C3C854E-9CAE-48BC-BC95-68C0F1250A6D}"/>
            </a:ext>
          </a:extLst>
        </xdr:cNvPr>
        <xdr:cNvCxnSpPr/>
      </xdr:nvCxnSpPr>
      <xdr:spPr>
        <a:xfrm>
          <a:off x="16802100" y="1757362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54627</xdr:rowOff>
    </xdr:from>
    <xdr:ext cx="469744" cy="259045"/>
    <xdr:sp macro="" textlink="">
      <xdr:nvSpPr>
        <xdr:cNvPr id="747" name="n_1aveValue【公民館】&#10;一人当たり面積">
          <a:extLst>
            <a:ext uri="{FF2B5EF4-FFF2-40B4-BE49-F238E27FC236}">
              <a16:creationId xmlns:a16="http://schemas.microsoft.com/office/drawing/2014/main" id="{7908782C-8788-4496-A225-A86FFDD39607}"/>
            </a:ext>
          </a:extLst>
        </xdr:cNvPr>
        <xdr:cNvSpPr txBox="1"/>
      </xdr:nvSpPr>
      <xdr:spPr>
        <a:xfrm>
          <a:off x="18983402" y="1689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67327</xdr:rowOff>
    </xdr:from>
    <xdr:ext cx="469744" cy="259045"/>
    <xdr:sp macro="" textlink="">
      <xdr:nvSpPr>
        <xdr:cNvPr id="748" name="n_2aveValue【公民館】&#10;一人当たり面積">
          <a:extLst>
            <a:ext uri="{FF2B5EF4-FFF2-40B4-BE49-F238E27FC236}">
              <a16:creationId xmlns:a16="http://schemas.microsoft.com/office/drawing/2014/main" id="{B69A42C3-87F1-45CB-BBF7-EE78BBDDBEC4}"/>
            </a:ext>
          </a:extLst>
        </xdr:cNvPr>
        <xdr:cNvSpPr txBox="1"/>
      </xdr:nvSpPr>
      <xdr:spPr>
        <a:xfrm>
          <a:off x="18183302" y="1690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67327</xdr:rowOff>
    </xdr:from>
    <xdr:ext cx="469744" cy="259045"/>
    <xdr:sp macro="" textlink="">
      <xdr:nvSpPr>
        <xdr:cNvPr id="749" name="n_3aveValue【公民館】&#10;一人当たり面積">
          <a:extLst>
            <a:ext uri="{FF2B5EF4-FFF2-40B4-BE49-F238E27FC236}">
              <a16:creationId xmlns:a16="http://schemas.microsoft.com/office/drawing/2014/main" id="{7853A9AE-3C25-4210-9124-261B56396122}"/>
            </a:ext>
          </a:extLst>
        </xdr:cNvPr>
        <xdr:cNvSpPr txBox="1"/>
      </xdr:nvSpPr>
      <xdr:spPr>
        <a:xfrm>
          <a:off x="17383202" y="1690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16527</xdr:rowOff>
    </xdr:from>
    <xdr:ext cx="469744" cy="259045"/>
    <xdr:sp macro="" textlink="">
      <xdr:nvSpPr>
        <xdr:cNvPr id="750" name="n_4aveValue【公民館】&#10;一人当たり面積">
          <a:extLst>
            <a:ext uri="{FF2B5EF4-FFF2-40B4-BE49-F238E27FC236}">
              <a16:creationId xmlns:a16="http://schemas.microsoft.com/office/drawing/2014/main" id="{2B9A864F-C3D4-4D14-9291-06B2CBAE93E0}"/>
            </a:ext>
          </a:extLst>
        </xdr:cNvPr>
        <xdr:cNvSpPr txBox="1"/>
      </xdr:nvSpPr>
      <xdr:spPr>
        <a:xfrm>
          <a:off x="16592627" y="1685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130827</xdr:rowOff>
    </xdr:from>
    <xdr:ext cx="469744" cy="259045"/>
    <xdr:sp macro="" textlink="">
      <xdr:nvSpPr>
        <xdr:cNvPr id="751" name="n_1mainValue【公民館】&#10;一人当たり面積">
          <a:extLst>
            <a:ext uri="{FF2B5EF4-FFF2-40B4-BE49-F238E27FC236}">
              <a16:creationId xmlns:a16="http://schemas.microsoft.com/office/drawing/2014/main" id="{08201E6A-1570-4FC0-A939-70DFD69E4FCE}"/>
            </a:ext>
          </a:extLst>
        </xdr:cNvPr>
        <xdr:cNvSpPr txBox="1"/>
      </xdr:nvSpPr>
      <xdr:spPr>
        <a:xfrm>
          <a:off x="18983402" y="1761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130827</xdr:rowOff>
    </xdr:from>
    <xdr:ext cx="469744" cy="259045"/>
    <xdr:sp macro="" textlink="">
      <xdr:nvSpPr>
        <xdr:cNvPr id="752" name="n_2mainValue【公民館】&#10;一人当たり面積">
          <a:extLst>
            <a:ext uri="{FF2B5EF4-FFF2-40B4-BE49-F238E27FC236}">
              <a16:creationId xmlns:a16="http://schemas.microsoft.com/office/drawing/2014/main" id="{095544A8-D7F1-40C9-95C5-CF74F6756AFA}"/>
            </a:ext>
          </a:extLst>
        </xdr:cNvPr>
        <xdr:cNvSpPr txBox="1"/>
      </xdr:nvSpPr>
      <xdr:spPr>
        <a:xfrm>
          <a:off x="18183302" y="1761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130827</xdr:rowOff>
    </xdr:from>
    <xdr:ext cx="469744" cy="259045"/>
    <xdr:sp macro="" textlink="">
      <xdr:nvSpPr>
        <xdr:cNvPr id="753" name="n_3mainValue【公民館】&#10;一人当たり面積">
          <a:extLst>
            <a:ext uri="{FF2B5EF4-FFF2-40B4-BE49-F238E27FC236}">
              <a16:creationId xmlns:a16="http://schemas.microsoft.com/office/drawing/2014/main" id="{A7AFD030-A49A-40E2-8C82-1F2B99E1B787}"/>
            </a:ext>
          </a:extLst>
        </xdr:cNvPr>
        <xdr:cNvSpPr txBox="1"/>
      </xdr:nvSpPr>
      <xdr:spPr>
        <a:xfrm>
          <a:off x="17383202" y="1761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130827</xdr:rowOff>
    </xdr:from>
    <xdr:ext cx="469744" cy="259045"/>
    <xdr:sp macro="" textlink="">
      <xdr:nvSpPr>
        <xdr:cNvPr id="754" name="n_4mainValue【公民館】&#10;一人当たり面積">
          <a:extLst>
            <a:ext uri="{FF2B5EF4-FFF2-40B4-BE49-F238E27FC236}">
              <a16:creationId xmlns:a16="http://schemas.microsoft.com/office/drawing/2014/main" id="{37978ED7-3DD8-4E37-9749-079D00DB39CB}"/>
            </a:ext>
          </a:extLst>
        </xdr:cNvPr>
        <xdr:cNvSpPr txBox="1"/>
      </xdr:nvSpPr>
      <xdr:spPr>
        <a:xfrm>
          <a:off x="16592627" y="1761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a:extLst>
            <a:ext uri="{FF2B5EF4-FFF2-40B4-BE49-F238E27FC236}">
              <a16:creationId xmlns:a16="http://schemas.microsoft.com/office/drawing/2014/main" id="{EB22A7F6-8FB7-4874-8A11-9E0B85B5571B}"/>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a:extLst>
            <a:ext uri="{FF2B5EF4-FFF2-40B4-BE49-F238E27FC236}">
              <a16:creationId xmlns:a16="http://schemas.microsoft.com/office/drawing/2014/main" id="{AD6172B8-DD3C-484C-9918-CF8231B38550}"/>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a:extLst>
            <a:ext uri="{FF2B5EF4-FFF2-40B4-BE49-F238E27FC236}">
              <a16:creationId xmlns:a16="http://schemas.microsoft.com/office/drawing/2014/main" id="{231B1705-DA03-41CF-8E8E-69C8ABD87AC9}"/>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類似団体と比較して有形固定資産減価償却率が特に高くなっている施設は、学校施設、</a:t>
          </a:r>
          <a:r>
            <a:rPr kumimoji="1" lang="ja-JP" altLang="en-US" sz="1100">
              <a:solidFill>
                <a:sysClr val="windowText" lastClr="000000"/>
              </a:solidFill>
              <a:effectLst/>
              <a:latin typeface="+mn-lt"/>
              <a:ea typeface="+mn-ea"/>
              <a:cs typeface="+mn-cs"/>
            </a:rPr>
            <a:t>公民館</a:t>
          </a:r>
          <a:r>
            <a:rPr kumimoji="1" lang="ja-JP" altLang="ja-JP" sz="1100">
              <a:solidFill>
                <a:sysClr val="windowText" lastClr="000000"/>
              </a:solidFill>
              <a:effectLst/>
              <a:latin typeface="+mn-lt"/>
              <a:ea typeface="+mn-ea"/>
              <a:cs typeface="+mn-cs"/>
            </a:rPr>
            <a:t>などである。また、道路については、平成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年度までは、類似団体と比較して有形固定資産減価償却率が高かったが、令和元年度に阪神高速大和川線が完成したことにより、減価償却率が大幅に減少した。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本市の公共施設は、</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年以上前に建築したものが約</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割を占めており、また、道路についても高度経済成長期などに整備されたものが多いことから、今後、更新・統廃合・長寿命化などを計画的に実施することが必要となる。</a:t>
          </a:r>
          <a:endParaRPr lang="ja-JP" altLang="ja-JP" sz="1400">
            <a:solidFill>
              <a:sysClr val="windowText" lastClr="00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693B450-22B8-42E4-9A2B-D1146E266672}"/>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A316779-B195-40E6-AA38-3AEE3623D30F}"/>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98024F9-2DB0-4042-961E-A9EF44EB95F6}"/>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48AB14F-4FA7-4DA0-9916-60D4EADDDAD3}"/>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1C0B977-D4F1-480A-B995-7F54C8A5C400}"/>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302785A-BDEC-4B56-8CC3-B104DD10DE2E}"/>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FFF10DC-97C8-4D67-9285-753AA7554ED2}"/>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8C07844-2995-4C7E-9402-E46E4BF908D0}"/>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AB1ED8A-DAA8-4EF1-A52C-8EC4BAB27A79}"/>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41C4DDE-9609-43B7-8035-618AD2ABBAC2}"/>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831,481
816,090
149.83
509,918,193
507,566,565
1,429,836
224,924,396
474,549,598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16339BA-CAA5-4C5E-AC21-884382B8FE73}"/>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730E1DB-DE97-48C2-B598-996A1F051DC9}"/>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1FC686B-B751-43A7-9BCC-5212E256687A}"/>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95CB387-B7CE-433F-96C0-605F5599B69D}"/>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C355337-D3FE-49BB-BB9E-B28878CDAE3E}"/>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552E8C2-B23F-4F0E-BC35-129C8386E839}"/>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3C00B4F-B2C0-482A-A0CA-73DFBF3C59E3}"/>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C1A69D5-DB12-4635-964D-04F7E4DBDCF2}"/>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9CBAA4C-23EA-4902-A7AE-6AFFEFBB0EC5}"/>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65E9A0F-FC42-4B1F-BE56-07739DE3FD06}"/>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30A4F67-271C-431F-95B7-EC1D89590F3C}"/>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33A0EE1-3CB0-4048-9AD2-B5A8198A050F}"/>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4AD91E3-E85B-44F9-AAC3-4D02EB51DCCB}"/>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650940E-915B-4EC4-8717-97A83A17C609}"/>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E8C209B-1BC7-4EDC-8EB0-4D2EF02C4FCA}"/>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B6EC546-8DB5-4779-90AE-E73AF3888ED8}"/>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47A704C-5002-4078-B344-EC1BDE3638B3}"/>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1329E49-26D8-4374-BD98-7645C863C4A9}"/>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CDDACDD-9279-4FD2-969B-C86912371FE5}"/>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82307F8-E51B-40C3-8AC5-1AA4ABB6C9D5}"/>
            </a:ext>
          </a:extLst>
        </xdr:cNvPr>
        <xdr:cNvSpPr txBox="1"/>
      </xdr:nvSpPr>
      <xdr:spPr>
        <a:xfrm>
          <a:off x="638175" y="3238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96C339A-A953-4E33-AF9E-209FF34F0B9F}"/>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114BAE0-99D7-4380-889C-180AB66A6837}"/>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6E48907-59EA-4EAA-8290-F644C5E1F202}"/>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FDDBE20-FF65-4826-84E6-F24F77EE3012}"/>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43F4D3C-717D-4CD1-9293-7564EFCF8471}"/>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33DA32A-4F3D-42A6-86EF-5B82681B1582}"/>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647D856-EC78-443B-94D2-14C794765B83}"/>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3BEB6E1-50CF-405C-B789-3B935B524CCB}"/>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F1C3797-D0FC-4146-BEBE-37ABDF9ED631}"/>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367FA13-09C9-4CD3-80B7-1A6C32F27D99}"/>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919AF4E-8897-405D-88B5-28780269D67B}"/>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310EF4DE-CAD2-4757-B889-C46FC0FC4FC9}"/>
            </a:ext>
          </a:extLst>
        </xdr:cNvPr>
        <xdr:cNvSpPr txBox="1"/>
      </xdr:nvSpPr>
      <xdr:spPr>
        <a:xfrm>
          <a:off x="339891"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E5441FA6-9504-472C-B54A-F2C6985488F8}"/>
            </a:ext>
          </a:extLst>
        </xdr:cNvPr>
        <xdr:cNvCxnSpPr/>
      </xdr:nvCxnSpPr>
      <xdr:spPr>
        <a:xfrm>
          <a:off x="6858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B85EBF7F-436A-4DF4-B764-B7F90047DAD5}"/>
            </a:ext>
          </a:extLst>
        </xdr:cNvPr>
        <xdr:cNvSpPr txBox="1"/>
      </xdr:nvSpPr>
      <xdr:spPr>
        <a:xfrm>
          <a:off x="339891"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75785A06-7715-4E57-B5AC-0291ED809BDF}"/>
            </a:ext>
          </a:extLst>
        </xdr:cNvPr>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681FCD34-094B-4388-B036-76CA3922F1FE}"/>
            </a:ext>
          </a:extLst>
        </xdr:cNvPr>
        <xdr:cNvSpPr txBox="1"/>
      </xdr:nvSpPr>
      <xdr:spPr>
        <a:xfrm>
          <a:off x="339891"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51E79D8A-C8E2-47C2-8CA4-FB00B2F4A3FD}"/>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CB75D162-5443-4A8E-A6AB-97A3965BF2AC}"/>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A75AC5E-F655-43DA-9B37-EC7A809D6534}"/>
            </a:ext>
          </a:extLst>
        </xdr:cNvPr>
        <xdr:cNvCxnSpPr/>
      </xdr:nvCxnSpPr>
      <xdr:spPr>
        <a:xfrm>
          <a:off x="6858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7432B746-9DBB-4A61-AFF5-60F495084BA0}"/>
            </a:ext>
          </a:extLst>
        </xdr:cNvPr>
        <xdr:cNvSpPr txBox="1"/>
      </xdr:nvSpPr>
      <xdr:spPr>
        <a:xfrm>
          <a:off x="339891"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E0B6640-CBB8-4E75-A22D-586D8ADD4D16}"/>
            </a:ext>
          </a:extLst>
        </xdr:cNvPr>
        <xdr:cNvCxnSpPr/>
      </xdr:nvCxnSpPr>
      <xdr:spPr>
        <a:xfrm>
          <a:off x="6858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EE902533-F9CB-47F6-81DE-28C295E27240}"/>
            </a:ext>
          </a:extLst>
        </xdr:cNvPr>
        <xdr:cNvSpPr txBox="1"/>
      </xdr:nvSpPr>
      <xdr:spPr>
        <a:xfrm>
          <a:off x="339891"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43C60C7-BD77-4B76-95B2-7454710E034A}"/>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B35B95A8-BDAD-4D66-801B-8317E41D6DF9}"/>
            </a:ext>
          </a:extLst>
        </xdr:cNvPr>
        <xdr:cNvSpPr txBox="1"/>
      </xdr:nvSpPr>
      <xdr:spPr>
        <a:xfrm>
          <a:off x="339891"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FD672181-AF27-45D2-9FEF-9DF11AA5AEFA}"/>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91440</xdr:rowOff>
    </xdr:from>
    <xdr:to>
      <xdr:col>24</xdr:col>
      <xdr:colOff>62865</xdr:colOff>
      <xdr:row>42</xdr:row>
      <xdr:rowOff>106680</xdr:rowOff>
    </xdr:to>
    <xdr:cxnSp macro="">
      <xdr:nvCxnSpPr>
        <xdr:cNvPr id="57" name="直線コネクタ 56">
          <a:extLst>
            <a:ext uri="{FF2B5EF4-FFF2-40B4-BE49-F238E27FC236}">
              <a16:creationId xmlns:a16="http://schemas.microsoft.com/office/drawing/2014/main" id="{BEEE142C-7231-4A10-A242-705BB7621C57}"/>
            </a:ext>
          </a:extLst>
        </xdr:cNvPr>
        <xdr:cNvCxnSpPr/>
      </xdr:nvCxnSpPr>
      <xdr:spPr>
        <a:xfrm flipV="1">
          <a:off x="4180840" y="5593715"/>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110507</xdr:rowOff>
    </xdr:from>
    <xdr:ext cx="405111" cy="259045"/>
    <xdr:sp macro="" textlink="">
      <xdr:nvSpPr>
        <xdr:cNvPr id="58" name="【図書館】&#10;有形固定資産減価償却率最小値テキスト">
          <a:extLst>
            <a:ext uri="{FF2B5EF4-FFF2-40B4-BE49-F238E27FC236}">
              <a16:creationId xmlns:a16="http://schemas.microsoft.com/office/drawing/2014/main" id="{77483FEE-7D1A-4ED2-B4E6-83265FD6778B}"/>
            </a:ext>
          </a:extLst>
        </xdr:cNvPr>
        <xdr:cNvSpPr txBox="1"/>
      </xdr:nvSpPr>
      <xdr:spPr>
        <a:xfrm>
          <a:off x="4219575" y="690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106680</xdr:rowOff>
    </xdr:from>
    <xdr:to>
      <xdr:col>24</xdr:col>
      <xdr:colOff>152400</xdr:colOff>
      <xdr:row>42</xdr:row>
      <xdr:rowOff>106680</xdr:rowOff>
    </xdr:to>
    <xdr:cxnSp macro="">
      <xdr:nvCxnSpPr>
        <xdr:cNvPr id="59" name="直線コネクタ 58">
          <a:extLst>
            <a:ext uri="{FF2B5EF4-FFF2-40B4-BE49-F238E27FC236}">
              <a16:creationId xmlns:a16="http://schemas.microsoft.com/office/drawing/2014/main" id="{02A92924-1006-4172-9B91-6B83548985A7}"/>
            </a:ext>
          </a:extLst>
        </xdr:cNvPr>
        <xdr:cNvCxnSpPr/>
      </xdr:nvCxnSpPr>
      <xdr:spPr>
        <a:xfrm>
          <a:off x="4105275" y="69043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38117</xdr:rowOff>
    </xdr:from>
    <xdr:ext cx="405111" cy="259045"/>
    <xdr:sp macro="" textlink="">
      <xdr:nvSpPr>
        <xdr:cNvPr id="60" name="【図書館】&#10;有形固定資産減価償却率最大値テキスト">
          <a:extLst>
            <a:ext uri="{FF2B5EF4-FFF2-40B4-BE49-F238E27FC236}">
              <a16:creationId xmlns:a16="http://schemas.microsoft.com/office/drawing/2014/main" id="{7AF81CDE-70DB-48D9-B99D-B7414D1E8AC4}"/>
            </a:ext>
          </a:extLst>
        </xdr:cNvPr>
        <xdr:cNvSpPr txBox="1"/>
      </xdr:nvSpPr>
      <xdr:spPr>
        <a:xfrm>
          <a:off x="4219575" y="538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91440</xdr:rowOff>
    </xdr:from>
    <xdr:to>
      <xdr:col>24</xdr:col>
      <xdr:colOff>152400</xdr:colOff>
      <xdr:row>34</xdr:row>
      <xdr:rowOff>91440</xdr:rowOff>
    </xdr:to>
    <xdr:cxnSp macro="">
      <xdr:nvCxnSpPr>
        <xdr:cNvPr id="61" name="直線コネクタ 60">
          <a:extLst>
            <a:ext uri="{FF2B5EF4-FFF2-40B4-BE49-F238E27FC236}">
              <a16:creationId xmlns:a16="http://schemas.microsoft.com/office/drawing/2014/main" id="{78ED3770-4462-4A1E-AFC5-F82668AFC210}"/>
            </a:ext>
          </a:extLst>
        </xdr:cNvPr>
        <xdr:cNvCxnSpPr/>
      </xdr:nvCxnSpPr>
      <xdr:spPr>
        <a:xfrm>
          <a:off x="4105275" y="559371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109237</xdr:rowOff>
    </xdr:from>
    <xdr:ext cx="405111" cy="259045"/>
    <xdr:sp macro="" textlink="">
      <xdr:nvSpPr>
        <xdr:cNvPr id="62" name="【図書館】&#10;有形固定資産減価償却率平均値テキスト">
          <a:extLst>
            <a:ext uri="{FF2B5EF4-FFF2-40B4-BE49-F238E27FC236}">
              <a16:creationId xmlns:a16="http://schemas.microsoft.com/office/drawing/2014/main" id="{963CAE02-29AC-4243-AC3C-663662221809}"/>
            </a:ext>
          </a:extLst>
        </xdr:cNvPr>
        <xdr:cNvSpPr txBox="1"/>
      </xdr:nvSpPr>
      <xdr:spPr>
        <a:xfrm>
          <a:off x="4219575" y="59353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86360</xdr:rowOff>
    </xdr:from>
    <xdr:to>
      <xdr:col>24</xdr:col>
      <xdr:colOff>114300</xdr:colOff>
      <xdr:row>38</xdr:row>
      <xdr:rowOff>16510</xdr:rowOff>
    </xdr:to>
    <xdr:sp macro="" textlink="">
      <xdr:nvSpPr>
        <xdr:cNvPr id="63" name="フローチャート: 判断 62">
          <a:extLst>
            <a:ext uri="{FF2B5EF4-FFF2-40B4-BE49-F238E27FC236}">
              <a16:creationId xmlns:a16="http://schemas.microsoft.com/office/drawing/2014/main" id="{D982B77C-1A28-4302-8578-F808E3685E07}"/>
            </a:ext>
          </a:extLst>
        </xdr:cNvPr>
        <xdr:cNvSpPr/>
      </xdr:nvSpPr>
      <xdr:spPr>
        <a:xfrm>
          <a:off x="4124325" y="607441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162560</xdr:rowOff>
    </xdr:from>
    <xdr:to>
      <xdr:col>20</xdr:col>
      <xdr:colOff>38100</xdr:colOff>
      <xdr:row>37</xdr:row>
      <xdr:rowOff>92710</xdr:rowOff>
    </xdr:to>
    <xdr:sp macro="" textlink="">
      <xdr:nvSpPr>
        <xdr:cNvPr id="64" name="フローチャート: 判断 63">
          <a:extLst>
            <a:ext uri="{FF2B5EF4-FFF2-40B4-BE49-F238E27FC236}">
              <a16:creationId xmlns:a16="http://schemas.microsoft.com/office/drawing/2014/main" id="{36355CA0-FD83-427A-B295-0FDE511D3DFC}"/>
            </a:ext>
          </a:extLst>
        </xdr:cNvPr>
        <xdr:cNvSpPr/>
      </xdr:nvSpPr>
      <xdr:spPr>
        <a:xfrm>
          <a:off x="3381375" y="598868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a:extLst>
            <a:ext uri="{FF2B5EF4-FFF2-40B4-BE49-F238E27FC236}">
              <a16:creationId xmlns:a16="http://schemas.microsoft.com/office/drawing/2014/main" id="{D32004B7-C3F2-4941-BA5E-8EAA787BC213}"/>
            </a:ext>
          </a:extLst>
        </xdr:cNvPr>
        <xdr:cNvSpPr/>
      </xdr:nvSpPr>
      <xdr:spPr>
        <a:xfrm>
          <a:off x="2571750" y="59315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71120</xdr:rowOff>
    </xdr:from>
    <xdr:to>
      <xdr:col>10</xdr:col>
      <xdr:colOff>165100</xdr:colOff>
      <xdr:row>37</xdr:row>
      <xdr:rowOff>1270</xdr:rowOff>
    </xdr:to>
    <xdr:sp macro="" textlink="">
      <xdr:nvSpPr>
        <xdr:cNvPr id="66" name="フローチャート: 判断 65">
          <a:extLst>
            <a:ext uri="{FF2B5EF4-FFF2-40B4-BE49-F238E27FC236}">
              <a16:creationId xmlns:a16="http://schemas.microsoft.com/office/drawing/2014/main" id="{BFB37509-3704-4ED2-8302-80C1055197E6}"/>
            </a:ext>
          </a:extLst>
        </xdr:cNvPr>
        <xdr:cNvSpPr/>
      </xdr:nvSpPr>
      <xdr:spPr>
        <a:xfrm>
          <a:off x="1781175" y="58972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29210</xdr:rowOff>
    </xdr:from>
    <xdr:to>
      <xdr:col>6</xdr:col>
      <xdr:colOff>38100</xdr:colOff>
      <xdr:row>36</xdr:row>
      <xdr:rowOff>130810</xdr:rowOff>
    </xdr:to>
    <xdr:sp macro="" textlink="">
      <xdr:nvSpPr>
        <xdr:cNvPr id="67" name="フローチャート: 判断 66">
          <a:extLst>
            <a:ext uri="{FF2B5EF4-FFF2-40B4-BE49-F238E27FC236}">
              <a16:creationId xmlns:a16="http://schemas.microsoft.com/office/drawing/2014/main" id="{F7BA9E69-C155-4FC6-B4DE-88C2F21F0E82}"/>
            </a:ext>
          </a:extLst>
        </xdr:cNvPr>
        <xdr:cNvSpPr/>
      </xdr:nvSpPr>
      <xdr:spPr>
        <a:xfrm>
          <a:off x="981075" y="585533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CCED2EA-A54D-4905-B5FD-17B51001D593}"/>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F118B67-4973-477C-A745-FD5C40A916DD}"/>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0922DBB-E48A-42D5-AA6F-D9D2EFA14331}"/>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5DB8EE4-5104-47EE-8393-33BFBBC6C6E8}"/>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D92BB4A-60B4-461F-BEE8-D94E189A00DC}"/>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44450</xdr:rowOff>
    </xdr:from>
    <xdr:to>
      <xdr:col>24</xdr:col>
      <xdr:colOff>114300</xdr:colOff>
      <xdr:row>40</xdr:row>
      <xdr:rowOff>146050</xdr:rowOff>
    </xdr:to>
    <xdr:sp macro="" textlink="">
      <xdr:nvSpPr>
        <xdr:cNvPr id="73" name="楕円 72">
          <a:extLst>
            <a:ext uri="{FF2B5EF4-FFF2-40B4-BE49-F238E27FC236}">
              <a16:creationId xmlns:a16="http://schemas.microsoft.com/office/drawing/2014/main" id="{77140BC7-55B9-4BCA-A231-51C575680D52}"/>
            </a:ext>
          </a:extLst>
        </xdr:cNvPr>
        <xdr:cNvSpPr/>
      </xdr:nvSpPr>
      <xdr:spPr>
        <a:xfrm>
          <a:off x="4124325" y="65246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22877</xdr:rowOff>
    </xdr:from>
    <xdr:ext cx="405111" cy="259045"/>
    <xdr:sp macro="" textlink="">
      <xdr:nvSpPr>
        <xdr:cNvPr id="74" name="【図書館】&#10;有形固定資産減価償却率該当値テキスト">
          <a:extLst>
            <a:ext uri="{FF2B5EF4-FFF2-40B4-BE49-F238E27FC236}">
              <a16:creationId xmlns:a16="http://schemas.microsoft.com/office/drawing/2014/main" id="{2174B8A0-2E65-4D8D-94BA-FE74EDEA1127}"/>
            </a:ext>
          </a:extLst>
        </xdr:cNvPr>
        <xdr:cNvSpPr txBox="1"/>
      </xdr:nvSpPr>
      <xdr:spPr>
        <a:xfrm>
          <a:off x="4219575" y="6503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135890</xdr:rowOff>
    </xdr:from>
    <xdr:to>
      <xdr:col>20</xdr:col>
      <xdr:colOff>38100</xdr:colOff>
      <xdr:row>40</xdr:row>
      <xdr:rowOff>66040</xdr:rowOff>
    </xdr:to>
    <xdr:sp macro="" textlink="">
      <xdr:nvSpPr>
        <xdr:cNvPr id="75" name="楕円 74">
          <a:extLst>
            <a:ext uri="{FF2B5EF4-FFF2-40B4-BE49-F238E27FC236}">
              <a16:creationId xmlns:a16="http://schemas.microsoft.com/office/drawing/2014/main" id="{AD31B2DA-3EC3-418A-8181-6243D34ABB38}"/>
            </a:ext>
          </a:extLst>
        </xdr:cNvPr>
        <xdr:cNvSpPr/>
      </xdr:nvSpPr>
      <xdr:spPr>
        <a:xfrm>
          <a:off x="3381375" y="64509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15240</xdr:rowOff>
    </xdr:from>
    <xdr:to>
      <xdr:col>24</xdr:col>
      <xdr:colOff>63500</xdr:colOff>
      <xdr:row>40</xdr:row>
      <xdr:rowOff>95250</xdr:rowOff>
    </xdr:to>
    <xdr:cxnSp macro="">
      <xdr:nvCxnSpPr>
        <xdr:cNvPr id="76" name="直線コネクタ 75">
          <a:extLst>
            <a:ext uri="{FF2B5EF4-FFF2-40B4-BE49-F238E27FC236}">
              <a16:creationId xmlns:a16="http://schemas.microsoft.com/office/drawing/2014/main" id="{BE71839F-5ED8-4031-8CB6-55C488BC0F7B}"/>
            </a:ext>
          </a:extLst>
        </xdr:cNvPr>
        <xdr:cNvCxnSpPr/>
      </xdr:nvCxnSpPr>
      <xdr:spPr>
        <a:xfrm>
          <a:off x="3429000" y="6489065"/>
          <a:ext cx="752475" cy="8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55880</xdr:rowOff>
    </xdr:from>
    <xdr:to>
      <xdr:col>15</xdr:col>
      <xdr:colOff>101600</xdr:colOff>
      <xdr:row>39</xdr:row>
      <xdr:rowOff>157480</xdr:rowOff>
    </xdr:to>
    <xdr:sp macro="" textlink="">
      <xdr:nvSpPr>
        <xdr:cNvPr id="77" name="楕円 76">
          <a:extLst>
            <a:ext uri="{FF2B5EF4-FFF2-40B4-BE49-F238E27FC236}">
              <a16:creationId xmlns:a16="http://schemas.microsoft.com/office/drawing/2014/main" id="{92902E94-607F-4E82-9625-9C3BC0B97A65}"/>
            </a:ext>
          </a:extLst>
        </xdr:cNvPr>
        <xdr:cNvSpPr/>
      </xdr:nvSpPr>
      <xdr:spPr>
        <a:xfrm>
          <a:off x="2571750" y="637095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106680</xdr:rowOff>
    </xdr:from>
    <xdr:to>
      <xdr:col>19</xdr:col>
      <xdr:colOff>177800</xdr:colOff>
      <xdr:row>40</xdr:row>
      <xdr:rowOff>15240</xdr:rowOff>
    </xdr:to>
    <xdr:cxnSp macro="">
      <xdr:nvCxnSpPr>
        <xdr:cNvPr id="78" name="直線コネクタ 77">
          <a:extLst>
            <a:ext uri="{FF2B5EF4-FFF2-40B4-BE49-F238E27FC236}">
              <a16:creationId xmlns:a16="http://schemas.microsoft.com/office/drawing/2014/main" id="{52BAAEB7-F05B-4434-BE8D-BB27234DC4DA}"/>
            </a:ext>
          </a:extLst>
        </xdr:cNvPr>
        <xdr:cNvCxnSpPr/>
      </xdr:nvCxnSpPr>
      <xdr:spPr>
        <a:xfrm>
          <a:off x="2619375" y="6418580"/>
          <a:ext cx="809625"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151130</xdr:rowOff>
    </xdr:from>
    <xdr:to>
      <xdr:col>10</xdr:col>
      <xdr:colOff>165100</xdr:colOff>
      <xdr:row>39</xdr:row>
      <xdr:rowOff>81280</xdr:rowOff>
    </xdr:to>
    <xdr:sp macro="" textlink="">
      <xdr:nvSpPr>
        <xdr:cNvPr id="79" name="楕円 78">
          <a:extLst>
            <a:ext uri="{FF2B5EF4-FFF2-40B4-BE49-F238E27FC236}">
              <a16:creationId xmlns:a16="http://schemas.microsoft.com/office/drawing/2014/main" id="{2C1424FD-E535-4B87-8932-4793D8564A05}"/>
            </a:ext>
          </a:extLst>
        </xdr:cNvPr>
        <xdr:cNvSpPr/>
      </xdr:nvSpPr>
      <xdr:spPr>
        <a:xfrm>
          <a:off x="1781175" y="63042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30480</xdr:rowOff>
    </xdr:from>
    <xdr:to>
      <xdr:col>15</xdr:col>
      <xdr:colOff>50800</xdr:colOff>
      <xdr:row>39</xdr:row>
      <xdr:rowOff>106680</xdr:rowOff>
    </xdr:to>
    <xdr:cxnSp macro="">
      <xdr:nvCxnSpPr>
        <xdr:cNvPr id="80" name="直線コネクタ 79">
          <a:extLst>
            <a:ext uri="{FF2B5EF4-FFF2-40B4-BE49-F238E27FC236}">
              <a16:creationId xmlns:a16="http://schemas.microsoft.com/office/drawing/2014/main" id="{2E74DD69-E181-49E9-9E30-581F59F4EFFE}"/>
            </a:ext>
          </a:extLst>
        </xdr:cNvPr>
        <xdr:cNvCxnSpPr/>
      </xdr:nvCxnSpPr>
      <xdr:spPr>
        <a:xfrm>
          <a:off x="1828800" y="6342380"/>
          <a:ext cx="79057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71120</xdr:rowOff>
    </xdr:from>
    <xdr:to>
      <xdr:col>6</xdr:col>
      <xdr:colOff>38100</xdr:colOff>
      <xdr:row>39</xdr:row>
      <xdr:rowOff>1270</xdr:rowOff>
    </xdr:to>
    <xdr:sp macro="" textlink="">
      <xdr:nvSpPr>
        <xdr:cNvPr id="81" name="楕円 80">
          <a:extLst>
            <a:ext uri="{FF2B5EF4-FFF2-40B4-BE49-F238E27FC236}">
              <a16:creationId xmlns:a16="http://schemas.microsoft.com/office/drawing/2014/main" id="{C86D4ACF-DA0D-4E92-BC66-220DE64C439D}"/>
            </a:ext>
          </a:extLst>
        </xdr:cNvPr>
        <xdr:cNvSpPr/>
      </xdr:nvSpPr>
      <xdr:spPr>
        <a:xfrm>
          <a:off x="981075" y="622109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121920</xdr:rowOff>
    </xdr:from>
    <xdr:to>
      <xdr:col>10</xdr:col>
      <xdr:colOff>114300</xdr:colOff>
      <xdr:row>39</xdr:row>
      <xdr:rowOff>30480</xdr:rowOff>
    </xdr:to>
    <xdr:cxnSp macro="">
      <xdr:nvCxnSpPr>
        <xdr:cNvPr id="82" name="直線コネクタ 81">
          <a:extLst>
            <a:ext uri="{FF2B5EF4-FFF2-40B4-BE49-F238E27FC236}">
              <a16:creationId xmlns:a16="http://schemas.microsoft.com/office/drawing/2014/main" id="{FE620195-2EB1-4C59-8F81-86937A22E73F}"/>
            </a:ext>
          </a:extLst>
        </xdr:cNvPr>
        <xdr:cNvCxnSpPr/>
      </xdr:nvCxnSpPr>
      <xdr:spPr>
        <a:xfrm>
          <a:off x="1028700" y="6278245"/>
          <a:ext cx="800100" cy="6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109237</xdr:rowOff>
    </xdr:from>
    <xdr:ext cx="405111" cy="259045"/>
    <xdr:sp macro="" textlink="">
      <xdr:nvSpPr>
        <xdr:cNvPr id="83" name="n_1aveValue【図書館】&#10;有形固定資産減価償却率">
          <a:extLst>
            <a:ext uri="{FF2B5EF4-FFF2-40B4-BE49-F238E27FC236}">
              <a16:creationId xmlns:a16="http://schemas.microsoft.com/office/drawing/2014/main" id="{18A7D78F-B658-4471-A292-F2DB4538AAEE}"/>
            </a:ext>
          </a:extLst>
        </xdr:cNvPr>
        <xdr:cNvSpPr txBox="1"/>
      </xdr:nvSpPr>
      <xdr:spPr>
        <a:xfrm>
          <a:off x="3239144" y="5773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84" name="n_2aveValue【図書館】&#10;有形固定資産減価償却率">
          <a:extLst>
            <a:ext uri="{FF2B5EF4-FFF2-40B4-BE49-F238E27FC236}">
              <a16:creationId xmlns:a16="http://schemas.microsoft.com/office/drawing/2014/main" id="{55132B7F-00E9-4ABD-9178-4419050BD409}"/>
            </a:ext>
          </a:extLst>
        </xdr:cNvPr>
        <xdr:cNvSpPr txBox="1"/>
      </xdr:nvSpPr>
      <xdr:spPr>
        <a:xfrm>
          <a:off x="2439044" y="5716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17797</xdr:rowOff>
    </xdr:from>
    <xdr:ext cx="405111" cy="259045"/>
    <xdr:sp macro="" textlink="">
      <xdr:nvSpPr>
        <xdr:cNvPr id="85" name="n_3aveValue【図書館】&#10;有形固定資産減価償却率">
          <a:extLst>
            <a:ext uri="{FF2B5EF4-FFF2-40B4-BE49-F238E27FC236}">
              <a16:creationId xmlns:a16="http://schemas.microsoft.com/office/drawing/2014/main" id="{535CFCEB-31E6-4CCC-BAC9-9E1DFCDD5069}"/>
            </a:ext>
          </a:extLst>
        </xdr:cNvPr>
        <xdr:cNvSpPr txBox="1"/>
      </xdr:nvSpPr>
      <xdr:spPr>
        <a:xfrm>
          <a:off x="1648469" y="568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147337</xdr:rowOff>
    </xdr:from>
    <xdr:ext cx="405111" cy="259045"/>
    <xdr:sp macro="" textlink="">
      <xdr:nvSpPr>
        <xdr:cNvPr id="86" name="n_4aveValue【図書館】&#10;有形固定資産減価償却率">
          <a:extLst>
            <a:ext uri="{FF2B5EF4-FFF2-40B4-BE49-F238E27FC236}">
              <a16:creationId xmlns:a16="http://schemas.microsoft.com/office/drawing/2014/main" id="{68C918D6-0A78-4B60-98FE-4B63F4DC0F55}"/>
            </a:ext>
          </a:extLst>
        </xdr:cNvPr>
        <xdr:cNvSpPr txBox="1"/>
      </xdr:nvSpPr>
      <xdr:spPr>
        <a:xfrm>
          <a:off x="848369" y="5649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57167</xdr:rowOff>
    </xdr:from>
    <xdr:ext cx="405111" cy="259045"/>
    <xdr:sp macro="" textlink="">
      <xdr:nvSpPr>
        <xdr:cNvPr id="87" name="n_1mainValue【図書館】&#10;有形固定資産減価償却率">
          <a:extLst>
            <a:ext uri="{FF2B5EF4-FFF2-40B4-BE49-F238E27FC236}">
              <a16:creationId xmlns:a16="http://schemas.microsoft.com/office/drawing/2014/main" id="{EF0E326C-F0D7-4590-B949-88F091D8EC3B}"/>
            </a:ext>
          </a:extLst>
        </xdr:cNvPr>
        <xdr:cNvSpPr txBox="1"/>
      </xdr:nvSpPr>
      <xdr:spPr>
        <a:xfrm>
          <a:off x="32391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148607</xdr:rowOff>
    </xdr:from>
    <xdr:ext cx="405111" cy="259045"/>
    <xdr:sp macro="" textlink="">
      <xdr:nvSpPr>
        <xdr:cNvPr id="88" name="n_2mainValue【図書館】&#10;有形固定資産減価償却率">
          <a:extLst>
            <a:ext uri="{FF2B5EF4-FFF2-40B4-BE49-F238E27FC236}">
              <a16:creationId xmlns:a16="http://schemas.microsoft.com/office/drawing/2014/main" id="{08C46485-5928-4BCF-AAEA-4D3E16689F9E}"/>
            </a:ext>
          </a:extLst>
        </xdr:cNvPr>
        <xdr:cNvSpPr txBox="1"/>
      </xdr:nvSpPr>
      <xdr:spPr>
        <a:xfrm>
          <a:off x="2439044" y="646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72407</xdr:rowOff>
    </xdr:from>
    <xdr:ext cx="405111" cy="259045"/>
    <xdr:sp macro="" textlink="">
      <xdr:nvSpPr>
        <xdr:cNvPr id="89" name="n_3mainValue【図書館】&#10;有形固定資産減価償却率">
          <a:extLst>
            <a:ext uri="{FF2B5EF4-FFF2-40B4-BE49-F238E27FC236}">
              <a16:creationId xmlns:a16="http://schemas.microsoft.com/office/drawing/2014/main" id="{E5CACB4A-04BF-4898-933B-20E0E8573433}"/>
            </a:ext>
          </a:extLst>
        </xdr:cNvPr>
        <xdr:cNvSpPr txBox="1"/>
      </xdr:nvSpPr>
      <xdr:spPr>
        <a:xfrm>
          <a:off x="1648469"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163847</xdr:rowOff>
    </xdr:from>
    <xdr:ext cx="405111" cy="259045"/>
    <xdr:sp macro="" textlink="">
      <xdr:nvSpPr>
        <xdr:cNvPr id="90" name="n_4mainValue【図書館】&#10;有形固定資産減価償却率">
          <a:extLst>
            <a:ext uri="{FF2B5EF4-FFF2-40B4-BE49-F238E27FC236}">
              <a16:creationId xmlns:a16="http://schemas.microsoft.com/office/drawing/2014/main" id="{C2A6C290-88B2-4F94-BDEE-23BC6583886A}"/>
            </a:ext>
          </a:extLst>
        </xdr:cNvPr>
        <xdr:cNvSpPr txBox="1"/>
      </xdr:nvSpPr>
      <xdr:spPr>
        <a:xfrm>
          <a:off x="848369"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2F37691E-99AE-4128-9CB3-2F63A58B3959}"/>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3EF5B6BD-E2D9-4843-9733-C6CFF0606F9E}"/>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6D320AAE-0392-4404-B9EB-258770DE648C}"/>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465E418-FD47-4A03-9CFD-4F3A198F64D1}"/>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64825264-A0BA-40A1-8640-90BB3EE3C5EE}"/>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78CD29CD-0B72-4024-83FB-5D48865D2345}"/>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875942BF-8FF0-4FD8-9058-F7ABA2F317D0}"/>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C4D3CD7E-CBC2-4DAA-BAFF-E1F71D34E895}"/>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686095D5-C2C9-4592-9F7E-C8E1032E973E}"/>
            </a:ext>
          </a:extLst>
        </xdr:cNvPr>
        <xdr:cNvSpPr txBox="1"/>
      </xdr:nvSpPr>
      <xdr:spPr>
        <a:xfrm>
          <a:off x="5915025"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4B26E726-ED50-420C-8BE2-98BC2D7BC047}"/>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1" name="テキスト ボックス 100">
          <a:extLst>
            <a:ext uri="{FF2B5EF4-FFF2-40B4-BE49-F238E27FC236}">
              <a16:creationId xmlns:a16="http://schemas.microsoft.com/office/drawing/2014/main" id="{1CA43924-7732-4C65-BDA1-77DE8258BFB0}"/>
            </a:ext>
          </a:extLst>
        </xdr:cNvPr>
        <xdr:cNvSpPr txBox="1"/>
      </xdr:nvSpPr>
      <xdr:spPr>
        <a:xfrm>
          <a:off x="5527221"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5B12CA5E-8B5D-48D6-B58B-AF3D69BF7485}"/>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CDB8C55-F279-46C7-9073-456FD6031672}"/>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E5B95CE3-449C-4FE7-917E-382B53ECBEF3}"/>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54347613-A122-4E8C-9B83-2C6B883BA0D9}"/>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22557579-0E1C-4E11-9677-C33283EFFFA9}"/>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42890CD8-530F-4C2F-8FD2-39733128624C}"/>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B317E56-214A-48BF-A675-1381C80CCE83}"/>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4DB8DF47-3C7D-48E8-AAFC-2A065CF1E0DA}"/>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D5BF7B60-8997-4928-8976-DF091631C582}"/>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3E332E1-3983-4019-B17A-776D917B4E9E}"/>
            </a:ext>
          </a:extLst>
        </xdr:cNvPr>
        <xdr:cNvSpPr txBox="1"/>
      </xdr:nvSpPr>
      <xdr:spPr>
        <a:xfrm>
          <a:off x="5527221"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73DBB2AA-159D-464D-8CA5-F4D30B3D4ABF}"/>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9D6930DA-3968-4DED-8259-D1A20264D5CE}"/>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E8DEDD30-C479-4807-971C-8A1D5DD8ED02}"/>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42</xdr:row>
      <xdr:rowOff>76200</xdr:rowOff>
    </xdr:to>
    <xdr:cxnSp macro="">
      <xdr:nvCxnSpPr>
        <xdr:cNvPr id="115" name="直線コネクタ 114">
          <a:extLst>
            <a:ext uri="{FF2B5EF4-FFF2-40B4-BE49-F238E27FC236}">
              <a16:creationId xmlns:a16="http://schemas.microsoft.com/office/drawing/2014/main" id="{55AE0588-9381-4271-A3CF-5E8F0A3748FC}"/>
            </a:ext>
          </a:extLst>
        </xdr:cNvPr>
        <xdr:cNvCxnSpPr/>
      </xdr:nvCxnSpPr>
      <xdr:spPr>
        <a:xfrm flipV="1">
          <a:off x="9429115" y="5505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80027</xdr:rowOff>
    </xdr:from>
    <xdr:ext cx="469744" cy="259045"/>
    <xdr:sp macro="" textlink="">
      <xdr:nvSpPr>
        <xdr:cNvPr id="116" name="【図書館】&#10;一人当たり面積最小値テキスト">
          <a:extLst>
            <a:ext uri="{FF2B5EF4-FFF2-40B4-BE49-F238E27FC236}">
              <a16:creationId xmlns:a16="http://schemas.microsoft.com/office/drawing/2014/main" id="{26446DD5-DF37-4C5E-A644-33D309E33E2D}"/>
            </a:ext>
          </a:extLst>
        </xdr:cNvPr>
        <xdr:cNvSpPr txBox="1"/>
      </xdr:nvSpPr>
      <xdr:spPr>
        <a:xfrm>
          <a:off x="9467850" y="68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76200</xdr:rowOff>
    </xdr:from>
    <xdr:to>
      <xdr:col>55</xdr:col>
      <xdr:colOff>88900</xdr:colOff>
      <xdr:row>42</xdr:row>
      <xdr:rowOff>76200</xdr:rowOff>
    </xdr:to>
    <xdr:cxnSp macro="">
      <xdr:nvCxnSpPr>
        <xdr:cNvPr id="117" name="直線コネクタ 116">
          <a:extLst>
            <a:ext uri="{FF2B5EF4-FFF2-40B4-BE49-F238E27FC236}">
              <a16:creationId xmlns:a16="http://schemas.microsoft.com/office/drawing/2014/main" id="{9B6734DA-4A8D-4A03-8358-B77F5351F59E}"/>
            </a:ext>
          </a:extLst>
        </xdr:cNvPr>
        <xdr:cNvCxnSpPr/>
      </xdr:nvCxnSpPr>
      <xdr:spPr>
        <a:xfrm>
          <a:off x="9363075" y="6877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A88A6E32-8E9F-4D4F-9F7B-08930CA5ECFA}"/>
            </a:ext>
          </a:extLst>
        </xdr:cNvPr>
        <xdr:cNvSpPr txBox="1"/>
      </xdr:nvSpPr>
      <xdr:spPr>
        <a:xfrm>
          <a:off x="9467850" y="53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6E41EF89-B655-4E73-A49E-6F75DA453802}"/>
            </a:ext>
          </a:extLst>
        </xdr:cNvPr>
        <xdr:cNvCxnSpPr/>
      </xdr:nvCxnSpPr>
      <xdr:spPr>
        <a:xfrm>
          <a:off x="9363075" y="55054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137177</xdr:rowOff>
    </xdr:from>
    <xdr:ext cx="469744" cy="259045"/>
    <xdr:sp macro="" textlink="">
      <xdr:nvSpPr>
        <xdr:cNvPr id="120" name="【図書館】&#10;一人当たり面積平均値テキスト">
          <a:extLst>
            <a:ext uri="{FF2B5EF4-FFF2-40B4-BE49-F238E27FC236}">
              <a16:creationId xmlns:a16="http://schemas.microsoft.com/office/drawing/2014/main" id="{00051816-67D0-45D9-8F0F-68677971A5F6}"/>
            </a:ext>
          </a:extLst>
        </xdr:cNvPr>
        <xdr:cNvSpPr txBox="1"/>
      </xdr:nvSpPr>
      <xdr:spPr>
        <a:xfrm>
          <a:off x="9467850" y="6455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21" name="フローチャート: 判断 120">
          <a:extLst>
            <a:ext uri="{FF2B5EF4-FFF2-40B4-BE49-F238E27FC236}">
              <a16:creationId xmlns:a16="http://schemas.microsoft.com/office/drawing/2014/main" id="{7C7FC5DF-5BD8-4CE9-A675-8ED273F58A32}"/>
            </a:ext>
          </a:extLst>
        </xdr:cNvPr>
        <xdr:cNvSpPr/>
      </xdr:nvSpPr>
      <xdr:spPr>
        <a:xfrm>
          <a:off x="9401175" y="6477000"/>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158750</xdr:rowOff>
    </xdr:from>
    <xdr:to>
      <xdr:col>50</xdr:col>
      <xdr:colOff>165100</xdr:colOff>
      <xdr:row>40</xdr:row>
      <xdr:rowOff>88900</xdr:rowOff>
    </xdr:to>
    <xdr:sp macro="" textlink="">
      <xdr:nvSpPr>
        <xdr:cNvPr id="122" name="フローチャート: 判断 121">
          <a:extLst>
            <a:ext uri="{FF2B5EF4-FFF2-40B4-BE49-F238E27FC236}">
              <a16:creationId xmlns:a16="http://schemas.microsoft.com/office/drawing/2014/main" id="{BA11FAE6-920F-4C8B-9663-A8921CC3D534}"/>
            </a:ext>
          </a:extLst>
        </xdr:cNvPr>
        <xdr:cNvSpPr/>
      </xdr:nvSpPr>
      <xdr:spPr>
        <a:xfrm>
          <a:off x="8639175" y="6477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3" name="フローチャート: 判断 122">
          <a:extLst>
            <a:ext uri="{FF2B5EF4-FFF2-40B4-BE49-F238E27FC236}">
              <a16:creationId xmlns:a16="http://schemas.microsoft.com/office/drawing/2014/main" id="{DAD2F398-1AF2-48B6-A64A-1B262DB0A3FC}"/>
            </a:ext>
          </a:extLst>
        </xdr:cNvPr>
        <xdr:cNvSpPr/>
      </xdr:nvSpPr>
      <xdr:spPr>
        <a:xfrm>
          <a:off x="7839075" y="64770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158750</xdr:rowOff>
    </xdr:from>
    <xdr:to>
      <xdr:col>41</xdr:col>
      <xdr:colOff>101600</xdr:colOff>
      <xdr:row>40</xdr:row>
      <xdr:rowOff>88900</xdr:rowOff>
    </xdr:to>
    <xdr:sp macro="" textlink="">
      <xdr:nvSpPr>
        <xdr:cNvPr id="124" name="フローチャート: 判断 123">
          <a:extLst>
            <a:ext uri="{FF2B5EF4-FFF2-40B4-BE49-F238E27FC236}">
              <a16:creationId xmlns:a16="http://schemas.microsoft.com/office/drawing/2014/main" id="{72BFF9A7-4F6F-4917-B2D6-6916EA3121FF}"/>
            </a:ext>
          </a:extLst>
        </xdr:cNvPr>
        <xdr:cNvSpPr/>
      </xdr:nvSpPr>
      <xdr:spPr>
        <a:xfrm>
          <a:off x="7029450" y="64770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158750</xdr:rowOff>
    </xdr:from>
    <xdr:to>
      <xdr:col>36</xdr:col>
      <xdr:colOff>165100</xdr:colOff>
      <xdr:row>40</xdr:row>
      <xdr:rowOff>88900</xdr:rowOff>
    </xdr:to>
    <xdr:sp macro="" textlink="">
      <xdr:nvSpPr>
        <xdr:cNvPr id="125" name="フローチャート: 判断 124">
          <a:extLst>
            <a:ext uri="{FF2B5EF4-FFF2-40B4-BE49-F238E27FC236}">
              <a16:creationId xmlns:a16="http://schemas.microsoft.com/office/drawing/2014/main" id="{1565BC1F-B1EA-43B4-9530-E6A34B8DACE5}"/>
            </a:ext>
          </a:extLst>
        </xdr:cNvPr>
        <xdr:cNvSpPr/>
      </xdr:nvSpPr>
      <xdr:spPr>
        <a:xfrm>
          <a:off x="6238875" y="6477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483368B-5221-46B8-BD61-AFCF7DD49408}"/>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F455AA3-EBD2-4BC9-A51F-EBF4D01B8268}"/>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CA36ADD-C11E-4118-8816-376B05D7AA5A}"/>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65A0D825-F493-42AC-9BA6-D5E52EC57CD9}"/>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D2482DBC-B9D3-4221-B98B-0F4DCEC226A0}"/>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31" name="楕円 130">
          <a:extLst>
            <a:ext uri="{FF2B5EF4-FFF2-40B4-BE49-F238E27FC236}">
              <a16:creationId xmlns:a16="http://schemas.microsoft.com/office/drawing/2014/main" id="{8601A655-83BD-41C5-900C-6A782903D73A}"/>
            </a:ext>
          </a:extLst>
        </xdr:cNvPr>
        <xdr:cNvSpPr/>
      </xdr:nvSpPr>
      <xdr:spPr>
        <a:xfrm>
          <a:off x="9401175" y="636270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67327</xdr:rowOff>
    </xdr:from>
    <xdr:ext cx="469744" cy="259045"/>
    <xdr:sp macro="" textlink="">
      <xdr:nvSpPr>
        <xdr:cNvPr id="132" name="【図書館】&#10;一人当たり面積該当値テキスト">
          <a:extLst>
            <a:ext uri="{FF2B5EF4-FFF2-40B4-BE49-F238E27FC236}">
              <a16:creationId xmlns:a16="http://schemas.microsoft.com/office/drawing/2014/main" id="{7924724E-C0DE-42F2-BA16-112CDBD019F5}"/>
            </a:ext>
          </a:extLst>
        </xdr:cNvPr>
        <xdr:cNvSpPr txBox="1"/>
      </xdr:nvSpPr>
      <xdr:spPr>
        <a:xfrm>
          <a:off x="9467850" y="621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44450</xdr:rowOff>
    </xdr:from>
    <xdr:to>
      <xdr:col>50</xdr:col>
      <xdr:colOff>165100</xdr:colOff>
      <xdr:row>39</xdr:row>
      <xdr:rowOff>146050</xdr:rowOff>
    </xdr:to>
    <xdr:sp macro="" textlink="">
      <xdr:nvSpPr>
        <xdr:cNvPr id="133" name="楕円 132">
          <a:extLst>
            <a:ext uri="{FF2B5EF4-FFF2-40B4-BE49-F238E27FC236}">
              <a16:creationId xmlns:a16="http://schemas.microsoft.com/office/drawing/2014/main" id="{AFFB13A8-C4E0-4605-83C8-5335A6FAD95A}"/>
            </a:ext>
          </a:extLst>
        </xdr:cNvPr>
        <xdr:cNvSpPr/>
      </xdr:nvSpPr>
      <xdr:spPr>
        <a:xfrm>
          <a:off x="8639175" y="63627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95250</xdr:rowOff>
    </xdr:from>
    <xdr:to>
      <xdr:col>55</xdr:col>
      <xdr:colOff>0</xdr:colOff>
      <xdr:row>39</xdr:row>
      <xdr:rowOff>95250</xdr:rowOff>
    </xdr:to>
    <xdr:cxnSp macro="">
      <xdr:nvCxnSpPr>
        <xdr:cNvPr id="134" name="直線コネクタ 133">
          <a:extLst>
            <a:ext uri="{FF2B5EF4-FFF2-40B4-BE49-F238E27FC236}">
              <a16:creationId xmlns:a16="http://schemas.microsoft.com/office/drawing/2014/main" id="{4378F1B0-95E5-4910-8023-66B92D49325B}"/>
            </a:ext>
          </a:extLst>
        </xdr:cNvPr>
        <xdr:cNvCxnSpPr/>
      </xdr:nvCxnSpPr>
      <xdr:spPr>
        <a:xfrm>
          <a:off x="8686800" y="641032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35" name="楕円 134">
          <a:extLst>
            <a:ext uri="{FF2B5EF4-FFF2-40B4-BE49-F238E27FC236}">
              <a16:creationId xmlns:a16="http://schemas.microsoft.com/office/drawing/2014/main" id="{80C232FD-1D02-497D-BD0B-3580C9A04823}"/>
            </a:ext>
          </a:extLst>
        </xdr:cNvPr>
        <xdr:cNvSpPr/>
      </xdr:nvSpPr>
      <xdr:spPr>
        <a:xfrm>
          <a:off x="7839075" y="63627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95250</xdr:rowOff>
    </xdr:from>
    <xdr:to>
      <xdr:col>50</xdr:col>
      <xdr:colOff>114300</xdr:colOff>
      <xdr:row>39</xdr:row>
      <xdr:rowOff>95250</xdr:rowOff>
    </xdr:to>
    <xdr:cxnSp macro="">
      <xdr:nvCxnSpPr>
        <xdr:cNvPr id="136" name="直線コネクタ 135">
          <a:extLst>
            <a:ext uri="{FF2B5EF4-FFF2-40B4-BE49-F238E27FC236}">
              <a16:creationId xmlns:a16="http://schemas.microsoft.com/office/drawing/2014/main" id="{5A31BADD-01CD-4CA1-AAC8-EE612C02C9CC}"/>
            </a:ext>
          </a:extLst>
        </xdr:cNvPr>
        <xdr:cNvCxnSpPr/>
      </xdr:nvCxnSpPr>
      <xdr:spPr>
        <a:xfrm>
          <a:off x="7886700" y="641032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44450</xdr:rowOff>
    </xdr:from>
    <xdr:to>
      <xdr:col>41</xdr:col>
      <xdr:colOff>101600</xdr:colOff>
      <xdr:row>39</xdr:row>
      <xdr:rowOff>146050</xdr:rowOff>
    </xdr:to>
    <xdr:sp macro="" textlink="">
      <xdr:nvSpPr>
        <xdr:cNvPr id="137" name="楕円 136">
          <a:extLst>
            <a:ext uri="{FF2B5EF4-FFF2-40B4-BE49-F238E27FC236}">
              <a16:creationId xmlns:a16="http://schemas.microsoft.com/office/drawing/2014/main" id="{C06884E6-60DF-4DEE-A576-3392C0238C1D}"/>
            </a:ext>
          </a:extLst>
        </xdr:cNvPr>
        <xdr:cNvSpPr/>
      </xdr:nvSpPr>
      <xdr:spPr>
        <a:xfrm>
          <a:off x="7029450" y="63627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95250</xdr:rowOff>
    </xdr:from>
    <xdr:to>
      <xdr:col>45</xdr:col>
      <xdr:colOff>177800</xdr:colOff>
      <xdr:row>39</xdr:row>
      <xdr:rowOff>95250</xdr:rowOff>
    </xdr:to>
    <xdr:cxnSp macro="">
      <xdr:nvCxnSpPr>
        <xdr:cNvPr id="138" name="直線コネクタ 137">
          <a:extLst>
            <a:ext uri="{FF2B5EF4-FFF2-40B4-BE49-F238E27FC236}">
              <a16:creationId xmlns:a16="http://schemas.microsoft.com/office/drawing/2014/main" id="{A8A1FEF1-ED84-44C7-8662-1FE9160465EA}"/>
            </a:ext>
          </a:extLst>
        </xdr:cNvPr>
        <xdr:cNvCxnSpPr/>
      </xdr:nvCxnSpPr>
      <xdr:spPr>
        <a:xfrm>
          <a:off x="7077075" y="641032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44450</xdr:rowOff>
    </xdr:from>
    <xdr:to>
      <xdr:col>36</xdr:col>
      <xdr:colOff>165100</xdr:colOff>
      <xdr:row>39</xdr:row>
      <xdr:rowOff>146050</xdr:rowOff>
    </xdr:to>
    <xdr:sp macro="" textlink="">
      <xdr:nvSpPr>
        <xdr:cNvPr id="139" name="楕円 138">
          <a:extLst>
            <a:ext uri="{FF2B5EF4-FFF2-40B4-BE49-F238E27FC236}">
              <a16:creationId xmlns:a16="http://schemas.microsoft.com/office/drawing/2014/main" id="{A9542B9F-7AC7-427B-B442-6881B69BD324}"/>
            </a:ext>
          </a:extLst>
        </xdr:cNvPr>
        <xdr:cNvSpPr/>
      </xdr:nvSpPr>
      <xdr:spPr>
        <a:xfrm>
          <a:off x="6238875" y="63627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95250</xdr:rowOff>
    </xdr:from>
    <xdr:to>
      <xdr:col>41</xdr:col>
      <xdr:colOff>50800</xdr:colOff>
      <xdr:row>39</xdr:row>
      <xdr:rowOff>95250</xdr:rowOff>
    </xdr:to>
    <xdr:cxnSp macro="">
      <xdr:nvCxnSpPr>
        <xdr:cNvPr id="140" name="直線コネクタ 139">
          <a:extLst>
            <a:ext uri="{FF2B5EF4-FFF2-40B4-BE49-F238E27FC236}">
              <a16:creationId xmlns:a16="http://schemas.microsoft.com/office/drawing/2014/main" id="{CB44104A-C165-4418-8487-8FE0957A1B81}"/>
            </a:ext>
          </a:extLst>
        </xdr:cNvPr>
        <xdr:cNvCxnSpPr/>
      </xdr:nvCxnSpPr>
      <xdr:spPr>
        <a:xfrm>
          <a:off x="6286500" y="641032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80027</xdr:rowOff>
    </xdr:from>
    <xdr:ext cx="469744" cy="259045"/>
    <xdr:sp macro="" textlink="">
      <xdr:nvSpPr>
        <xdr:cNvPr id="141" name="n_1aveValue【図書館】&#10;一人当たり面積">
          <a:extLst>
            <a:ext uri="{FF2B5EF4-FFF2-40B4-BE49-F238E27FC236}">
              <a16:creationId xmlns:a16="http://schemas.microsoft.com/office/drawing/2014/main" id="{C77F7ADC-4ED4-4218-841A-5DC5200EBA05}"/>
            </a:ext>
          </a:extLst>
        </xdr:cNvPr>
        <xdr:cNvSpPr txBox="1"/>
      </xdr:nvSpPr>
      <xdr:spPr>
        <a:xfrm>
          <a:off x="8458277" y="65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80027</xdr:rowOff>
    </xdr:from>
    <xdr:ext cx="469744" cy="259045"/>
    <xdr:sp macro="" textlink="">
      <xdr:nvSpPr>
        <xdr:cNvPr id="142" name="n_2aveValue【図書館】&#10;一人当たり面積">
          <a:extLst>
            <a:ext uri="{FF2B5EF4-FFF2-40B4-BE49-F238E27FC236}">
              <a16:creationId xmlns:a16="http://schemas.microsoft.com/office/drawing/2014/main" id="{2205DC62-D5FF-4A93-B36D-EA2095751956}"/>
            </a:ext>
          </a:extLst>
        </xdr:cNvPr>
        <xdr:cNvSpPr txBox="1"/>
      </xdr:nvSpPr>
      <xdr:spPr>
        <a:xfrm>
          <a:off x="7677227" y="65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80027</xdr:rowOff>
    </xdr:from>
    <xdr:ext cx="469744" cy="259045"/>
    <xdr:sp macro="" textlink="">
      <xdr:nvSpPr>
        <xdr:cNvPr id="143" name="n_3aveValue【図書館】&#10;一人当たり面積">
          <a:extLst>
            <a:ext uri="{FF2B5EF4-FFF2-40B4-BE49-F238E27FC236}">
              <a16:creationId xmlns:a16="http://schemas.microsoft.com/office/drawing/2014/main" id="{58853263-E35F-4D63-9203-887B76B5FED8}"/>
            </a:ext>
          </a:extLst>
        </xdr:cNvPr>
        <xdr:cNvSpPr txBox="1"/>
      </xdr:nvSpPr>
      <xdr:spPr>
        <a:xfrm>
          <a:off x="6867602" y="65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80027</xdr:rowOff>
    </xdr:from>
    <xdr:ext cx="469744" cy="259045"/>
    <xdr:sp macro="" textlink="">
      <xdr:nvSpPr>
        <xdr:cNvPr id="144" name="n_4aveValue【図書館】&#10;一人当たり面積">
          <a:extLst>
            <a:ext uri="{FF2B5EF4-FFF2-40B4-BE49-F238E27FC236}">
              <a16:creationId xmlns:a16="http://schemas.microsoft.com/office/drawing/2014/main" id="{67F1037A-AD9D-4097-AAE8-62F296BD689A}"/>
            </a:ext>
          </a:extLst>
        </xdr:cNvPr>
        <xdr:cNvSpPr txBox="1"/>
      </xdr:nvSpPr>
      <xdr:spPr>
        <a:xfrm>
          <a:off x="6067502" y="65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162577</xdr:rowOff>
    </xdr:from>
    <xdr:ext cx="469744" cy="259045"/>
    <xdr:sp macro="" textlink="">
      <xdr:nvSpPr>
        <xdr:cNvPr id="145" name="n_1mainValue【図書館】&#10;一人当たり面積">
          <a:extLst>
            <a:ext uri="{FF2B5EF4-FFF2-40B4-BE49-F238E27FC236}">
              <a16:creationId xmlns:a16="http://schemas.microsoft.com/office/drawing/2014/main" id="{84EC2CA1-8848-4848-9542-2C046ADB4E21}"/>
            </a:ext>
          </a:extLst>
        </xdr:cNvPr>
        <xdr:cNvSpPr txBox="1"/>
      </xdr:nvSpPr>
      <xdr:spPr>
        <a:xfrm>
          <a:off x="8458277" y="615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162577</xdr:rowOff>
    </xdr:from>
    <xdr:ext cx="469744" cy="259045"/>
    <xdr:sp macro="" textlink="">
      <xdr:nvSpPr>
        <xdr:cNvPr id="146" name="n_2mainValue【図書館】&#10;一人当たり面積">
          <a:extLst>
            <a:ext uri="{FF2B5EF4-FFF2-40B4-BE49-F238E27FC236}">
              <a16:creationId xmlns:a16="http://schemas.microsoft.com/office/drawing/2014/main" id="{83CB663A-DCB7-488D-914C-DDB1678B61C4}"/>
            </a:ext>
          </a:extLst>
        </xdr:cNvPr>
        <xdr:cNvSpPr txBox="1"/>
      </xdr:nvSpPr>
      <xdr:spPr>
        <a:xfrm>
          <a:off x="7677227" y="615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162577</xdr:rowOff>
    </xdr:from>
    <xdr:ext cx="469744" cy="259045"/>
    <xdr:sp macro="" textlink="">
      <xdr:nvSpPr>
        <xdr:cNvPr id="147" name="n_3mainValue【図書館】&#10;一人当たり面積">
          <a:extLst>
            <a:ext uri="{FF2B5EF4-FFF2-40B4-BE49-F238E27FC236}">
              <a16:creationId xmlns:a16="http://schemas.microsoft.com/office/drawing/2014/main" id="{33AFFBB3-63B9-4753-BA17-5FAA1985DB71}"/>
            </a:ext>
          </a:extLst>
        </xdr:cNvPr>
        <xdr:cNvSpPr txBox="1"/>
      </xdr:nvSpPr>
      <xdr:spPr>
        <a:xfrm>
          <a:off x="6867602" y="615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162577</xdr:rowOff>
    </xdr:from>
    <xdr:ext cx="469744" cy="259045"/>
    <xdr:sp macro="" textlink="">
      <xdr:nvSpPr>
        <xdr:cNvPr id="148" name="n_4mainValue【図書館】&#10;一人当たり面積">
          <a:extLst>
            <a:ext uri="{FF2B5EF4-FFF2-40B4-BE49-F238E27FC236}">
              <a16:creationId xmlns:a16="http://schemas.microsoft.com/office/drawing/2014/main" id="{E17BCC5D-2146-4303-B311-1A48F14CAC59}"/>
            </a:ext>
          </a:extLst>
        </xdr:cNvPr>
        <xdr:cNvSpPr txBox="1"/>
      </xdr:nvSpPr>
      <xdr:spPr>
        <a:xfrm>
          <a:off x="6067502" y="615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3628269D-1A8C-4AA4-B275-64A1BF7927E6}"/>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FD230122-C713-42FE-97E4-AAB45FD94897}"/>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A52684AC-727C-4A34-87FD-A7E5BFD13D60}"/>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B5C39450-F47E-47DD-9CA5-E4A13C723D3A}"/>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A53061C2-CCAA-4AEF-9F72-80F3219CB651}"/>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3CBD9537-0B52-4F0F-9200-232D3870EB51}"/>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3080EDA4-2AB5-4D74-B438-6996C7F9CFB2}"/>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2138E03D-E97C-49D2-99E9-F9F93C24D052}"/>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9F86832E-E0F5-4BA0-B474-31C16D1EC35A}"/>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3E3E8D27-30D3-4BF3-83DC-856D80C4B1DA}"/>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a:extLst>
            <a:ext uri="{FF2B5EF4-FFF2-40B4-BE49-F238E27FC236}">
              <a16:creationId xmlns:a16="http://schemas.microsoft.com/office/drawing/2014/main" id="{DA1BBB49-6156-4B62-9D77-4CDA2EA309CD}"/>
            </a:ext>
          </a:extLst>
        </xdr:cNvPr>
        <xdr:cNvSpPr txBox="1"/>
      </xdr:nvSpPr>
      <xdr:spPr>
        <a:xfrm>
          <a:off x="339891"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a:extLst>
            <a:ext uri="{FF2B5EF4-FFF2-40B4-BE49-F238E27FC236}">
              <a16:creationId xmlns:a16="http://schemas.microsoft.com/office/drawing/2014/main" id="{ECC5495F-2D77-4698-8032-778B35557ECD}"/>
            </a:ext>
          </a:extLst>
        </xdr:cNvPr>
        <xdr:cNvCxnSpPr/>
      </xdr:nvCxnSpPr>
      <xdr:spPr>
        <a:xfrm>
          <a:off x="685800" y="1036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1" name="テキスト ボックス 160">
          <a:extLst>
            <a:ext uri="{FF2B5EF4-FFF2-40B4-BE49-F238E27FC236}">
              <a16:creationId xmlns:a16="http://schemas.microsoft.com/office/drawing/2014/main" id="{D0099D61-ECC3-48AD-B3C2-864961465798}"/>
            </a:ext>
          </a:extLst>
        </xdr:cNvPr>
        <xdr:cNvSpPr txBox="1"/>
      </xdr:nvSpPr>
      <xdr:spPr>
        <a:xfrm>
          <a:off x="339891"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a:extLst>
            <a:ext uri="{FF2B5EF4-FFF2-40B4-BE49-F238E27FC236}">
              <a16:creationId xmlns:a16="http://schemas.microsoft.com/office/drawing/2014/main" id="{E8F68001-9ABB-4480-B8E9-D9A67544956B}"/>
            </a:ext>
          </a:extLst>
        </xdr:cNvPr>
        <xdr:cNvCxnSpPr/>
      </xdr:nvCxnSpPr>
      <xdr:spPr>
        <a:xfrm>
          <a:off x="685800" y="993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a:extLst>
            <a:ext uri="{FF2B5EF4-FFF2-40B4-BE49-F238E27FC236}">
              <a16:creationId xmlns:a16="http://schemas.microsoft.com/office/drawing/2014/main" id="{82978F4D-F92A-4461-B631-29F37A2CA06A}"/>
            </a:ext>
          </a:extLst>
        </xdr:cNvPr>
        <xdr:cNvSpPr txBox="1"/>
      </xdr:nvSpPr>
      <xdr:spPr>
        <a:xfrm>
          <a:off x="339891"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a:extLst>
            <a:ext uri="{FF2B5EF4-FFF2-40B4-BE49-F238E27FC236}">
              <a16:creationId xmlns:a16="http://schemas.microsoft.com/office/drawing/2014/main" id="{8FDEE4C6-4B42-4D4D-83BF-31918B9368C4}"/>
            </a:ext>
          </a:extLst>
        </xdr:cNvPr>
        <xdr:cNvCxnSpPr/>
      </xdr:nvCxnSpPr>
      <xdr:spPr>
        <a:xfrm>
          <a:off x="685800" y="950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a:extLst>
            <a:ext uri="{FF2B5EF4-FFF2-40B4-BE49-F238E27FC236}">
              <a16:creationId xmlns:a16="http://schemas.microsoft.com/office/drawing/2014/main" id="{C0CEFF9F-9EB7-418D-A210-605929AFC34C}"/>
            </a:ext>
          </a:extLst>
        </xdr:cNvPr>
        <xdr:cNvSpPr txBox="1"/>
      </xdr:nvSpPr>
      <xdr:spPr>
        <a:xfrm>
          <a:off x="339891"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a:extLst>
            <a:ext uri="{FF2B5EF4-FFF2-40B4-BE49-F238E27FC236}">
              <a16:creationId xmlns:a16="http://schemas.microsoft.com/office/drawing/2014/main" id="{50C9E382-AB6C-4403-A387-0BCF4AAEE4CA}"/>
            </a:ext>
          </a:extLst>
        </xdr:cNvPr>
        <xdr:cNvCxnSpPr/>
      </xdr:nvCxnSpPr>
      <xdr:spPr>
        <a:xfrm>
          <a:off x="685800" y="9067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a:extLst>
            <a:ext uri="{FF2B5EF4-FFF2-40B4-BE49-F238E27FC236}">
              <a16:creationId xmlns:a16="http://schemas.microsoft.com/office/drawing/2014/main" id="{E2AD93C8-00C8-41BD-9ADC-BB15566A45B7}"/>
            </a:ext>
          </a:extLst>
        </xdr:cNvPr>
        <xdr:cNvSpPr txBox="1"/>
      </xdr:nvSpPr>
      <xdr:spPr>
        <a:xfrm>
          <a:off x="339891"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E9A3E4AD-FFA7-4575-9A54-8242436C7E69}"/>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a:extLst>
            <a:ext uri="{FF2B5EF4-FFF2-40B4-BE49-F238E27FC236}">
              <a16:creationId xmlns:a16="http://schemas.microsoft.com/office/drawing/2014/main" id="{40B438A5-60F3-4A9B-84FC-19BCA70AD681}"/>
            </a:ext>
          </a:extLst>
        </xdr:cNvPr>
        <xdr:cNvSpPr txBox="1"/>
      </xdr:nvSpPr>
      <xdr:spPr>
        <a:xfrm>
          <a:off x="339891"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9DDB6C2A-B748-433C-BC10-7965F5FE865D}"/>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43434</xdr:rowOff>
    </xdr:from>
    <xdr:to>
      <xdr:col>24</xdr:col>
      <xdr:colOff>62865</xdr:colOff>
      <xdr:row>63</xdr:row>
      <xdr:rowOff>157734</xdr:rowOff>
    </xdr:to>
    <xdr:cxnSp macro="">
      <xdr:nvCxnSpPr>
        <xdr:cNvPr id="171" name="直線コネクタ 170">
          <a:extLst>
            <a:ext uri="{FF2B5EF4-FFF2-40B4-BE49-F238E27FC236}">
              <a16:creationId xmlns:a16="http://schemas.microsoft.com/office/drawing/2014/main" id="{894DD290-B76A-4871-85BB-350E2E090C64}"/>
            </a:ext>
          </a:extLst>
        </xdr:cNvPr>
        <xdr:cNvCxnSpPr/>
      </xdr:nvCxnSpPr>
      <xdr:spPr>
        <a:xfrm flipV="1">
          <a:off x="4180840" y="8952484"/>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B45B522E-71C8-4577-9CAF-945706D3F590}"/>
            </a:ext>
          </a:extLst>
        </xdr:cNvPr>
        <xdr:cNvSpPr txBox="1"/>
      </xdr:nvSpPr>
      <xdr:spPr>
        <a:xfrm>
          <a:off x="4219575" y="10366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73" name="直線コネクタ 172">
          <a:extLst>
            <a:ext uri="{FF2B5EF4-FFF2-40B4-BE49-F238E27FC236}">
              <a16:creationId xmlns:a16="http://schemas.microsoft.com/office/drawing/2014/main" id="{C41E3D4F-B9D8-4D00-B33D-60807848D477}"/>
            </a:ext>
          </a:extLst>
        </xdr:cNvPr>
        <xdr:cNvCxnSpPr/>
      </xdr:nvCxnSpPr>
      <xdr:spPr>
        <a:xfrm>
          <a:off x="4105275" y="1036218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161561</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BD19E7BC-EF22-4780-866C-D6B500B4F4DB}"/>
            </a:ext>
          </a:extLst>
        </xdr:cNvPr>
        <xdr:cNvSpPr txBox="1"/>
      </xdr:nvSpPr>
      <xdr:spPr>
        <a:xfrm>
          <a:off x="4219575" y="874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43434</xdr:rowOff>
    </xdr:from>
    <xdr:to>
      <xdr:col>24</xdr:col>
      <xdr:colOff>152400</xdr:colOff>
      <xdr:row>55</xdr:row>
      <xdr:rowOff>43434</xdr:rowOff>
    </xdr:to>
    <xdr:cxnSp macro="">
      <xdr:nvCxnSpPr>
        <xdr:cNvPr id="175" name="直線コネクタ 174">
          <a:extLst>
            <a:ext uri="{FF2B5EF4-FFF2-40B4-BE49-F238E27FC236}">
              <a16:creationId xmlns:a16="http://schemas.microsoft.com/office/drawing/2014/main" id="{CCF1C80A-4394-4A7C-B5B3-B565C7CF4969}"/>
            </a:ext>
          </a:extLst>
        </xdr:cNvPr>
        <xdr:cNvCxnSpPr/>
      </xdr:nvCxnSpPr>
      <xdr:spPr>
        <a:xfrm>
          <a:off x="4105275" y="895248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135653</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386E73D6-49DF-41A3-B75B-CA230CC86B51}"/>
            </a:ext>
          </a:extLst>
        </xdr:cNvPr>
        <xdr:cNvSpPr txBox="1"/>
      </xdr:nvSpPr>
      <xdr:spPr>
        <a:xfrm>
          <a:off x="4219575" y="93653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157226</xdr:rowOff>
    </xdr:from>
    <xdr:to>
      <xdr:col>24</xdr:col>
      <xdr:colOff>114300</xdr:colOff>
      <xdr:row>58</xdr:row>
      <xdr:rowOff>87376</xdr:rowOff>
    </xdr:to>
    <xdr:sp macro="" textlink="">
      <xdr:nvSpPr>
        <xdr:cNvPr id="177" name="フローチャート: 判断 176">
          <a:extLst>
            <a:ext uri="{FF2B5EF4-FFF2-40B4-BE49-F238E27FC236}">
              <a16:creationId xmlns:a16="http://schemas.microsoft.com/office/drawing/2014/main" id="{61258108-8EBD-491A-9FCB-F781E7120A0A}"/>
            </a:ext>
          </a:extLst>
        </xdr:cNvPr>
        <xdr:cNvSpPr/>
      </xdr:nvSpPr>
      <xdr:spPr>
        <a:xfrm>
          <a:off x="4124325" y="9390126"/>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93218</xdr:rowOff>
    </xdr:from>
    <xdr:to>
      <xdr:col>20</xdr:col>
      <xdr:colOff>38100</xdr:colOff>
      <xdr:row>58</xdr:row>
      <xdr:rowOff>23368</xdr:rowOff>
    </xdr:to>
    <xdr:sp macro="" textlink="">
      <xdr:nvSpPr>
        <xdr:cNvPr id="178" name="フローチャート: 判断 177">
          <a:extLst>
            <a:ext uri="{FF2B5EF4-FFF2-40B4-BE49-F238E27FC236}">
              <a16:creationId xmlns:a16="http://schemas.microsoft.com/office/drawing/2014/main" id="{52D62975-215A-45A5-BB98-809665060A40}"/>
            </a:ext>
          </a:extLst>
        </xdr:cNvPr>
        <xdr:cNvSpPr/>
      </xdr:nvSpPr>
      <xdr:spPr>
        <a:xfrm>
          <a:off x="3381375" y="932294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52070</xdr:rowOff>
    </xdr:from>
    <xdr:to>
      <xdr:col>15</xdr:col>
      <xdr:colOff>101600</xdr:colOff>
      <xdr:row>57</xdr:row>
      <xdr:rowOff>153670</xdr:rowOff>
    </xdr:to>
    <xdr:sp macro="" textlink="">
      <xdr:nvSpPr>
        <xdr:cNvPr id="179" name="フローチャート: 判断 178">
          <a:extLst>
            <a:ext uri="{FF2B5EF4-FFF2-40B4-BE49-F238E27FC236}">
              <a16:creationId xmlns:a16="http://schemas.microsoft.com/office/drawing/2014/main" id="{C2DD1948-2BBF-41E3-AE40-48DDBE6FE319}"/>
            </a:ext>
          </a:extLst>
        </xdr:cNvPr>
        <xdr:cNvSpPr/>
      </xdr:nvSpPr>
      <xdr:spPr>
        <a:xfrm>
          <a:off x="2571750" y="927862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56</xdr:row>
      <xdr:rowOff>154940</xdr:rowOff>
    </xdr:from>
    <xdr:to>
      <xdr:col>10</xdr:col>
      <xdr:colOff>165100</xdr:colOff>
      <xdr:row>57</xdr:row>
      <xdr:rowOff>85090</xdr:rowOff>
    </xdr:to>
    <xdr:sp macro="" textlink="">
      <xdr:nvSpPr>
        <xdr:cNvPr id="180" name="フローチャート: 判断 179">
          <a:extLst>
            <a:ext uri="{FF2B5EF4-FFF2-40B4-BE49-F238E27FC236}">
              <a16:creationId xmlns:a16="http://schemas.microsoft.com/office/drawing/2014/main" id="{FC013782-2DD5-47B7-9DF3-8F1BB9C36169}"/>
            </a:ext>
          </a:extLst>
        </xdr:cNvPr>
        <xdr:cNvSpPr/>
      </xdr:nvSpPr>
      <xdr:spPr>
        <a:xfrm>
          <a:off x="1781175" y="922274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56</xdr:row>
      <xdr:rowOff>100076</xdr:rowOff>
    </xdr:from>
    <xdr:to>
      <xdr:col>6</xdr:col>
      <xdr:colOff>38100</xdr:colOff>
      <xdr:row>57</xdr:row>
      <xdr:rowOff>30226</xdr:rowOff>
    </xdr:to>
    <xdr:sp macro="" textlink="">
      <xdr:nvSpPr>
        <xdr:cNvPr id="181" name="フローチャート: 判断 180">
          <a:extLst>
            <a:ext uri="{FF2B5EF4-FFF2-40B4-BE49-F238E27FC236}">
              <a16:creationId xmlns:a16="http://schemas.microsoft.com/office/drawing/2014/main" id="{9A1E7D36-EA87-4ADE-AE5B-659F712045B1}"/>
            </a:ext>
          </a:extLst>
        </xdr:cNvPr>
        <xdr:cNvSpPr/>
      </xdr:nvSpPr>
      <xdr:spPr>
        <a:xfrm>
          <a:off x="981075" y="9171051"/>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55CE55E6-4FD0-41DD-B6E7-68D0C3DA95B1}"/>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9ED7B69F-870C-45A7-81A2-F405C212B759}"/>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AA53B43-FB33-4184-86DD-DC389111501E}"/>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EBBC421-ADDC-4806-99BD-01EB481FAD2D}"/>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043D394-9CAD-4325-8285-4E5D9E053E54}"/>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10922</xdr:rowOff>
    </xdr:from>
    <xdr:to>
      <xdr:col>24</xdr:col>
      <xdr:colOff>114300</xdr:colOff>
      <xdr:row>55</xdr:row>
      <xdr:rowOff>112522</xdr:rowOff>
    </xdr:to>
    <xdr:sp macro="" textlink="">
      <xdr:nvSpPr>
        <xdr:cNvPr id="187" name="楕円 186">
          <a:extLst>
            <a:ext uri="{FF2B5EF4-FFF2-40B4-BE49-F238E27FC236}">
              <a16:creationId xmlns:a16="http://schemas.microsoft.com/office/drawing/2014/main" id="{A603C89E-6B20-4F2B-A263-C85B41D081E8}"/>
            </a:ext>
          </a:extLst>
        </xdr:cNvPr>
        <xdr:cNvSpPr/>
      </xdr:nvSpPr>
      <xdr:spPr>
        <a:xfrm>
          <a:off x="4124325" y="891362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117111</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FB5C1ED-3DA0-4DC0-90A0-B88F4FBA3F04}"/>
            </a:ext>
          </a:extLst>
        </xdr:cNvPr>
        <xdr:cNvSpPr txBox="1"/>
      </xdr:nvSpPr>
      <xdr:spPr>
        <a:xfrm>
          <a:off x="4219575" y="8861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164084</xdr:rowOff>
    </xdr:from>
    <xdr:to>
      <xdr:col>20</xdr:col>
      <xdr:colOff>38100</xdr:colOff>
      <xdr:row>59</xdr:row>
      <xdr:rowOff>94234</xdr:rowOff>
    </xdr:to>
    <xdr:sp macro="" textlink="">
      <xdr:nvSpPr>
        <xdr:cNvPr id="189" name="楕円 188">
          <a:extLst>
            <a:ext uri="{FF2B5EF4-FFF2-40B4-BE49-F238E27FC236}">
              <a16:creationId xmlns:a16="http://schemas.microsoft.com/office/drawing/2014/main" id="{F03A93DA-93C8-47B7-841E-80602DCEB959}"/>
            </a:ext>
          </a:extLst>
        </xdr:cNvPr>
        <xdr:cNvSpPr/>
      </xdr:nvSpPr>
      <xdr:spPr>
        <a:xfrm>
          <a:off x="3381375" y="955255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61722</xdr:rowOff>
    </xdr:from>
    <xdr:to>
      <xdr:col>24</xdr:col>
      <xdr:colOff>63500</xdr:colOff>
      <xdr:row>59</xdr:row>
      <xdr:rowOff>43434</xdr:rowOff>
    </xdr:to>
    <xdr:cxnSp macro="">
      <xdr:nvCxnSpPr>
        <xdr:cNvPr id="190" name="直線コネクタ 189">
          <a:extLst>
            <a:ext uri="{FF2B5EF4-FFF2-40B4-BE49-F238E27FC236}">
              <a16:creationId xmlns:a16="http://schemas.microsoft.com/office/drawing/2014/main" id="{7076A61F-81A7-4CE8-BD33-7ECD8E2568FD}"/>
            </a:ext>
          </a:extLst>
        </xdr:cNvPr>
        <xdr:cNvCxnSpPr/>
      </xdr:nvCxnSpPr>
      <xdr:spPr>
        <a:xfrm flipV="1">
          <a:off x="3429000" y="8970772"/>
          <a:ext cx="752475" cy="62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81788</xdr:rowOff>
    </xdr:from>
    <xdr:to>
      <xdr:col>15</xdr:col>
      <xdr:colOff>101600</xdr:colOff>
      <xdr:row>59</xdr:row>
      <xdr:rowOff>11938</xdr:rowOff>
    </xdr:to>
    <xdr:sp macro="" textlink="">
      <xdr:nvSpPr>
        <xdr:cNvPr id="191" name="楕円 190">
          <a:extLst>
            <a:ext uri="{FF2B5EF4-FFF2-40B4-BE49-F238E27FC236}">
              <a16:creationId xmlns:a16="http://schemas.microsoft.com/office/drawing/2014/main" id="{C1FBF29C-2C8E-4B03-AAC5-E97A6B3E39DC}"/>
            </a:ext>
          </a:extLst>
        </xdr:cNvPr>
        <xdr:cNvSpPr/>
      </xdr:nvSpPr>
      <xdr:spPr>
        <a:xfrm>
          <a:off x="2571750" y="9476613"/>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132588</xdr:rowOff>
    </xdr:from>
    <xdr:to>
      <xdr:col>19</xdr:col>
      <xdr:colOff>177800</xdr:colOff>
      <xdr:row>59</xdr:row>
      <xdr:rowOff>43434</xdr:rowOff>
    </xdr:to>
    <xdr:cxnSp macro="">
      <xdr:nvCxnSpPr>
        <xdr:cNvPr id="192" name="直線コネクタ 191">
          <a:extLst>
            <a:ext uri="{FF2B5EF4-FFF2-40B4-BE49-F238E27FC236}">
              <a16:creationId xmlns:a16="http://schemas.microsoft.com/office/drawing/2014/main" id="{0E2EE2C3-6611-4EE6-860F-52E9B206B1E7}"/>
            </a:ext>
          </a:extLst>
        </xdr:cNvPr>
        <xdr:cNvCxnSpPr/>
      </xdr:nvCxnSpPr>
      <xdr:spPr>
        <a:xfrm>
          <a:off x="2619375" y="9524238"/>
          <a:ext cx="809625" cy="7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166370</xdr:rowOff>
    </xdr:from>
    <xdr:to>
      <xdr:col>10</xdr:col>
      <xdr:colOff>165100</xdr:colOff>
      <xdr:row>58</xdr:row>
      <xdr:rowOff>96520</xdr:rowOff>
    </xdr:to>
    <xdr:sp macro="" textlink="">
      <xdr:nvSpPr>
        <xdr:cNvPr id="193" name="楕円 192">
          <a:extLst>
            <a:ext uri="{FF2B5EF4-FFF2-40B4-BE49-F238E27FC236}">
              <a16:creationId xmlns:a16="http://schemas.microsoft.com/office/drawing/2014/main" id="{EA1F4602-8C57-4B9D-A1D1-E6EA998D0BB5}"/>
            </a:ext>
          </a:extLst>
        </xdr:cNvPr>
        <xdr:cNvSpPr/>
      </xdr:nvSpPr>
      <xdr:spPr>
        <a:xfrm>
          <a:off x="1781175" y="93929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45720</xdr:rowOff>
    </xdr:from>
    <xdr:to>
      <xdr:col>15</xdr:col>
      <xdr:colOff>50800</xdr:colOff>
      <xdr:row>58</xdr:row>
      <xdr:rowOff>132588</xdr:rowOff>
    </xdr:to>
    <xdr:cxnSp macro="">
      <xdr:nvCxnSpPr>
        <xdr:cNvPr id="194" name="直線コネクタ 193">
          <a:extLst>
            <a:ext uri="{FF2B5EF4-FFF2-40B4-BE49-F238E27FC236}">
              <a16:creationId xmlns:a16="http://schemas.microsoft.com/office/drawing/2014/main" id="{0F2CF333-ADA3-40E3-919E-8557590934FC}"/>
            </a:ext>
          </a:extLst>
        </xdr:cNvPr>
        <xdr:cNvCxnSpPr/>
      </xdr:nvCxnSpPr>
      <xdr:spPr>
        <a:xfrm>
          <a:off x="1828800" y="9440545"/>
          <a:ext cx="790575" cy="8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74930</xdr:rowOff>
    </xdr:from>
    <xdr:to>
      <xdr:col>6</xdr:col>
      <xdr:colOff>38100</xdr:colOff>
      <xdr:row>58</xdr:row>
      <xdr:rowOff>5080</xdr:rowOff>
    </xdr:to>
    <xdr:sp macro="" textlink="">
      <xdr:nvSpPr>
        <xdr:cNvPr id="195" name="楕円 194">
          <a:extLst>
            <a:ext uri="{FF2B5EF4-FFF2-40B4-BE49-F238E27FC236}">
              <a16:creationId xmlns:a16="http://schemas.microsoft.com/office/drawing/2014/main" id="{1B819540-9556-43CD-958A-AE0BC1CA4C21}"/>
            </a:ext>
          </a:extLst>
        </xdr:cNvPr>
        <xdr:cNvSpPr/>
      </xdr:nvSpPr>
      <xdr:spPr>
        <a:xfrm>
          <a:off x="981075" y="930465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125730</xdr:rowOff>
    </xdr:from>
    <xdr:to>
      <xdr:col>10</xdr:col>
      <xdr:colOff>114300</xdr:colOff>
      <xdr:row>58</xdr:row>
      <xdr:rowOff>45720</xdr:rowOff>
    </xdr:to>
    <xdr:cxnSp macro="">
      <xdr:nvCxnSpPr>
        <xdr:cNvPr id="196" name="直線コネクタ 195">
          <a:extLst>
            <a:ext uri="{FF2B5EF4-FFF2-40B4-BE49-F238E27FC236}">
              <a16:creationId xmlns:a16="http://schemas.microsoft.com/office/drawing/2014/main" id="{095F67AB-7A67-4DA1-A444-6EEC541BEC66}"/>
            </a:ext>
          </a:extLst>
        </xdr:cNvPr>
        <xdr:cNvCxnSpPr/>
      </xdr:nvCxnSpPr>
      <xdr:spPr>
        <a:xfrm>
          <a:off x="1028700" y="9352280"/>
          <a:ext cx="800100" cy="8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39895</xdr:rowOff>
    </xdr:from>
    <xdr:ext cx="405111" cy="259045"/>
    <xdr:sp macro="" textlink="">
      <xdr:nvSpPr>
        <xdr:cNvPr id="197" name="n_1aveValue【体育館・プール】&#10;有形固定資産減価償却率">
          <a:extLst>
            <a:ext uri="{FF2B5EF4-FFF2-40B4-BE49-F238E27FC236}">
              <a16:creationId xmlns:a16="http://schemas.microsoft.com/office/drawing/2014/main" id="{AAB06572-2E97-4771-BFD1-1BFB700598AB}"/>
            </a:ext>
          </a:extLst>
        </xdr:cNvPr>
        <xdr:cNvSpPr txBox="1"/>
      </xdr:nvSpPr>
      <xdr:spPr>
        <a:xfrm>
          <a:off x="3239144" y="9107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170197</xdr:rowOff>
    </xdr:from>
    <xdr:ext cx="405111" cy="259045"/>
    <xdr:sp macro="" textlink="">
      <xdr:nvSpPr>
        <xdr:cNvPr id="198" name="n_2aveValue【体育館・プール】&#10;有形固定資産減価償却率">
          <a:extLst>
            <a:ext uri="{FF2B5EF4-FFF2-40B4-BE49-F238E27FC236}">
              <a16:creationId xmlns:a16="http://schemas.microsoft.com/office/drawing/2014/main" id="{2A1B055B-7A18-467F-9B3B-900E85B8D06D}"/>
            </a:ext>
          </a:extLst>
        </xdr:cNvPr>
        <xdr:cNvSpPr txBox="1"/>
      </xdr:nvSpPr>
      <xdr:spPr>
        <a:xfrm>
          <a:off x="2439044" y="906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101617</xdr:rowOff>
    </xdr:from>
    <xdr:ext cx="405111" cy="259045"/>
    <xdr:sp macro="" textlink="">
      <xdr:nvSpPr>
        <xdr:cNvPr id="199" name="n_3aveValue【体育館・プール】&#10;有形固定資産減価償却率">
          <a:extLst>
            <a:ext uri="{FF2B5EF4-FFF2-40B4-BE49-F238E27FC236}">
              <a16:creationId xmlns:a16="http://schemas.microsoft.com/office/drawing/2014/main" id="{6589C03F-3CC8-482A-89BC-BB9D4C789CF9}"/>
            </a:ext>
          </a:extLst>
        </xdr:cNvPr>
        <xdr:cNvSpPr txBox="1"/>
      </xdr:nvSpPr>
      <xdr:spPr>
        <a:xfrm>
          <a:off x="1648469" y="9010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46753</xdr:rowOff>
    </xdr:from>
    <xdr:ext cx="405111" cy="259045"/>
    <xdr:sp macro="" textlink="">
      <xdr:nvSpPr>
        <xdr:cNvPr id="200" name="n_4aveValue【体育館・プール】&#10;有形固定資産減価償却率">
          <a:extLst>
            <a:ext uri="{FF2B5EF4-FFF2-40B4-BE49-F238E27FC236}">
              <a16:creationId xmlns:a16="http://schemas.microsoft.com/office/drawing/2014/main" id="{4DFE7CDD-9B96-4CC4-B48C-6DBC52170E09}"/>
            </a:ext>
          </a:extLst>
        </xdr:cNvPr>
        <xdr:cNvSpPr txBox="1"/>
      </xdr:nvSpPr>
      <xdr:spPr>
        <a:xfrm>
          <a:off x="848369" y="8955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85361</xdr:rowOff>
    </xdr:from>
    <xdr:ext cx="405111" cy="259045"/>
    <xdr:sp macro="" textlink="">
      <xdr:nvSpPr>
        <xdr:cNvPr id="201" name="n_1mainValue【体育館・プール】&#10;有形固定資産減価償却率">
          <a:extLst>
            <a:ext uri="{FF2B5EF4-FFF2-40B4-BE49-F238E27FC236}">
              <a16:creationId xmlns:a16="http://schemas.microsoft.com/office/drawing/2014/main" id="{1EB2CDA5-B7E9-4EA7-81D8-EBE7A3BBDE43}"/>
            </a:ext>
          </a:extLst>
        </xdr:cNvPr>
        <xdr:cNvSpPr txBox="1"/>
      </xdr:nvSpPr>
      <xdr:spPr>
        <a:xfrm>
          <a:off x="3239144" y="9642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3065</xdr:rowOff>
    </xdr:from>
    <xdr:ext cx="405111" cy="259045"/>
    <xdr:sp macro="" textlink="">
      <xdr:nvSpPr>
        <xdr:cNvPr id="202" name="n_2mainValue【体育館・プール】&#10;有形固定資産減価償却率">
          <a:extLst>
            <a:ext uri="{FF2B5EF4-FFF2-40B4-BE49-F238E27FC236}">
              <a16:creationId xmlns:a16="http://schemas.microsoft.com/office/drawing/2014/main" id="{2B12E3AF-CF25-4098-A7B0-09A5C3A56E30}"/>
            </a:ext>
          </a:extLst>
        </xdr:cNvPr>
        <xdr:cNvSpPr txBox="1"/>
      </xdr:nvSpPr>
      <xdr:spPr>
        <a:xfrm>
          <a:off x="2439044" y="955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87647</xdr:rowOff>
    </xdr:from>
    <xdr:ext cx="405111" cy="259045"/>
    <xdr:sp macro="" textlink="">
      <xdr:nvSpPr>
        <xdr:cNvPr id="203" name="n_3mainValue【体育館・プール】&#10;有形固定資産減価償却率">
          <a:extLst>
            <a:ext uri="{FF2B5EF4-FFF2-40B4-BE49-F238E27FC236}">
              <a16:creationId xmlns:a16="http://schemas.microsoft.com/office/drawing/2014/main" id="{5C3BA482-28A3-44A9-A3A3-AE81EFD70338}"/>
            </a:ext>
          </a:extLst>
        </xdr:cNvPr>
        <xdr:cNvSpPr txBox="1"/>
      </xdr:nvSpPr>
      <xdr:spPr>
        <a:xfrm>
          <a:off x="1648469" y="947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167657</xdr:rowOff>
    </xdr:from>
    <xdr:ext cx="405111" cy="259045"/>
    <xdr:sp macro="" textlink="">
      <xdr:nvSpPr>
        <xdr:cNvPr id="204" name="n_4mainValue【体育館・プール】&#10;有形固定資産減価償却率">
          <a:extLst>
            <a:ext uri="{FF2B5EF4-FFF2-40B4-BE49-F238E27FC236}">
              <a16:creationId xmlns:a16="http://schemas.microsoft.com/office/drawing/2014/main" id="{199D56DD-D58C-4773-93F2-36063F0B0710}"/>
            </a:ext>
          </a:extLst>
        </xdr:cNvPr>
        <xdr:cNvSpPr txBox="1"/>
      </xdr:nvSpPr>
      <xdr:spPr>
        <a:xfrm>
          <a:off x="848369" y="939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BFEBB980-B197-40FB-9639-046B799825D8}"/>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B6A2E8B3-4ADE-4037-AF12-A903DFE9615C}"/>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3B77BD2-D7CC-47F9-BB84-784402A553C3}"/>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3B19D8CE-78AE-43D9-B408-E0E8F7E6D2C1}"/>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E37AB004-996B-45E6-910C-396DAC6933D1}"/>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92EC80AD-A342-4F26-AB73-251614AFE75E}"/>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E8AB2E45-768A-41FF-99E5-C5E4B968377B}"/>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935E4638-DE65-4307-B2A5-0057292714E3}"/>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B5F62CDB-F3AC-4393-8CAE-8FDE2109428F}"/>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AAB6F13C-3965-4149-ACAE-57D8B579E56D}"/>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5" name="テキスト ボックス 214">
          <a:extLst>
            <a:ext uri="{FF2B5EF4-FFF2-40B4-BE49-F238E27FC236}">
              <a16:creationId xmlns:a16="http://schemas.microsoft.com/office/drawing/2014/main" id="{8FBEE29F-787E-471E-AC6D-A79F5621F957}"/>
            </a:ext>
          </a:extLst>
        </xdr:cNvPr>
        <xdr:cNvSpPr txBox="1"/>
      </xdr:nvSpPr>
      <xdr:spPr>
        <a:xfrm>
          <a:off x="5527221"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2B96DB23-CBB1-4E79-9EC7-56B7D3ED536F}"/>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7" name="テキスト ボックス 216">
          <a:extLst>
            <a:ext uri="{FF2B5EF4-FFF2-40B4-BE49-F238E27FC236}">
              <a16:creationId xmlns:a16="http://schemas.microsoft.com/office/drawing/2014/main" id="{EC9225EE-C337-4C0D-AD5F-B489FEC60564}"/>
            </a:ext>
          </a:extLst>
        </xdr:cNvPr>
        <xdr:cNvSpPr txBox="1"/>
      </xdr:nvSpPr>
      <xdr:spPr>
        <a:xfrm>
          <a:off x="5527221"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648C462C-E6B5-40B7-B24C-53E780BD1BEE}"/>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9" name="テキスト ボックス 218">
          <a:extLst>
            <a:ext uri="{FF2B5EF4-FFF2-40B4-BE49-F238E27FC236}">
              <a16:creationId xmlns:a16="http://schemas.microsoft.com/office/drawing/2014/main" id="{997E6252-D21D-4609-A0F5-24CFC925998A}"/>
            </a:ext>
          </a:extLst>
        </xdr:cNvPr>
        <xdr:cNvSpPr txBox="1"/>
      </xdr:nvSpPr>
      <xdr:spPr>
        <a:xfrm>
          <a:off x="5527221"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50BA5A2C-AEB2-461F-A36C-61786488AF8D}"/>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1" name="テキスト ボックス 220">
          <a:extLst>
            <a:ext uri="{FF2B5EF4-FFF2-40B4-BE49-F238E27FC236}">
              <a16:creationId xmlns:a16="http://schemas.microsoft.com/office/drawing/2014/main" id="{0D25C12D-50BC-48AE-BC34-FDE94715919F}"/>
            </a:ext>
          </a:extLst>
        </xdr:cNvPr>
        <xdr:cNvSpPr txBox="1"/>
      </xdr:nvSpPr>
      <xdr:spPr>
        <a:xfrm>
          <a:off x="5527221"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141C620D-F04C-4735-96A1-4BC32E14D330}"/>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3" name="テキスト ボックス 222">
          <a:extLst>
            <a:ext uri="{FF2B5EF4-FFF2-40B4-BE49-F238E27FC236}">
              <a16:creationId xmlns:a16="http://schemas.microsoft.com/office/drawing/2014/main" id="{575FA1B4-C4B4-4708-BDC8-03617B4E4208}"/>
            </a:ext>
          </a:extLst>
        </xdr:cNvPr>
        <xdr:cNvSpPr txBox="1"/>
      </xdr:nvSpPr>
      <xdr:spPr>
        <a:xfrm>
          <a:off x="5527221"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4F7E86D0-5E83-47E7-90DB-8F6FD1A52257}"/>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5" name="テキスト ボックス 224">
          <a:extLst>
            <a:ext uri="{FF2B5EF4-FFF2-40B4-BE49-F238E27FC236}">
              <a16:creationId xmlns:a16="http://schemas.microsoft.com/office/drawing/2014/main" id="{96C9CE40-CB70-47CF-A050-747B64FB6281}"/>
            </a:ext>
          </a:extLst>
        </xdr:cNvPr>
        <xdr:cNvSpPr txBox="1"/>
      </xdr:nvSpPr>
      <xdr:spPr>
        <a:xfrm>
          <a:off x="5527221"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9A51D8C4-5F23-4876-B6DE-9932C3B90991}"/>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a:extLst>
            <a:ext uri="{FF2B5EF4-FFF2-40B4-BE49-F238E27FC236}">
              <a16:creationId xmlns:a16="http://schemas.microsoft.com/office/drawing/2014/main" id="{DA361E2A-BDD7-4228-8366-9AFBB7D130F3}"/>
            </a:ext>
          </a:extLst>
        </xdr:cNvPr>
        <xdr:cNvSpPr txBox="1"/>
      </xdr:nvSpPr>
      <xdr:spPr>
        <a:xfrm>
          <a:off x="5527221"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a:extLst>
            <a:ext uri="{FF2B5EF4-FFF2-40B4-BE49-F238E27FC236}">
              <a16:creationId xmlns:a16="http://schemas.microsoft.com/office/drawing/2014/main" id="{0AE5EFEC-6B57-421A-B0A2-D954E498BDAA}"/>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133350</xdr:rowOff>
    </xdr:from>
    <xdr:to>
      <xdr:col>54</xdr:col>
      <xdr:colOff>189865</xdr:colOff>
      <xdr:row>63</xdr:row>
      <xdr:rowOff>107950</xdr:rowOff>
    </xdr:to>
    <xdr:cxnSp macro="">
      <xdr:nvCxnSpPr>
        <xdr:cNvPr id="229" name="直線コネクタ 228">
          <a:extLst>
            <a:ext uri="{FF2B5EF4-FFF2-40B4-BE49-F238E27FC236}">
              <a16:creationId xmlns:a16="http://schemas.microsoft.com/office/drawing/2014/main" id="{51A0E415-EA2F-4BE5-8BCA-BACBD3F7F022}"/>
            </a:ext>
          </a:extLst>
        </xdr:cNvPr>
        <xdr:cNvCxnSpPr/>
      </xdr:nvCxnSpPr>
      <xdr:spPr>
        <a:xfrm flipV="1">
          <a:off x="9429115" y="9039225"/>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111777</xdr:rowOff>
    </xdr:from>
    <xdr:ext cx="469744" cy="259045"/>
    <xdr:sp macro="" textlink="">
      <xdr:nvSpPr>
        <xdr:cNvPr id="230" name="【体育館・プール】&#10;一人当たり面積最小値テキスト">
          <a:extLst>
            <a:ext uri="{FF2B5EF4-FFF2-40B4-BE49-F238E27FC236}">
              <a16:creationId xmlns:a16="http://schemas.microsoft.com/office/drawing/2014/main" id="{F7FDB74E-1273-47A6-8BD4-7D471F41BBCF}"/>
            </a:ext>
          </a:extLst>
        </xdr:cNvPr>
        <xdr:cNvSpPr txBox="1"/>
      </xdr:nvSpPr>
      <xdr:spPr>
        <a:xfrm>
          <a:off x="9467850" y="103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107950</xdr:rowOff>
    </xdr:from>
    <xdr:to>
      <xdr:col>55</xdr:col>
      <xdr:colOff>88900</xdr:colOff>
      <xdr:row>63</xdr:row>
      <xdr:rowOff>107950</xdr:rowOff>
    </xdr:to>
    <xdr:cxnSp macro="">
      <xdr:nvCxnSpPr>
        <xdr:cNvPr id="231" name="直線コネクタ 230">
          <a:extLst>
            <a:ext uri="{FF2B5EF4-FFF2-40B4-BE49-F238E27FC236}">
              <a16:creationId xmlns:a16="http://schemas.microsoft.com/office/drawing/2014/main" id="{53E1C58F-F6B8-4EB5-87CD-7631DD26B957}"/>
            </a:ext>
          </a:extLst>
        </xdr:cNvPr>
        <xdr:cNvCxnSpPr/>
      </xdr:nvCxnSpPr>
      <xdr:spPr>
        <a:xfrm>
          <a:off x="9363075" y="10306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80027</xdr:rowOff>
    </xdr:from>
    <xdr:ext cx="469744" cy="259045"/>
    <xdr:sp macro="" textlink="">
      <xdr:nvSpPr>
        <xdr:cNvPr id="232" name="【体育館・プール】&#10;一人当たり面積最大値テキスト">
          <a:extLst>
            <a:ext uri="{FF2B5EF4-FFF2-40B4-BE49-F238E27FC236}">
              <a16:creationId xmlns:a16="http://schemas.microsoft.com/office/drawing/2014/main" id="{6978BEB3-9813-4CC4-BEA7-248245B4AA9B}"/>
            </a:ext>
          </a:extLst>
        </xdr:cNvPr>
        <xdr:cNvSpPr txBox="1"/>
      </xdr:nvSpPr>
      <xdr:spPr>
        <a:xfrm>
          <a:off x="9467850"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133350</xdr:rowOff>
    </xdr:from>
    <xdr:to>
      <xdr:col>55</xdr:col>
      <xdr:colOff>88900</xdr:colOff>
      <xdr:row>55</xdr:row>
      <xdr:rowOff>133350</xdr:rowOff>
    </xdr:to>
    <xdr:cxnSp macro="">
      <xdr:nvCxnSpPr>
        <xdr:cNvPr id="233" name="直線コネクタ 232">
          <a:extLst>
            <a:ext uri="{FF2B5EF4-FFF2-40B4-BE49-F238E27FC236}">
              <a16:creationId xmlns:a16="http://schemas.microsoft.com/office/drawing/2014/main" id="{88E11627-16F7-4124-B6FD-EA52EE6FC5D6}"/>
            </a:ext>
          </a:extLst>
        </xdr:cNvPr>
        <xdr:cNvCxnSpPr/>
      </xdr:nvCxnSpPr>
      <xdr:spPr>
        <a:xfrm>
          <a:off x="9363075" y="90392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41927</xdr:rowOff>
    </xdr:from>
    <xdr:ext cx="469744" cy="259045"/>
    <xdr:sp macro="" textlink="">
      <xdr:nvSpPr>
        <xdr:cNvPr id="234" name="【体育館・プール】&#10;一人当たり面積平均値テキスト">
          <a:extLst>
            <a:ext uri="{FF2B5EF4-FFF2-40B4-BE49-F238E27FC236}">
              <a16:creationId xmlns:a16="http://schemas.microsoft.com/office/drawing/2014/main" id="{818BA6BC-5B79-4E86-B054-7FFF68102C96}"/>
            </a:ext>
          </a:extLst>
        </xdr:cNvPr>
        <xdr:cNvSpPr txBox="1"/>
      </xdr:nvSpPr>
      <xdr:spPr>
        <a:xfrm>
          <a:off x="9467850" y="9760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19050</xdr:rowOff>
    </xdr:from>
    <xdr:to>
      <xdr:col>55</xdr:col>
      <xdr:colOff>50800</xdr:colOff>
      <xdr:row>61</xdr:row>
      <xdr:rowOff>120650</xdr:rowOff>
    </xdr:to>
    <xdr:sp macro="" textlink="">
      <xdr:nvSpPr>
        <xdr:cNvPr id="235" name="フローチャート: 判断 234">
          <a:extLst>
            <a:ext uri="{FF2B5EF4-FFF2-40B4-BE49-F238E27FC236}">
              <a16:creationId xmlns:a16="http://schemas.microsoft.com/office/drawing/2014/main" id="{3A84AF2F-0CE5-4F27-B7F6-15EE563CD753}"/>
            </a:ext>
          </a:extLst>
        </xdr:cNvPr>
        <xdr:cNvSpPr/>
      </xdr:nvSpPr>
      <xdr:spPr>
        <a:xfrm>
          <a:off x="9401175" y="9896475"/>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31750</xdr:rowOff>
    </xdr:from>
    <xdr:to>
      <xdr:col>50</xdr:col>
      <xdr:colOff>165100</xdr:colOff>
      <xdr:row>61</xdr:row>
      <xdr:rowOff>133350</xdr:rowOff>
    </xdr:to>
    <xdr:sp macro="" textlink="">
      <xdr:nvSpPr>
        <xdr:cNvPr id="236" name="フローチャート: 判断 235">
          <a:extLst>
            <a:ext uri="{FF2B5EF4-FFF2-40B4-BE49-F238E27FC236}">
              <a16:creationId xmlns:a16="http://schemas.microsoft.com/office/drawing/2014/main" id="{4506B353-FF9A-49C7-9A53-05CE01BFF55A}"/>
            </a:ext>
          </a:extLst>
        </xdr:cNvPr>
        <xdr:cNvSpPr/>
      </xdr:nvSpPr>
      <xdr:spPr>
        <a:xfrm>
          <a:off x="8639175" y="99060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31750</xdr:rowOff>
    </xdr:from>
    <xdr:to>
      <xdr:col>46</xdr:col>
      <xdr:colOff>38100</xdr:colOff>
      <xdr:row>61</xdr:row>
      <xdr:rowOff>133350</xdr:rowOff>
    </xdr:to>
    <xdr:sp macro="" textlink="">
      <xdr:nvSpPr>
        <xdr:cNvPr id="237" name="フローチャート: 判断 236">
          <a:extLst>
            <a:ext uri="{FF2B5EF4-FFF2-40B4-BE49-F238E27FC236}">
              <a16:creationId xmlns:a16="http://schemas.microsoft.com/office/drawing/2014/main" id="{24AB4FBC-B466-4072-A2E6-0AA6419F378A}"/>
            </a:ext>
          </a:extLst>
        </xdr:cNvPr>
        <xdr:cNvSpPr/>
      </xdr:nvSpPr>
      <xdr:spPr>
        <a:xfrm>
          <a:off x="7839075" y="99060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19050</xdr:rowOff>
    </xdr:from>
    <xdr:to>
      <xdr:col>41</xdr:col>
      <xdr:colOff>101600</xdr:colOff>
      <xdr:row>61</xdr:row>
      <xdr:rowOff>120650</xdr:rowOff>
    </xdr:to>
    <xdr:sp macro="" textlink="">
      <xdr:nvSpPr>
        <xdr:cNvPr id="238" name="フローチャート: 判断 237">
          <a:extLst>
            <a:ext uri="{FF2B5EF4-FFF2-40B4-BE49-F238E27FC236}">
              <a16:creationId xmlns:a16="http://schemas.microsoft.com/office/drawing/2014/main" id="{12E6F3A2-C981-4D7F-864B-228852548130}"/>
            </a:ext>
          </a:extLst>
        </xdr:cNvPr>
        <xdr:cNvSpPr/>
      </xdr:nvSpPr>
      <xdr:spPr>
        <a:xfrm>
          <a:off x="7029450" y="98964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19050</xdr:rowOff>
    </xdr:from>
    <xdr:to>
      <xdr:col>36</xdr:col>
      <xdr:colOff>165100</xdr:colOff>
      <xdr:row>61</xdr:row>
      <xdr:rowOff>120650</xdr:rowOff>
    </xdr:to>
    <xdr:sp macro="" textlink="">
      <xdr:nvSpPr>
        <xdr:cNvPr id="239" name="フローチャート: 判断 238">
          <a:extLst>
            <a:ext uri="{FF2B5EF4-FFF2-40B4-BE49-F238E27FC236}">
              <a16:creationId xmlns:a16="http://schemas.microsoft.com/office/drawing/2014/main" id="{53A6C739-36CB-4A83-B5A0-FFC101C3D8FC}"/>
            </a:ext>
          </a:extLst>
        </xdr:cNvPr>
        <xdr:cNvSpPr/>
      </xdr:nvSpPr>
      <xdr:spPr>
        <a:xfrm>
          <a:off x="6238875" y="98964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EFFCC5A8-8C2B-4B2D-8802-A96848816A83}"/>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E77ACD8C-79B7-474D-8B6E-0C7BC4A79284}"/>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B56145F-1A53-47E8-B19C-FA8EAFC699C9}"/>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CCF1EDA-470F-46CE-9AC0-954FACA08E01}"/>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3C034BEA-9786-425D-9ECC-4FA5F511F8B9}"/>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19050</xdr:rowOff>
    </xdr:from>
    <xdr:to>
      <xdr:col>55</xdr:col>
      <xdr:colOff>50800</xdr:colOff>
      <xdr:row>61</xdr:row>
      <xdr:rowOff>120650</xdr:rowOff>
    </xdr:to>
    <xdr:sp macro="" textlink="">
      <xdr:nvSpPr>
        <xdr:cNvPr id="245" name="楕円 244">
          <a:extLst>
            <a:ext uri="{FF2B5EF4-FFF2-40B4-BE49-F238E27FC236}">
              <a16:creationId xmlns:a16="http://schemas.microsoft.com/office/drawing/2014/main" id="{0706894B-A99E-41F0-9F48-B1163FD5B39A}"/>
            </a:ext>
          </a:extLst>
        </xdr:cNvPr>
        <xdr:cNvSpPr/>
      </xdr:nvSpPr>
      <xdr:spPr>
        <a:xfrm>
          <a:off x="9401175" y="9896475"/>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168927</xdr:rowOff>
    </xdr:from>
    <xdr:ext cx="469744" cy="259045"/>
    <xdr:sp macro="" textlink="">
      <xdr:nvSpPr>
        <xdr:cNvPr id="246" name="【体育館・プール】&#10;一人当たり面積該当値テキスト">
          <a:extLst>
            <a:ext uri="{FF2B5EF4-FFF2-40B4-BE49-F238E27FC236}">
              <a16:creationId xmlns:a16="http://schemas.microsoft.com/office/drawing/2014/main" id="{03428A03-EA74-437E-A877-7A65227B6F50}"/>
            </a:ext>
          </a:extLst>
        </xdr:cNvPr>
        <xdr:cNvSpPr txBox="1"/>
      </xdr:nvSpPr>
      <xdr:spPr>
        <a:xfrm>
          <a:off x="9467850" y="987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133350</xdr:rowOff>
    </xdr:from>
    <xdr:to>
      <xdr:col>50</xdr:col>
      <xdr:colOff>165100</xdr:colOff>
      <xdr:row>62</xdr:row>
      <xdr:rowOff>63500</xdr:rowOff>
    </xdr:to>
    <xdr:sp macro="" textlink="">
      <xdr:nvSpPr>
        <xdr:cNvPr id="247" name="楕円 246">
          <a:extLst>
            <a:ext uri="{FF2B5EF4-FFF2-40B4-BE49-F238E27FC236}">
              <a16:creationId xmlns:a16="http://schemas.microsoft.com/office/drawing/2014/main" id="{C3E199C1-E944-45B2-B66D-DFA3EB59ABB5}"/>
            </a:ext>
          </a:extLst>
        </xdr:cNvPr>
        <xdr:cNvSpPr/>
      </xdr:nvSpPr>
      <xdr:spPr>
        <a:xfrm>
          <a:off x="8639175" y="100107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69850</xdr:rowOff>
    </xdr:from>
    <xdr:to>
      <xdr:col>55</xdr:col>
      <xdr:colOff>0</xdr:colOff>
      <xdr:row>62</xdr:row>
      <xdr:rowOff>12700</xdr:rowOff>
    </xdr:to>
    <xdr:cxnSp macro="">
      <xdr:nvCxnSpPr>
        <xdr:cNvPr id="248" name="直線コネクタ 247">
          <a:extLst>
            <a:ext uri="{FF2B5EF4-FFF2-40B4-BE49-F238E27FC236}">
              <a16:creationId xmlns:a16="http://schemas.microsoft.com/office/drawing/2014/main" id="{5AA776F3-D44B-4495-B52C-7CAABEADD6C2}"/>
            </a:ext>
          </a:extLst>
        </xdr:cNvPr>
        <xdr:cNvCxnSpPr/>
      </xdr:nvCxnSpPr>
      <xdr:spPr>
        <a:xfrm flipV="1">
          <a:off x="8686800" y="9944100"/>
          <a:ext cx="74295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82550</xdr:rowOff>
    </xdr:from>
    <xdr:to>
      <xdr:col>46</xdr:col>
      <xdr:colOff>38100</xdr:colOff>
      <xdr:row>62</xdr:row>
      <xdr:rowOff>12700</xdr:rowOff>
    </xdr:to>
    <xdr:sp macro="" textlink="">
      <xdr:nvSpPr>
        <xdr:cNvPr id="249" name="楕円 248">
          <a:extLst>
            <a:ext uri="{FF2B5EF4-FFF2-40B4-BE49-F238E27FC236}">
              <a16:creationId xmlns:a16="http://schemas.microsoft.com/office/drawing/2014/main" id="{931F4AFE-7C2B-481B-A93D-CDBCFCA00EFD}"/>
            </a:ext>
          </a:extLst>
        </xdr:cNvPr>
        <xdr:cNvSpPr/>
      </xdr:nvSpPr>
      <xdr:spPr>
        <a:xfrm>
          <a:off x="7839075" y="99631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133350</xdr:rowOff>
    </xdr:from>
    <xdr:to>
      <xdr:col>50</xdr:col>
      <xdr:colOff>114300</xdr:colOff>
      <xdr:row>62</xdr:row>
      <xdr:rowOff>12700</xdr:rowOff>
    </xdr:to>
    <xdr:cxnSp macro="">
      <xdr:nvCxnSpPr>
        <xdr:cNvPr id="250" name="直線コネクタ 249">
          <a:extLst>
            <a:ext uri="{FF2B5EF4-FFF2-40B4-BE49-F238E27FC236}">
              <a16:creationId xmlns:a16="http://schemas.microsoft.com/office/drawing/2014/main" id="{60D7EAD2-4725-4E36-8FC8-388B94371E96}"/>
            </a:ext>
          </a:extLst>
        </xdr:cNvPr>
        <xdr:cNvCxnSpPr/>
      </xdr:nvCxnSpPr>
      <xdr:spPr>
        <a:xfrm>
          <a:off x="7886700" y="10010775"/>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82550</xdr:rowOff>
    </xdr:from>
    <xdr:to>
      <xdr:col>41</xdr:col>
      <xdr:colOff>101600</xdr:colOff>
      <xdr:row>62</xdr:row>
      <xdr:rowOff>12700</xdr:rowOff>
    </xdr:to>
    <xdr:sp macro="" textlink="">
      <xdr:nvSpPr>
        <xdr:cNvPr id="251" name="楕円 250">
          <a:extLst>
            <a:ext uri="{FF2B5EF4-FFF2-40B4-BE49-F238E27FC236}">
              <a16:creationId xmlns:a16="http://schemas.microsoft.com/office/drawing/2014/main" id="{7789736D-35EA-4AEA-A02D-A4342B12A7BC}"/>
            </a:ext>
          </a:extLst>
        </xdr:cNvPr>
        <xdr:cNvSpPr/>
      </xdr:nvSpPr>
      <xdr:spPr>
        <a:xfrm>
          <a:off x="7029450" y="99631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133350</xdr:rowOff>
    </xdr:from>
    <xdr:to>
      <xdr:col>45</xdr:col>
      <xdr:colOff>177800</xdr:colOff>
      <xdr:row>61</xdr:row>
      <xdr:rowOff>133350</xdr:rowOff>
    </xdr:to>
    <xdr:cxnSp macro="">
      <xdr:nvCxnSpPr>
        <xdr:cNvPr id="252" name="直線コネクタ 251">
          <a:extLst>
            <a:ext uri="{FF2B5EF4-FFF2-40B4-BE49-F238E27FC236}">
              <a16:creationId xmlns:a16="http://schemas.microsoft.com/office/drawing/2014/main" id="{5CA575F6-B65C-4629-BFC8-54063A115256}"/>
            </a:ext>
          </a:extLst>
        </xdr:cNvPr>
        <xdr:cNvCxnSpPr/>
      </xdr:nvCxnSpPr>
      <xdr:spPr>
        <a:xfrm>
          <a:off x="7077075" y="1001077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82550</xdr:rowOff>
    </xdr:from>
    <xdr:to>
      <xdr:col>36</xdr:col>
      <xdr:colOff>165100</xdr:colOff>
      <xdr:row>62</xdr:row>
      <xdr:rowOff>12700</xdr:rowOff>
    </xdr:to>
    <xdr:sp macro="" textlink="">
      <xdr:nvSpPr>
        <xdr:cNvPr id="253" name="楕円 252">
          <a:extLst>
            <a:ext uri="{FF2B5EF4-FFF2-40B4-BE49-F238E27FC236}">
              <a16:creationId xmlns:a16="http://schemas.microsoft.com/office/drawing/2014/main" id="{B2EB7211-1852-4338-AE23-4E276C520FCB}"/>
            </a:ext>
          </a:extLst>
        </xdr:cNvPr>
        <xdr:cNvSpPr/>
      </xdr:nvSpPr>
      <xdr:spPr>
        <a:xfrm>
          <a:off x="6238875" y="99631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133350</xdr:rowOff>
    </xdr:from>
    <xdr:to>
      <xdr:col>41</xdr:col>
      <xdr:colOff>50800</xdr:colOff>
      <xdr:row>61</xdr:row>
      <xdr:rowOff>133350</xdr:rowOff>
    </xdr:to>
    <xdr:cxnSp macro="">
      <xdr:nvCxnSpPr>
        <xdr:cNvPr id="254" name="直線コネクタ 253">
          <a:extLst>
            <a:ext uri="{FF2B5EF4-FFF2-40B4-BE49-F238E27FC236}">
              <a16:creationId xmlns:a16="http://schemas.microsoft.com/office/drawing/2014/main" id="{02E174CC-EB5A-4806-BBDC-6059A2B3053B}"/>
            </a:ext>
          </a:extLst>
        </xdr:cNvPr>
        <xdr:cNvCxnSpPr/>
      </xdr:nvCxnSpPr>
      <xdr:spPr>
        <a:xfrm>
          <a:off x="6286500" y="1001077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149877</xdr:rowOff>
    </xdr:from>
    <xdr:ext cx="469744" cy="259045"/>
    <xdr:sp macro="" textlink="">
      <xdr:nvSpPr>
        <xdr:cNvPr id="255" name="n_1aveValue【体育館・プール】&#10;一人当たり面積">
          <a:extLst>
            <a:ext uri="{FF2B5EF4-FFF2-40B4-BE49-F238E27FC236}">
              <a16:creationId xmlns:a16="http://schemas.microsoft.com/office/drawing/2014/main" id="{54C68A9D-27F2-442D-AF0F-062683B0FFC6}"/>
            </a:ext>
          </a:extLst>
        </xdr:cNvPr>
        <xdr:cNvSpPr txBox="1"/>
      </xdr:nvSpPr>
      <xdr:spPr>
        <a:xfrm>
          <a:off x="8458277" y="970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149877</xdr:rowOff>
    </xdr:from>
    <xdr:ext cx="469744" cy="259045"/>
    <xdr:sp macro="" textlink="">
      <xdr:nvSpPr>
        <xdr:cNvPr id="256" name="n_2aveValue【体育館・プール】&#10;一人当たり面積">
          <a:extLst>
            <a:ext uri="{FF2B5EF4-FFF2-40B4-BE49-F238E27FC236}">
              <a16:creationId xmlns:a16="http://schemas.microsoft.com/office/drawing/2014/main" id="{B4E3D243-E8C6-4151-BA85-49E38C601770}"/>
            </a:ext>
          </a:extLst>
        </xdr:cNvPr>
        <xdr:cNvSpPr txBox="1"/>
      </xdr:nvSpPr>
      <xdr:spPr>
        <a:xfrm>
          <a:off x="7677227" y="970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137177</xdr:rowOff>
    </xdr:from>
    <xdr:ext cx="469744" cy="259045"/>
    <xdr:sp macro="" textlink="">
      <xdr:nvSpPr>
        <xdr:cNvPr id="257" name="n_3aveValue【体育館・プール】&#10;一人当たり面積">
          <a:extLst>
            <a:ext uri="{FF2B5EF4-FFF2-40B4-BE49-F238E27FC236}">
              <a16:creationId xmlns:a16="http://schemas.microsoft.com/office/drawing/2014/main" id="{7A0B1017-7409-4461-99CE-B4051DF6F7FE}"/>
            </a:ext>
          </a:extLst>
        </xdr:cNvPr>
        <xdr:cNvSpPr txBox="1"/>
      </xdr:nvSpPr>
      <xdr:spPr>
        <a:xfrm>
          <a:off x="6867602" y="969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137177</xdr:rowOff>
    </xdr:from>
    <xdr:ext cx="469744" cy="259045"/>
    <xdr:sp macro="" textlink="">
      <xdr:nvSpPr>
        <xdr:cNvPr id="258" name="n_4aveValue【体育館・プール】&#10;一人当たり面積">
          <a:extLst>
            <a:ext uri="{FF2B5EF4-FFF2-40B4-BE49-F238E27FC236}">
              <a16:creationId xmlns:a16="http://schemas.microsoft.com/office/drawing/2014/main" id="{865C1C7E-E2EC-4FED-B66B-EBA2436D13DB}"/>
            </a:ext>
          </a:extLst>
        </xdr:cNvPr>
        <xdr:cNvSpPr txBox="1"/>
      </xdr:nvSpPr>
      <xdr:spPr>
        <a:xfrm>
          <a:off x="6067502" y="969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54627</xdr:rowOff>
    </xdr:from>
    <xdr:ext cx="469744" cy="259045"/>
    <xdr:sp macro="" textlink="">
      <xdr:nvSpPr>
        <xdr:cNvPr id="259" name="n_1mainValue【体育館・プール】&#10;一人当たり面積">
          <a:extLst>
            <a:ext uri="{FF2B5EF4-FFF2-40B4-BE49-F238E27FC236}">
              <a16:creationId xmlns:a16="http://schemas.microsoft.com/office/drawing/2014/main" id="{349FAF92-4686-4C85-B034-EC674CBEE2DE}"/>
            </a:ext>
          </a:extLst>
        </xdr:cNvPr>
        <xdr:cNvSpPr txBox="1"/>
      </xdr:nvSpPr>
      <xdr:spPr>
        <a:xfrm>
          <a:off x="8458277" y="1009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3827</xdr:rowOff>
    </xdr:from>
    <xdr:ext cx="469744" cy="259045"/>
    <xdr:sp macro="" textlink="">
      <xdr:nvSpPr>
        <xdr:cNvPr id="260" name="n_2mainValue【体育館・プール】&#10;一人当たり面積">
          <a:extLst>
            <a:ext uri="{FF2B5EF4-FFF2-40B4-BE49-F238E27FC236}">
              <a16:creationId xmlns:a16="http://schemas.microsoft.com/office/drawing/2014/main" id="{7C3D3595-1184-425B-91F3-8DD4E297DF08}"/>
            </a:ext>
          </a:extLst>
        </xdr:cNvPr>
        <xdr:cNvSpPr txBox="1"/>
      </xdr:nvSpPr>
      <xdr:spPr>
        <a:xfrm>
          <a:off x="7677227" y="1004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3827</xdr:rowOff>
    </xdr:from>
    <xdr:ext cx="469744" cy="259045"/>
    <xdr:sp macro="" textlink="">
      <xdr:nvSpPr>
        <xdr:cNvPr id="261" name="n_3mainValue【体育館・プール】&#10;一人当たり面積">
          <a:extLst>
            <a:ext uri="{FF2B5EF4-FFF2-40B4-BE49-F238E27FC236}">
              <a16:creationId xmlns:a16="http://schemas.microsoft.com/office/drawing/2014/main" id="{DC4037BE-CF56-4203-920C-3BF322E4B674}"/>
            </a:ext>
          </a:extLst>
        </xdr:cNvPr>
        <xdr:cNvSpPr txBox="1"/>
      </xdr:nvSpPr>
      <xdr:spPr>
        <a:xfrm>
          <a:off x="6867602" y="1004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3827</xdr:rowOff>
    </xdr:from>
    <xdr:ext cx="469744" cy="259045"/>
    <xdr:sp macro="" textlink="">
      <xdr:nvSpPr>
        <xdr:cNvPr id="262" name="n_4mainValue【体育館・プール】&#10;一人当たり面積">
          <a:extLst>
            <a:ext uri="{FF2B5EF4-FFF2-40B4-BE49-F238E27FC236}">
              <a16:creationId xmlns:a16="http://schemas.microsoft.com/office/drawing/2014/main" id="{AECAD62D-BF06-49B5-A906-FC301358E709}"/>
            </a:ext>
          </a:extLst>
        </xdr:cNvPr>
        <xdr:cNvSpPr txBox="1"/>
      </xdr:nvSpPr>
      <xdr:spPr>
        <a:xfrm>
          <a:off x="6067502" y="1004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C7076D8E-B559-44C5-8D83-E1E9CE3075F1}"/>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A9B4278F-9BB0-4DC7-9FC4-0EF837C954EE}"/>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710E71BF-5FDB-44AD-9C62-0D0A23A9671C}"/>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5840051-7585-4D85-B7F9-2EA8C2EDA097}"/>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1F248AC4-60E6-4C28-8EF9-250F735539F1}"/>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1A8AC0E7-E9D9-4438-A006-ED10C61C79B0}"/>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A8A9A87-7895-4D66-BB29-21B6B25002AD}"/>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D9C1AE6C-A68D-40C8-930C-1CC69FF24BB3}"/>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6BE0CEC6-44B5-4120-8169-FD07FF0838CC}"/>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DC565917-4DD1-42EF-A9E7-A94E44801CA2}"/>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3" name="テキスト ボックス 272">
          <a:extLst>
            <a:ext uri="{FF2B5EF4-FFF2-40B4-BE49-F238E27FC236}">
              <a16:creationId xmlns:a16="http://schemas.microsoft.com/office/drawing/2014/main" id="{0FAAAE67-BF9B-48CF-97B0-A4BE80F3D6A6}"/>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94364F10-D23B-4302-B068-DE31DCE12467}"/>
            </a:ext>
          </a:extLst>
        </xdr:cNvPr>
        <xdr:cNvCxnSpPr/>
      </xdr:nvCxnSpPr>
      <xdr:spPr>
        <a:xfrm>
          <a:off x="6858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5" name="テキスト ボックス 274">
          <a:extLst>
            <a:ext uri="{FF2B5EF4-FFF2-40B4-BE49-F238E27FC236}">
              <a16:creationId xmlns:a16="http://schemas.microsoft.com/office/drawing/2014/main" id="{3D4C8A5D-0EEE-4685-89D0-785B0B102B42}"/>
            </a:ext>
          </a:extLst>
        </xdr:cNvPr>
        <xdr:cNvSpPr txBox="1"/>
      </xdr:nvSpPr>
      <xdr:spPr>
        <a:xfrm>
          <a:off x="339891" y="1395523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347470C7-0962-42D2-92D3-2EAF2F97F800}"/>
            </a:ext>
          </a:extLst>
        </xdr:cNvPr>
        <xdr:cNvCxnSpPr/>
      </xdr:nvCxnSpPr>
      <xdr:spPr>
        <a:xfrm>
          <a:off x="6858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75EF5A02-C539-4A02-987D-14417E484F71}"/>
            </a:ext>
          </a:extLst>
        </xdr:cNvPr>
        <xdr:cNvSpPr txBox="1"/>
      </xdr:nvSpPr>
      <xdr:spPr>
        <a:xfrm>
          <a:off x="339891" y="136477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89423713-406E-4735-B51A-AE96C9F2EE49}"/>
            </a:ext>
          </a:extLst>
        </xdr:cNvPr>
        <xdr:cNvCxnSpPr/>
      </xdr:nvCxnSpPr>
      <xdr:spPr>
        <a:xfrm>
          <a:off x="6858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B24A5E69-7D03-4763-A99C-2CE14671B6A8}"/>
            </a:ext>
          </a:extLst>
        </xdr:cNvPr>
        <xdr:cNvSpPr txBox="1"/>
      </xdr:nvSpPr>
      <xdr:spPr>
        <a:xfrm>
          <a:off x="339891" y="133370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40F8ED95-F32D-41D9-9294-BC700DE8F2A7}"/>
            </a:ext>
          </a:extLst>
        </xdr:cNvPr>
        <xdr:cNvCxnSpPr/>
      </xdr:nvCxnSpPr>
      <xdr:spPr>
        <a:xfrm>
          <a:off x="6858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C9A48711-A663-4ECA-96B0-810CE859CBAF}"/>
            </a:ext>
          </a:extLst>
        </xdr:cNvPr>
        <xdr:cNvSpPr txBox="1"/>
      </xdr:nvSpPr>
      <xdr:spPr>
        <a:xfrm>
          <a:off x="339891" y="13029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91124856-8088-4956-8735-284C82260C0B}"/>
            </a:ext>
          </a:extLst>
        </xdr:cNvPr>
        <xdr:cNvCxnSpPr/>
      </xdr:nvCxnSpPr>
      <xdr:spPr>
        <a:xfrm>
          <a:off x="6858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E82A8448-6EDE-4B73-A885-2B00E00C233C}"/>
            </a:ext>
          </a:extLst>
        </xdr:cNvPr>
        <xdr:cNvSpPr txBox="1"/>
      </xdr:nvSpPr>
      <xdr:spPr>
        <a:xfrm>
          <a:off x="339891" y="127187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627E3F64-2CAC-4AB9-A3B9-4835E9EF63E1}"/>
            </a:ext>
          </a:extLst>
        </xdr:cNvPr>
        <xdr:cNvCxnSpPr/>
      </xdr:nvCxnSpPr>
      <xdr:spPr>
        <a:xfrm>
          <a:off x="6858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5" name="テキスト ボックス 284">
          <a:extLst>
            <a:ext uri="{FF2B5EF4-FFF2-40B4-BE49-F238E27FC236}">
              <a16:creationId xmlns:a16="http://schemas.microsoft.com/office/drawing/2014/main" id="{5B9FC275-5326-4DBC-A0B5-406DFFE0F8A0}"/>
            </a:ext>
          </a:extLst>
        </xdr:cNvPr>
        <xdr:cNvSpPr txBox="1"/>
      </xdr:nvSpPr>
      <xdr:spPr>
        <a:xfrm>
          <a:off x="339891" y="1241127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9A4F1DFE-1092-4F23-9ABA-B4EA326E27C5}"/>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a:extLst>
            <a:ext uri="{FF2B5EF4-FFF2-40B4-BE49-F238E27FC236}">
              <a16:creationId xmlns:a16="http://schemas.microsoft.com/office/drawing/2014/main" id="{86E778A9-B203-4381-99C5-B66603169659}"/>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BE0A7052-23FE-44C1-A25A-C7BC507BF385}"/>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123008</xdr:rowOff>
    </xdr:from>
    <xdr:to>
      <xdr:col>24</xdr:col>
      <xdr:colOff>62865</xdr:colOff>
      <xdr:row>85</xdr:row>
      <xdr:rowOff>118111</xdr:rowOff>
    </xdr:to>
    <xdr:cxnSp macro="">
      <xdr:nvCxnSpPr>
        <xdr:cNvPr id="289" name="直線コネクタ 288">
          <a:extLst>
            <a:ext uri="{FF2B5EF4-FFF2-40B4-BE49-F238E27FC236}">
              <a16:creationId xmlns:a16="http://schemas.microsoft.com/office/drawing/2014/main" id="{8C8097F7-6FE5-4EDC-8F30-6922A1B03BAC}"/>
            </a:ext>
          </a:extLst>
        </xdr:cNvPr>
        <xdr:cNvCxnSpPr/>
      </xdr:nvCxnSpPr>
      <xdr:spPr>
        <a:xfrm flipV="1">
          <a:off x="4180840" y="12756333"/>
          <a:ext cx="0" cy="1128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7B05392E-7779-4296-94AC-42FD34EEB4AE}"/>
            </a:ext>
          </a:extLst>
        </xdr:cNvPr>
        <xdr:cNvSpPr txBox="1"/>
      </xdr:nvSpPr>
      <xdr:spPr>
        <a:xfrm>
          <a:off x="4219575" y="13888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91" name="直線コネクタ 290">
          <a:extLst>
            <a:ext uri="{FF2B5EF4-FFF2-40B4-BE49-F238E27FC236}">
              <a16:creationId xmlns:a16="http://schemas.microsoft.com/office/drawing/2014/main" id="{E07588AC-6609-4812-AF30-FECA0462A8F6}"/>
            </a:ext>
          </a:extLst>
        </xdr:cNvPr>
        <xdr:cNvCxnSpPr/>
      </xdr:nvCxnSpPr>
      <xdr:spPr>
        <a:xfrm>
          <a:off x="4105275" y="138849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69685</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CD7B47B9-9877-4013-9041-B75D89CE2AA4}"/>
            </a:ext>
          </a:extLst>
        </xdr:cNvPr>
        <xdr:cNvSpPr txBox="1"/>
      </xdr:nvSpPr>
      <xdr:spPr>
        <a:xfrm>
          <a:off x="4219575" y="12534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123008</xdr:rowOff>
    </xdr:from>
    <xdr:to>
      <xdr:col>24</xdr:col>
      <xdr:colOff>152400</xdr:colOff>
      <xdr:row>78</xdr:row>
      <xdr:rowOff>123008</xdr:rowOff>
    </xdr:to>
    <xdr:cxnSp macro="">
      <xdr:nvCxnSpPr>
        <xdr:cNvPr id="293" name="直線コネクタ 292">
          <a:extLst>
            <a:ext uri="{FF2B5EF4-FFF2-40B4-BE49-F238E27FC236}">
              <a16:creationId xmlns:a16="http://schemas.microsoft.com/office/drawing/2014/main" id="{BDDB9C89-6F5E-43E7-BAE7-2163994E6B59}"/>
            </a:ext>
          </a:extLst>
        </xdr:cNvPr>
        <xdr:cNvCxnSpPr/>
      </xdr:nvCxnSpPr>
      <xdr:spPr>
        <a:xfrm>
          <a:off x="4105275" y="1275633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91457</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F462A4E3-465D-447E-9A6E-C77AD3B24037}"/>
            </a:ext>
          </a:extLst>
        </xdr:cNvPr>
        <xdr:cNvSpPr txBox="1"/>
      </xdr:nvSpPr>
      <xdr:spPr>
        <a:xfrm>
          <a:off x="4219575" y="13204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113030</xdr:rowOff>
    </xdr:from>
    <xdr:to>
      <xdr:col>24</xdr:col>
      <xdr:colOff>114300</xdr:colOff>
      <xdr:row>82</xdr:row>
      <xdr:rowOff>43180</xdr:rowOff>
    </xdr:to>
    <xdr:sp macro="" textlink="">
      <xdr:nvSpPr>
        <xdr:cNvPr id="295" name="フローチャート: 判断 294">
          <a:extLst>
            <a:ext uri="{FF2B5EF4-FFF2-40B4-BE49-F238E27FC236}">
              <a16:creationId xmlns:a16="http://schemas.microsoft.com/office/drawing/2014/main" id="{B56DF54E-BCA8-4C41-AFCB-F2D68861A5EB}"/>
            </a:ext>
          </a:extLst>
        </xdr:cNvPr>
        <xdr:cNvSpPr/>
      </xdr:nvSpPr>
      <xdr:spPr>
        <a:xfrm>
          <a:off x="4124325" y="1322895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57513</xdr:rowOff>
    </xdr:from>
    <xdr:to>
      <xdr:col>20</xdr:col>
      <xdr:colOff>38100</xdr:colOff>
      <xdr:row>81</xdr:row>
      <xdr:rowOff>159113</xdr:rowOff>
    </xdr:to>
    <xdr:sp macro="" textlink="">
      <xdr:nvSpPr>
        <xdr:cNvPr id="296" name="フローチャート: 判断 295">
          <a:extLst>
            <a:ext uri="{FF2B5EF4-FFF2-40B4-BE49-F238E27FC236}">
              <a16:creationId xmlns:a16="http://schemas.microsoft.com/office/drawing/2014/main" id="{CB723520-0F7B-488B-94B1-3A920F1D5812}"/>
            </a:ext>
          </a:extLst>
        </xdr:cNvPr>
        <xdr:cNvSpPr/>
      </xdr:nvSpPr>
      <xdr:spPr>
        <a:xfrm>
          <a:off x="3381375" y="1317343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24856</xdr:rowOff>
    </xdr:from>
    <xdr:to>
      <xdr:col>15</xdr:col>
      <xdr:colOff>101600</xdr:colOff>
      <xdr:row>81</xdr:row>
      <xdr:rowOff>126456</xdr:rowOff>
    </xdr:to>
    <xdr:sp macro="" textlink="">
      <xdr:nvSpPr>
        <xdr:cNvPr id="297" name="フローチャート: 判断 296">
          <a:extLst>
            <a:ext uri="{FF2B5EF4-FFF2-40B4-BE49-F238E27FC236}">
              <a16:creationId xmlns:a16="http://schemas.microsoft.com/office/drawing/2014/main" id="{3BEE63B0-1240-41A7-A4E5-998E49D5A373}"/>
            </a:ext>
          </a:extLst>
        </xdr:cNvPr>
        <xdr:cNvSpPr/>
      </xdr:nvSpPr>
      <xdr:spPr>
        <a:xfrm>
          <a:off x="2571750" y="1314395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170180</xdr:rowOff>
    </xdr:from>
    <xdr:to>
      <xdr:col>10</xdr:col>
      <xdr:colOff>165100</xdr:colOff>
      <xdr:row>81</xdr:row>
      <xdr:rowOff>100330</xdr:rowOff>
    </xdr:to>
    <xdr:sp macro="" textlink="">
      <xdr:nvSpPr>
        <xdr:cNvPr id="298" name="フローチャート: 判断 297">
          <a:extLst>
            <a:ext uri="{FF2B5EF4-FFF2-40B4-BE49-F238E27FC236}">
              <a16:creationId xmlns:a16="http://schemas.microsoft.com/office/drawing/2014/main" id="{8216E901-91C5-4666-A207-DA5AF5A62725}"/>
            </a:ext>
          </a:extLst>
        </xdr:cNvPr>
        <xdr:cNvSpPr/>
      </xdr:nvSpPr>
      <xdr:spPr>
        <a:xfrm>
          <a:off x="1781175" y="1311465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144055</xdr:rowOff>
    </xdr:from>
    <xdr:to>
      <xdr:col>6</xdr:col>
      <xdr:colOff>38100</xdr:colOff>
      <xdr:row>81</xdr:row>
      <xdr:rowOff>74205</xdr:rowOff>
    </xdr:to>
    <xdr:sp macro="" textlink="">
      <xdr:nvSpPr>
        <xdr:cNvPr id="299" name="フローチャート: 判断 298">
          <a:extLst>
            <a:ext uri="{FF2B5EF4-FFF2-40B4-BE49-F238E27FC236}">
              <a16:creationId xmlns:a16="http://schemas.microsoft.com/office/drawing/2014/main" id="{5DF693CF-93D9-42AF-A612-D0A06C0CBF15}"/>
            </a:ext>
          </a:extLst>
        </xdr:cNvPr>
        <xdr:cNvSpPr/>
      </xdr:nvSpPr>
      <xdr:spPr>
        <a:xfrm>
          <a:off x="981075" y="130948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68BE79E0-8EDE-448F-8B4A-A23366C42A59}"/>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A4CC7E4F-AB09-4443-8C7E-402EF176DB2B}"/>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9856DEF8-C14D-49D4-A836-79A5C1169A96}"/>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4C1A189-7D07-42EB-B267-4F00D4E167CD}"/>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850DE966-871F-415D-A091-4FF267F1B722}"/>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72208</xdr:rowOff>
    </xdr:from>
    <xdr:to>
      <xdr:col>24</xdr:col>
      <xdr:colOff>114300</xdr:colOff>
      <xdr:row>79</xdr:row>
      <xdr:rowOff>2358</xdr:rowOff>
    </xdr:to>
    <xdr:sp macro="" textlink="">
      <xdr:nvSpPr>
        <xdr:cNvPr id="305" name="楕円 304">
          <a:extLst>
            <a:ext uri="{FF2B5EF4-FFF2-40B4-BE49-F238E27FC236}">
              <a16:creationId xmlns:a16="http://schemas.microsoft.com/office/drawing/2014/main" id="{ADA7F3DE-63EE-4D18-A7A6-A6800CABDB3E}"/>
            </a:ext>
          </a:extLst>
        </xdr:cNvPr>
        <xdr:cNvSpPr/>
      </xdr:nvSpPr>
      <xdr:spPr>
        <a:xfrm>
          <a:off x="4124325" y="1269918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25235</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5CF65DDF-1752-4166-B620-FB4D3D679C12}"/>
            </a:ext>
          </a:extLst>
        </xdr:cNvPr>
        <xdr:cNvSpPr txBox="1"/>
      </xdr:nvSpPr>
      <xdr:spPr>
        <a:xfrm>
          <a:off x="4219575" y="12658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363</xdr:rowOff>
    </xdr:from>
    <xdr:to>
      <xdr:col>20</xdr:col>
      <xdr:colOff>38100</xdr:colOff>
      <xdr:row>78</xdr:row>
      <xdr:rowOff>101963</xdr:rowOff>
    </xdr:to>
    <xdr:sp macro="" textlink="">
      <xdr:nvSpPr>
        <xdr:cNvPr id="307" name="楕円 306">
          <a:extLst>
            <a:ext uri="{FF2B5EF4-FFF2-40B4-BE49-F238E27FC236}">
              <a16:creationId xmlns:a16="http://schemas.microsoft.com/office/drawing/2014/main" id="{37C19234-3FF6-4D8C-8AEB-D5056F165123}"/>
            </a:ext>
          </a:extLst>
        </xdr:cNvPr>
        <xdr:cNvSpPr/>
      </xdr:nvSpPr>
      <xdr:spPr>
        <a:xfrm>
          <a:off x="3381375" y="12630513"/>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51163</xdr:rowOff>
    </xdr:from>
    <xdr:to>
      <xdr:col>24</xdr:col>
      <xdr:colOff>63500</xdr:colOff>
      <xdr:row>78</xdr:row>
      <xdr:rowOff>123008</xdr:rowOff>
    </xdr:to>
    <xdr:cxnSp macro="">
      <xdr:nvCxnSpPr>
        <xdr:cNvPr id="308" name="直線コネクタ 307">
          <a:extLst>
            <a:ext uri="{FF2B5EF4-FFF2-40B4-BE49-F238E27FC236}">
              <a16:creationId xmlns:a16="http://schemas.microsoft.com/office/drawing/2014/main" id="{D06C7DBA-6957-4D9D-B060-967471FF9711}"/>
            </a:ext>
          </a:extLst>
        </xdr:cNvPr>
        <xdr:cNvCxnSpPr/>
      </xdr:nvCxnSpPr>
      <xdr:spPr>
        <a:xfrm>
          <a:off x="3429000" y="12678138"/>
          <a:ext cx="752475" cy="7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119562</xdr:rowOff>
    </xdr:from>
    <xdr:to>
      <xdr:col>15</xdr:col>
      <xdr:colOff>101600</xdr:colOff>
      <xdr:row>78</xdr:row>
      <xdr:rowOff>49712</xdr:rowOff>
    </xdr:to>
    <xdr:sp macro="" textlink="">
      <xdr:nvSpPr>
        <xdr:cNvPr id="309" name="楕円 308">
          <a:extLst>
            <a:ext uri="{FF2B5EF4-FFF2-40B4-BE49-F238E27FC236}">
              <a16:creationId xmlns:a16="http://schemas.microsoft.com/office/drawing/2014/main" id="{FB299F87-0DE9-4B68-8BC8-7DEFE3C7F1B0}"/>
            </a:ext>
          </a:extLst>
        </xdr:cNvPr>
        <xdr:cNvSpPr/>
      </xdr:nvSpPr>
      <xdr:spPr>
        <a:xfrm>
          <a:off x="2571750" y="12590962"/>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170362</xdr:rowOff>
    </xdr:from>
    <xdr:to>
      <xdr:col>19</xdr:col>
      <xdr:colOff>177800</xdr:colOff>
      <xdr:row>78</xdr:row>
      <xdr:rowOff>51163</xdr:rowOff>
    </xdr:to>
    <xdr:cxnSp macro="">
      <xdr:nvCxnSpPr>
        <xdr:cNvPr id="310" name="直線コネクタ 309">
          <a:extLst>
            <a:ext uri="{FF2B5EF4-FFF2-40B4-BE49-F238E27FC236}">
              <a16:creationId xmlns:a16="http://schemas.microsoft.com/office/drawing/2014/main" id="{96DA71D3-C2BA-4CD4-BE7E-30904BAF2514}"/>
            </a:ext>
          </a:extLst>
        </xdr:cNvPr>
        <xdr:cNvCxnSpPr/>
      </xdr:nvCxnSpPr>
      <xdr:spPr>
        <a:xfrm>
          <a:off x="2619375" y="12629062"/>
          <a:ext cx="809625" cy="4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129358</xdr:rowOff>
    </xdr:from>
    <xdr:to>
      <xdr:col>10</xdr:col>
      <xdr:colOff>165100</xdr:colOff>
      <xdr:row>78</xdr:row>
      <xdr:rowOff>59508</xdr:rowOff>
    </xdr:to>
    <xdr:sp macro="" textlink="">
      <xdr:nvSpPr>
        <xdr:cNvPr id="311" name="楕円 310">
          <a:extLst>
            <a:ext uri="{FF2B5EF4-FFF2-40B4-BE49-F238E27FC236}">
              <a16:creationId xmlns:a16="http://schemas.microsoft.com/office/drawing/2014/main" id="{DA4D7A90-CEC6-4BC7-92EA-0DB30F9E6F68}"/>
            </a:ext>
          </a:extLst>
        </xdr:cNvPr>
        <xdr:cNvSpPr/>
      </xdr:nvSpPr>
      <xdr:spPr>
        <a:xfrm>
          <a:off x="1781175" y="1259440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170362</xdr:rowOff>
    </xdr:from>
    <xdr:to>
      <xdr:col>15</xdr:col>
      <xdr:colOff>50800</xdr:colOff>
      <xdr:row>78</xdr:row>
      <xdr:rowOff>8708</xdr:rowOff>
    </xdr:to>
    <xdr:cxnSp macro="">
      <xdr:nvCxnSpPr>
        <xdr:cNvPr id="312" name="直線コネクタ 311">
          <a:extLst>
            <a:ext uri="{FF2B5EF4-FFF2-40B4-BE49-F238E27FC236}">
              <a16:creationId xmlns:a16="http://schemas.microsoft.com/office/drawing/2014/main" id="{4D72048D-33D1-47D7-9617-555C0CD482FA}"/>
            </a:ext>
          </a:extLst>
        </xdr:cNvPr>
        <xdr:cNvCxnSpPr/>
      </xdr:nvCxnSpPr>
      <xdr:spPr>
        <a:xfrm flipV="1">
          <a:off x="1828800" y="12629062"/>
          <a:ext cx="790575" cy="1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57513</xdr:rowOff>
    </xdr:from>
    <xdr:to>
      <xdr:col>6</xdr:col>
      <xdr:colOff>38100</xdr:colOff>
      <xdr:row>77</xdr:row>
      <xdr:rowOff>159113</xdr:rowOff>
    </xdr:to>
    <xdr:sp macro="" textlink="">
      <xdr:nvSpPr>
        <xdr:cNvPr id="313" name="楕円 312">
          <a:extLst>
            <a:ext uri="{FF2B5EF4-FFF2-40B4-BE49-F238E27FC236}">
              <a16:creationId xmlns:a16="http://schemas.microsoft.com/office/drawing/2014/main" id="{48070F90-935D-4D6F-9BC1-1857A00A2E5A}"/>
            </a:ext>
          </a:extLst>
        </xdr:cNvPr>
        <xdr:cNvSpPr/>
      </xdr:nvSpPr>
      <xdr:spPr>
        <a:xfrm>
          <a:off x="981075" y="1252573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108313</xdr:rowOff>
    </xdr:from>
    <xdr:to>
      <xdr:col>10</xdr:col>
      <xdr:colOff>114300</xdr:colOff>
      <xdr:row>78</xdr:row>
      <xdr:rowOff>8708</xdr:rowOff>
    </xdr:to>
    <xdr:cxnSp macro="">
      <xdr:nvCxnSpPr>
        <xdr:cNvPr id="314" name="直線コネクタ 313">
          <a:extLst>
            <a:ext uri="{FF2B5EF4-FFF2-40B4-BE49-F238E27FC236}">
              <a16:creationId xmlns:a16="http://schemas.microsoft.com/office/drawing/2014/main" id="{AC0C6F69-EFB7-4248-A611-32E309508AF3}"/>
            </a:ext>
          </a:extLst>
        </xdr:cNvPr>
        <xdr:cNvCxnSpPr/>
      </xdr:nvCxnSpPr>
      <xdr:spPr>
        <a:xfrm>
          <a:off x="1028700" y="12573363"/>
          <a:ext cx="800100" cy="6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150240</xdr:rowOff>
    </xdr:from>
    <xdr:ext cx="405111" cy="259045"/>
    <xdr:sp macro="" textlink="">
      <xdr:nvSpPr>
        <xdr:cNvPr id="315" name="n_1aveValue【福祉施設】&#10;有形固定資産減価償却率">
          <a:extLst>
            <a:ext uri="{FF2B5EF4-FFF2-40B4-BE49-F238E27FC236}">
              <a16:creationId xmlns:a16="http://schemas.microsoft.com/office/drawing/2014/main" id="{B12A6FA4-7E85-45E3-852F-E8357EF75295}"/>
            </a:ext>
          </a:extLst>
        </xdr:cNvPr>
        <xdr:cNvSpPr txBox="1"/>
      </xdr:nvSpPr>
      <xdr:spPr>
        <a:xfrm>
          <a:off x="3239144" y="13266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117583</xdr:rowOff>
    </xdr:from>
    <xdr:ext cx="405111" cy="259045"/>
    <xdr:sp macro="" textlink="">
      <xdr:nvSpPr>
        <xdr:cNvPr id="316" name="n_2aveValue【福祉施設】&#10;有形固定資産減価償却率">
          <a:extLst>
            <a:ext uri="{FF2B5EF4-FFF2-40B4-BE49-F238E27FC236}">
              <a16:creationId xmlns:a16="http://schemas.microsoft.com/office/drawing/2014/main" id="{04976C5E-D65E-462F-B677-B60F7ED2A0EA}"/>
            </a:ext>
          </a:extLst>
        </xdr:cNvPr>
        <xdr:cNvSpPr txBox="1"/>
      </xdr:nvSpPr>
      <xdr:spPr>
        <a:xfrm>
          <a:off x="2439044" y="13236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91457</xdr:rowOff>
    </xdr:from>
    <xdr:ext cx="405111" cy="259045"/>
    <xdr:sp macro="" textlink="">
      <xdr:nvSpPr>
        <xdr:cNvPr id="317" name="n_3aveValue【福祉施設】&#10;有形固定資産減価償却率">
          <a:extLst>
            <a:ext uri="{FF2B5EF4-FFF2-40B4-BE49-F238E27FC236}">
              <a16:creationId xmlns:a16="http://schemas.microsoft.com/office/drawing/2014/main" id="{3BA20FC0-3ECB-42AC-B7FE-3D4F8653BCB1}"/>
            </a:ext>
          </a:extLst>
        </xdr:cNvPr>
        <xdr:cNvSpPr txBox="1"/>
      </xdr:nvSpPr>
      <xdr:spPr>
        <a:xfrm>
          <a:off x="1648469" y="1320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65332</xdr:rowOff>
    </xdr:from>
    <xdr:ext cx="405111" cy="259045"/>
    <xdr:sp macro="" textlink="">
      <xdr:nvSpPr>
        <xdr:cNvPr id="318" name="n_4aveValue【福祉施設】&#10;有形固定資産減価償却率">
          <a:extLst>
            <a:ext uri="{FF2B5EF4-FFF2-40B4-BE49-F238E27FC236}">
              <a16:creationId xmlns:a16="http://schemas.microsoft.com/office/drawing/2014/main" id="{3ADDF68C-D7C6-4606-B74B-67EEB30BC065}"/>
            </a:ext>
          </a:extLst>
        </xdr:cNvPr>
        <xdr:cNvSpPr txBox="1"/>
      </xdr:nvSpPr>
      <xdr:spPr>
        <a:xfrm>
          <a:off x="848369" y="13184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118490</xdr:rowOff>
    </xdr:from>
    <xdr:ext cx="405111" cy="259045"/>
    <xdr:sp macro="" textlink="">
      <xdr:nvSpPr>
        <xdr:cNvPr id="319" name="n_1mainValue【福祉施設】&#10;有形固定資産減価償却率">
          <a:extLst>
            <a:ext uri="{FF2B5EF4-FFF2-40B4-BE49-F238E27FC236}">
              <a16:creationId xmlns:a16="http://schemas.microsoft.com/office/drawing/2014/main" id="{B6715DD2-994A-4D89-BF1F-1B9827C07574}"/>
            </a:ext>
          </a:extLst>
        </xdr:cNvPr>
        <xdr:cNvSpPr txBox="1"/>
      </xdr:nvSpPr>
      <xdr:spPr>
        <a:xfrm>
          <a:off x="3239144" y="12427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66239</xdr:rowOff>
    </xdr:from>
    <xdr:ext cx="405111" cy="259045"/>
    <xdr:sp macro="" textlink="">
      <xdr:nvSpPr>
        <xdr:cNvPr id="320" name="n_2mainValue【福祉施設】&#10;有形固定資産減価償却率">
          <a:extLst>
            <a:ext uri="{FF2B5EF4-FFF2-40B4-BE49-F238E27FC236}">
              <a16:creationId xmlns:a16="http://schemas.microsoft.com/office/drawing/2014/main" id="{5515B91D-0E5B-4226-91BF-B1F32DABCF5A}"/>
            </a:ext>
          </a:extLst>
        </xdr:cNvPr>
        <xdr:cNvSpPr txBox="1"/>
      </xdr:nvSpPr>
      <xdr:spPr>
        <a:xfrm>
          <a:off x="2439044" y="12375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76035</xdr:rowOff>
    </xdr:from>
    <xdr:ext cx="405111" cy="259045"/>
    <xdr:sp macro="" textlink="">
      <xdr:nvSpPr>
        <xdr:cNvPr id="321" name="n_3mainValue【福祉施設】&#10;有形固定資産減価償却率">
          <a:extLst>
            <a:ext uri="{FF2B5EF4-FFF2-40B4-BE49-F238E27FC236}">
              <a16:creationId xmlns:a16="http://schemas.microsoft.com/office/drawing/2014/main" id="{BB15F710-ADE5-4702-AD18-6CAD83A9CB60}"/>
            </a:ext>
          </a:extLst>
        </xdr:cNvPr>
        <xdr:cNvSpPr txBox="1"/>
      </xdr:nvSpPr>
      <xdr:spPr>
        <a:xfrm>
          <a:off x="1648469" y="12382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4190</xdr:rowOff>
    </xdr:from>
    <xdr:ext cx="405111" cy="259045"/>
    <xdr:sp macro="" textlink="">
      <xdr:nvSpPr>
        <xdr:cNvPr id="322" name="n_4mainValue【福祉施設】&#10;有形固定資産減価償却率">
          <a:extLst>
            <a:ext uri="{FF2B5EF4-FFF2-40B4-BE49-F238E27FC236}">
              <a16:creationId xmlns:a16="http://schemas.microsoft.com/office/drawing/2014/main" id="{EAFFC193-CD71-49BC-93E9-F119C37D1FEA}"/>
            </a:ext>
          </a:extLst>
        </xdr:cNvPr>
        <xdr:cNvSpPr txBox="1"/>
      </xdr:nvSpPr>
      <xdr:spPr>
        <a:xfrm>
          <a:off x="848369" y="12313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27CE621E-79B0-4F2A-AC1D-1D8FBB1C79D4}"/>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A328E610-B4CF-456A-9DB8-16F16AE204D0}"/>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7B932F88-B3C9-48DA-8A29-498653553C28}"/>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484CC3A1-DAFD-47EE-87A8-8F41B76F3AC0}"/>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81A42A2-6C4B-4476-8B94-3E29ACBB3FA0}"/>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3155D65B-EF3E-4D48-B770-BBAB7EAA8160}"/>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45FC2D95-7DD4-47B0-A15F-1E09A3D9CA49}"/>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DB5A5192-8D33-4629-BCC9-755AF045C996}"/>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F2A994C-2896-42AD-ACF9-F49DD02632C9}"/>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E20E21BB-F3C4-44C8-AF18-D6315BEF5EA1}"/>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a:extLst>
            <a:ext uri="{FF2B5EF4-FFF2-40B4-BE49-F238E27FC236}">
              <a16:creationId xmlns:a16="http://schemas.microsoft.com/office/drawing/2014/main" id="{3D34F67B-FEC2-4974-A2F1-FF79ABB9B778}"/>
            </a:ext>
          </a:extLst>
        </xdr:cNvPr>
        <xdr:cNvCxnSpPr/>
      </xdr:nvCxnSpPr>
      <xdr:spPr>
        <a:xfrm>
          <a:off x="5953125" y="1408475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a:extLst>
            <a:ext uri="{FF2B5EF4-FFF2-40B4-BE49-F238E27FC236}">
              <a16:creationId xmlns:a16="http://schemas.microsoft.com/office/drawing/2014/main" id="{71DC5324-4274-4409-ADD8-46DE3862BA49}"/>
            </a:ext>
          </a:extLst>
        </xdr:cNvPr>
        <xdr:cNvSpPr txBox="1"/>
      </xdr:nvSpPr>
      <xdr:spPr>
        <a:xfrm>
          <a:off x="5527221"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a:extLst>
            <a:ext uri="{FF2B5EF4-FFF2-40B4-BE49-F238E27FC236}">
              <a16:creationId xmlns:a16="http://schemas.microsoft.com/office/drawing/2014/main" id="{5177180A-E401-4E06-8392-48E7ED64DAE9}"/>
            </a:ext>
          </a:extLst>
        </xdr:cNvPr>
        <xdr:cNvCxnSpPr/>
      </xdr:nvCxnSpPr>
      <xdr:spPr>
        <a:xfrm>
          <a:off x="5953125" y="137740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a:extLst>
            <a:ext uri="{FF2B5EF4-FFF2-40B4-BE49-F238E27FC236}">
              <a16:creationId xmlns:a16="http://schemas.microsoft.com/office/drawing/2014/main" id="{F49AC7D0-98AE-4961-8A51-38440BD778E4}"/>
            </a:ext>
          </a:extLst>
        </xdr:cNvPr>
        <xdr:cNvSpPr txBox="1"/>
      </xdr:nvSpPr>
      <xdr:spPr>
        <a:xfrm>
          <a:off x="5527221"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a:extLst>
            <a:ext uri="{FF2B5EF4-FFF2-40B4-BE49-F238E27FC236}">
              <a16:creationId xmlns:a16="http://schemas.microsoft.com/office/drawing/2014/main" id="{52DE735B-4B04-4DB4-B890-541975973D30}"/>
            </a:ext>
          </a:extLst>
        </xdr:cNvPr>
        <xdr:cNvCxnSpPr/>
      </xdr:nvCxnSpPr>
      <xdr:spPr>
        <a:xfrm>
          <a:off x="5953125" y="13466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a:extLst>
            <a:ext uri="{FF2B5EF4-FFF2-40B4-BE49-F238E27FC236}">
              <a16:creationId xmlns:a16="http://schemas.microsoft.com/office/drawing/2014/main" id="{9BCA363C-2B65-457A-96B1-85D4181C7717}"/>
            </a:ext>
          </a:extLst>
        </xdr:cNvPr>
        <xdr:cNvSpPr txBox="1"/>
      </xdr:nvSpPr>
      <xdr:spPr>
        <a:xfrm>
          <a:off x="5527221"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a:extLst>
            <a:ext uri="{FF2B5EF4-FFF2-40B4-BE49-F238E27FC236}">
              <a16:creationId xmlns:a16="http://schemas.microsoft.com/office/drawing/2014/main" id="{752D9C92-3A43-4595-80F9-4D3996B6BF55}"/>
            </a:ext>
          </a:extLst>
        </xdr:cNvPr>
        <xdr:cNvCxnSpPr/>
      </xdr:nvCxnSpPr>
      <xdr:spPr>
        <a:xfrm>
          <a:off x="5953125" y="13165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a:extLst>
            <a:ext uri="{FF2B5EF4-FFF2-40B4-BE49-F238E27FC236}">
              <a16:creationId xmlns:a16="http://schemas.microsoft.com/office/drawing/2014/main" id="{0F820866-BDAC-4199-9878-DD86F5B14556}"/>
            </a:ext>
          </a:extLst>
        </xdr:cNvPr>
        <xdr:cNvSpPr txBox="1"/>
      </xdr:nvSpPr>
      <xdr:spPr>
        <a:xfrm>
          <a:off x="5527221"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a:extLst>
            <a:ext uri="{FF2B5EF4-FFF2-40B4-BE49-F238E27FC236}">
              <a16:creationId xmlns:a16="http://schemas.microsoft.com/office/drawing/2014/main" id="{684B6918-41CB-4343-9AFB-D0F9899DF101}"/>
            </a:ext>
          </a:extLst>
        </xdr:cNvPr>
        <xdr:cNvCxnSpPr/>
      </xdr:nvCxnSpPr>
      <xdr:spPr>
        <a:xfrm>
          <a:off x="5953125" y="12857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a:extLst>
            <a:ext uri="{FF2B5EF4-FFF2-40B4-BE49-F238E27FC236}">
              <a16:creationId xmlns:a16="http://schemas.microsoft.com/office/drawing/2014/main" id="{51CD1532-DFC3-4453-9E09-99C7ADA9CB14}"/>
            </a:ext>
          </a:extLst>
        </xdr:cNvPr>
        <xdr:cNvSpPr txBox="1"/>
      </xdr:nvSpPr>
      <xdr:spPr>
        <a:xfrm>
          <a:off x="5527221"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a:extLst>
            <a:ext uri="{FF2B5EF4-FFF2-40B4-BE49-F238E27FC236}">
              <a16:creationId xmlns:a16="http://schemas.microsoft.com/office/drawing/2014/main" id="{E0E71284-51F5-4F8C-A1FB-A0C9D946DC14}"/>
            </a:ext>
          </a:extLst>
        </xdr:cNvPr>
        <xdr:cNvCxnSpPr/>
      </xdr:nvCxnSpPr>
      <xdr:spPr>
        <a:xfrm>
          <a:off x="5953125" y="1254714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a:extLst>
            <a:ext uri="{FF2B5EF4-FFF2-40B4-BE49-F238E27FC236}">
              <a16:creationId xmlns:a16="http://schemas.microsoft.com/office/drawing/2014/main" id="{652BB79B-6020-46B7-A566-FA00702784EE}"/>
            </a:ext>
          </a:extLst>
        </xdr:cNvPr>
        <xdr:cNvSpPr txBox="1"/>
      </xdr:nvSpPr>
      <xdr:spPr>
        <a:xfrm>
          <a:off x="5527221"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C3E1B02A-5828-478C-9ECA-33A6867EFE50}"/>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35BC343A-3E4C-4098-88EC-17DF011398B7}"/>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D9D16347-B4D5-4286-ACB8-C3114C246973}"/>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21771</xdr:rowOff>
    </xdr:from>
    <xdr:to>
      <xdr:col>54</xdr:col>
      <xdr:colOff>189865</xdr:colOff>
      <xdr:row>85</xdr:row>
      <xdr:rowOff>144236</xdr:rowOff>
    </xdr:to>
    <xdr:cxnSp macro="">
      <xdr:nvCxnSpPr>
        <xdr:cNvPr id="348" name="直線コネクタ 347">
          <a:extLst>
            <a:ext uri="{FF2B5EF4-FFF2-40B4-BE49-F238E27FC236}">
              <a16:creationId xmlns:a16="http://schemas.microsoft.com/office/drawing/2014/main" id="{3ED082F9-3DBE-4EFA-A76E-D6959BE6D4FA}"/>
            </a:ext>
          </a:extLst>
        </xdr:cNvPr>
        <xdr:cNvCxnSpPr/>
      </xdr:nvCxnSpPr>
      <xdr:spPr>
        <a:xfrm flipV="1">
          <a:off x="9429115" y="12651921"/>
          <a:ext cx="0" cy="1252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macro="" textlink="">
      <xdr:nvSpPr>
        <xdr:cNvPr id="349" name="【福祉施設】&#10;一人当たり面積最小値テキスト">
          <a:extLst>
            <a:ext uri="{FF2B5EF4-FFF2-40B4-BE49-F238E27FC236}">
              <a16:creationId xmlns:a16="http://schemas.microsoft.com/office/drawing/2014/main" id="{5969E786-AF13-4CFA-B003-20DA8113BCBF}"/>
            </a:ext>
          </a:extLst>
        </xdr:cNvPr>
        <xdr:cNvSpPr txBox="1"/>
      </xdr:nvSpPr>
      <xdr:spPr>
        <a:xfrm>
          <a:off x="9467850" y="139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50" name="直線コネクタ 349">
          <a:extLst>
            <a:ext uri="{FF2B5EF4-FFF2-40B4-BE49-F238E27FC236}">
              <a16:creationId xmlns:a16="http://schemas.microsoft.com/office/drawing/2014/main" id="{F475BDD9-F395-46B6-B6D7-8AA75BE63B29}"/>
            </a:ext>
          </a:extLst>
        </xdr:cNvPr>
        <xdr:cNvCxnSpPr/>
      </xdr:nvCxnSpPr>
      <xdr:spPr>
        <a:xfrm>
          <a:off x="9363075" y="1390468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139898</xdr:rowOff>
    </xdr:from>
    <xdr:ext cx="469744" cy="259045"/>
    <xdr:sp macro="" textlink="">
      <xdr:nvSpPr>
        <xdr:cNvPr id="351" name="【福祉施設】&#10;一人当たり面積最大値テキスト">
          <a:extLst>
            <a:ext uri="{FF2B5EF4-FFF2-40B4-BE49-F238E27FC236}">
              <a16:creationId xmlns:a16="http://schemas.microsoft.com/office/drawing/2014/main" id="{ED2445D7-84C1-425B-B485-D20751518246}"/>
            </a:ext>
          </a:extLst>
        </xdr:cNvPr>
        <xdr:cNvSpPr txBox="1"/>
      </xdr:nvSpPr>
      <xdr:spPr>
        <a:xfrm>
          <a:off x="9467850" y="1244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21771</xdr:rowOff>
    </xdr:from>
    <xdr:to>
      <xdr:col>55</xdr:col>
      <xdr:colOff>88900</xdr:colOff>
      <xdr:row>78</xdr:row>
      <xdr:rowOff>21771</xdr:rowOff>
    </xdr:to>
    <xdr:cxnSp macro="">
      <xdr:nvCxnSpPr>
        <xdr:cNvPr id="352" name="直線コネクタ 351">
          <a:extLst>
            <a:ext uri="{FF2B5EF4-FFF2-40B4-BE49-F238E27FC236}">
              <a16:creationId xmlns:a16="http://schemas.microsoft.com/office/drawing/2014/main" id="{EFD4CF0F-4CD9-4C10-86D2-199456BCFEFF}"/>
            </a:ext>
          </a:extLst>
        </xdr:cNvPr>
        <xdr:cNvCxnSpPr/>
      </xdr:nvCxnSpPr>
      <xdr:spPr>
        <a:xfrm>
          <a:off x="9363075" y="1265192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63698</xdr:rowOff>
    </xdr:from>
    <xdr:ext cx="469744" cy="259045"/>
    <xdr:sp macro="" textlink="">
      <xdr:nvSpPr>
        <xdr:cNvPr id="353" name="【福祉施設】&#10;一人当たり面積平均値テキスト">
          <a:extLst>
            <a:ext uri="{FF2B5EF4-FFF2-40B4-BE49-F238E27FC236}">
              <a16:creationId xmlns:a16="http://schemas.microsoft.com/office/drawing/2014/main" id="{A110670B-1904-46DB-9A90-E0285F90E208}"/>
            </a:ext>
          </a:extLst>
        </xdr:cNvPr>
        <xdr:cNvSpPr txBox="1"/>
      </xdr:nvSpPr>
      <xdr:spPr>
        <a:xfrm>
          <a:off x="9467850" y="1334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85271</xdr:rowOff>
    </xdr:from>
    <xdr:to>
      <xdr:col>55</xdr:col>
      <xdr:colOff>50800</xdr:colOff>
      <xdr:row>83</xdr:row>
      <xdr:rowOff>15421</xdr:rowOff>
    </xdr:to>
    <xdr:sp macro="" textlink="">
      <xdr:nvSpPr>
        <xdr:cNvPr id="354" name="フローチャート: 判断 353">
          <a:extLst>
            <a:ext uri="{FF2B5EF4-FFF2-40B4-BE49-F238E27FC236}">
              <a16:creationId xmlns:a16="http://schemas.microsoft.com/office/drawing/2014/main" id="{44E7C411-AFE0-4DDD-9F12-9F48A9425E55}"/>
            </a:ext>
          </a:extLst>
        </xdr:cNvPr>
        <xdr:cNvSpPr/>
      </xdr:nvSpPr>
      <xdr:spPr>
        <a:xfrm>
          <a:off x="9401175" y="13366296"/>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68943</xdr:rowOff>
    </xdr:from>
    <xdr:to>
      <xdr:col>50</xdr:col>
      <xdr:colOff>165100</xdr:colOff>
      <xdr:row>82</xdr:row>
      <xdr:rowOff>170543</xdr:rowOff>
    </xdr:to>
    <xdr:sp macro="" textlink="">
      <xdr:nvSpPr>
        <xdr:cNvPr id="355" name="フローチャート: 判断 354">
          <a:extLst>
            <a:ext uri="{FF2B5EF4-FFF2-40B4-BE49-F238E27FC236}">
              <a16:creationId xmlns:a16="http://schemas.microsoft.com/office/drawing/2014/main" id="{DAC86F70-B249-4565-BB65-395181C12309}"/>
            </a:ext>
          </a:extLst>
        </xdr:cNvPr>
        <xdr:cNvSpPr/>
      </xdr:nvSpPr>
      <xdr:spPr>
        <a:xfrm>
          <a:off x="8639175" y="1334361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68943</xdr:rowOff>
    </xdr:from>
    <xdr:to>
      <xdr:col>46</xdr:col>
      <xdr:colOff>38100</xdr:colOff>
      <xdr:row>82</xdr:row>
      <xdr:rowOff>170543</xdr:rowOff>
    </xdr:to>
    <xdr:sp macro="" textlink="">
      <xdr:nvSpPr>
        <xdr:cNvPr id="356" name="フローチャート: 判断 355">
          <a:extLst>
            <a:ext uri="{FF2B5EF4-FFF2-40B4-BE49-F238E27FC236}">
              <a16:creationId xmlns:a16="http://schemas.microsoft.com/office/drawing/2014/main" id="{6C09C069-B0A1-441A-99AA-B1D39D4C64FE}"/>
            </a:ext>
          </a:extLst>
        </xdr:cNvPr>
        <xdr:cNvSpPr/>
      </xdr:nvSpPr>
      <xdr:spPr>
        <a:xfrm>
          <a:off x="7839075" y="1334361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85271</xdr:rowOff>
    </xdr:from>
    <xdr:to>
      <xdr:col>41</xdr:col>
      <xdr:colOff>101600</xdr:colOff>
      <xdr:row>83</xdr:row>
      <xdr:rowOff>15421</xdr:rowOff>
    </xdr:to>
    <xdr:sp macro="" textlink="">
      <xdr:nvSpPr>
        <xdr:cNvPr id="357" name="フローチャート: 判断 356">
          <a:extLst>
            <a:ext uri="{FF2B5EF4-FFF2-40B4-BE49-F238E27FC236}">
              <a16:creationId xmlns:a16="http://schemas.microsoft.com/office/drawing/2014/main" id="{AF9097AF-3128-428E-AED4-C285CABB2BBA}"/>
            </a:ext>
          </a:extLst>
        </xdr:cNvPr>
        <xdr:cNvSpPr/>
      </xdr:nvSpPr>
      <xdr:spPr>
        <a:xfrm>
          <a:off x="7029450" y="13366296"/>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117929</xdr:rowOff>
    </xdr:from>
    <xdr:to>
      <xdr:col>36</xdr:col>
      <xdr:colOff>165100</xdr:colOff>
      <xdr:row>83</xdr:row>
      <xdr:rowOff>48079</xdr:rowOff>
    </xdr:to>
    <xdr:sp macro="" textlink="">
      <xdr:nvSpPr>
        <xdr:cNvPr id="358" name="フローチャート: 判断 357">
          <a:extLst>
            <a:ext uri="{FF2B5EF4-FFF2-40B4-BE49-F238E27FC236}">
              <a16:creationId xmlns:a16="http://schemas.microsoft.com/office/drawing/2014/main" id="{845B5CA2-A92D-43F2-9903-B19E96180B1F}"/>
            </a:ext>
          </a:extLst>
        </xdr:cNvPr>
        <xdr:cNvSpPr/>
      </xdr:nvSpPr>
      <xdr:spPr>
        <a:xfrm>
          <a:off x="6238875" y="1339895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9A99DEBA-E416-4F19-9D14-532620D82D74}"/>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5EA58AB-9FC3-44A3-96AB-6BBF0EB9874A}"/>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E73269B-B19F-4EF4-9529-A2DEC0EDB918}"/>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C6C842C1-84CB-423C-AF9B-D151A47E268B}"/>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408FB114-B17A-4F66-8689-44D0D62C97AD}"/>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60779</xdr:rowOff>
    </xdr:from>
    <xdr:to>
      <xdr:col>55</xdr:col>
      <xdr:colOff>50800</xdr:colOff>
      <xdr:row>81</xdr:row>
      <xdr:rowOff>162379</xdr:rowOff>
    </xdr:to>
    <xdr:sp macro="" textlink="">
      <xdr:nvSpPr>
        <xdr:cNvPr id="364" name="楕円 363">
          <a:extLst>
            <a:ext uri="{FF2B5EF4-FFF2-40B4-BE49-F238E27FC236}">
              <a16:creationId xmlns:a16="http://schemas.microsoft.com/office/drawing/2014/main" id="{28991A5F-F843-48D3-8629-43351D58BDF2}"/>
            </a:ext>
          </a:extLst>
        </xdr:cNvPr>
        <xdr:cNvSpPr/>
      </xdr:nvSpPr>
      <xdr:spPr>
        <a:xfrm>
          <a:off x="9401175" y="13179879"/>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83656</xdr:rowOff>
    </xdr:from>
    <xdr:ext cx="469744" cy="259045"/>
    <xdr:sp macro="" textlink="">
      <xdr:nvSpPr>
        <xdr:cNvPr id="365" name="【福祉施設】&#10;一人当たり面積該当値テキスト">
          <a:extLst>
            <a:ext uri="{FF2B5EF4-FFF2-40B4-BE49-F238E27FC236}">
              <a16:creationId xmlns:a16="http://schemas.microsoft.com/office/drawing/2014/main" id="{C08E0EDA-E3B1-41E4-9874-49DD3C6BB89E}"/>
            </a:ext>
          </a:extLst>
        </xdr:cNvPr>
        <xdr:cNvSpPr txBox="1"/>
      </xdr:nvSpPr>
      <xdr:spPr>
        <a:xfrm>
          <a:off x="9467850" y="1304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60779</xdr:rowOff>
    </xdr:from>
    <xdr:to>
      <xdr:col>50</xdr:col>
      <xdr:colOff>165100</xdr:colOff>
      <xdr:row>81</xdr:row>
      <xdr:rowOff>162379</xdr:rowOff>
    </xdr:to>
    <xdr:sp macro="" textlink="">
      <xdr:nvSpPr>
        <xdr:cNvPr id="366" name="楕円 365">
          <a:extLst>
            <a:ext uri="{FF2B5EF4-FFF2-40B4-BE49-F238E27FC236}">
              <a16:creationId xmlns:a16="http://schemas.microsoft.com/office/drawing/2014/main" id="{9C0BD669-B5CE-4A77-BA3D-97E978E94E25}"/>
            </a:ext>
          </a:extLst>
        </xdr:cNvPr>
        <xdr:cNvSpPr/>
      </xdr:nvSpPr>
      <xdr:spPr>
        <a:xfrm>
          <a:off x="8639175" y="1317987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111579</xdr:rowOff>
    </xdr:from>
    <xdr:to>
      <xdr:col>55</xdr:col>
      <xdr:colOff>0</xdr:colOff>
      <xdr:row>81</xdr:row>
      <xdr:rowOff>111579</xdr:rowOff>
    </xdr:to>
    <xdr:cxnSp macro="">
      <xdr:nvCxnSpPr>
        <xdr:cNvPr id="367" name="直線コネクタ 366">
          <a:extLst>
            <a:ext uri="{FF2B5EF4-FFF2-40B4-BE49-F238E27FC236}">
              <a16:creationId xmlns:a16="http://schemas.microsoft.com/office/drawing/2014/main" id="{E25CEA86-E508-4684-947F-8812AC2D380C}"/>
            </a:ext>
          </a:extLst>
        </xdr:cNvPr>
        <xdr:cNvCxnSpPr/>
      </xdr:nvCxnSpPr>
      <xdr:spPr>
        <a:xfrm>
          <a:off x="8686800" y="13227504"/>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44450</xdr:rowOff>
    </xdr:from>
    <xdr:to>
      <xdr:col>46</xdr:col>
      <xdr:colOff>38100</xdr:colOff>
      <xdr:row>81</xdr:row>
      <xdr:rowOff>146050</xdr:rowOff>
    </xdr:to>
    <xdr:sp macro="" textlink="">
      <xdr:nvSpPr>
        <xdr:cNvPr id="368" name="楕円 367">
          <a:extLst>
            <a:ext uri="{FF2B5EF4-FFF2-40B4-BE49-F238E27FC236}">
              <a16:creationId xmlns:a16="http://schemas.microsoft.com/office/drawing/2014/main" id="{647D3547-2178-4498-B3E9-FF82F51CBE3B}"/>
            </a:ext>
          </a:extLst>
        </xdr:cNvPr>
        <xdr:cNvSpPr/>
      </xdr:nvSpPr>
      <xdr:spPr>
        <a:xfrm>
          <a:off x="7839075" y="131635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95250</xdr:rowOff>
    </xdr:from>
    <xdr:to>
      <xdr:col>50</xdr:col>
      <xdr:colOff>114300</xdr:colOff>
      <xdr:row>81</xdr:row>
      <xdr:rowOff>111579</xdr:rowOff>
    </xdr:to>
    <xdr:cxnSp macro="">
      <xdr:nvCxnSpPr>
        <xdr:cNvPr id="369" name="直線コネクタ 368">
          <a:extLst>
            <a:ext uri="{FF2B5EF4-FFF2-40B4-BE49-F238E27FC236}">
              <a16:creationId xmlns:a16="http://schemas.microsoft.com/office/drawing/2014/main" id="{8A399DC4-32F5-453E-A60A-C77AF366B0F5}"/>
            </a:ext>
          </a:extLst>
        </xdr:cNvPr>
        <xdr:cNvCxnSpPr/>
      </xdr:nvCxnSpPr>
      <xdr:spPr>
        <a:xfrm>
          <a:off x="7886700" y="13211175"/>
          <a:ext cx="8001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60779</xdr:rowOff>
    </xdr:from>
    <xdr:to>
      <xdr:col>41</xdr:col>
      <xdr:colOff>101600</xdr:colOff>
      <xdr:row>81</xdr:row>
      <xdr:rowOff>162379</xdr:rowOff>
    </xdr:to>
    <xdr:sp macro="" textlink="">
      <xdr:nvSpPr>
        <xdr:cNvPr id="370" name="楕円 369">
          <a:extLst>
            <a:ext uri="{FF2B5EF4-FFF2-40B4-BE49-F238E27FC236}">
              <a16:creationId xmlns:a16="http://schemas.microsoft.com/office/drawing/2014/main" id="{FE22A587-9CB9-474B-84F0-B633EA89190C}"/>
            </a:ext>
          </a:extLst>
        </xdr:cNvPr>
        <xdr:cNvSpPr/>
      </xdr:nvSpPr>
      <xdr:spPr>
        <a:xfrm>
          <a:off x="7029450" y="1317987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95250</xdr:rowOff>
    </xdr:from>
    <xdr:to>
      <xdr:col>45</xdr:col>
      <xdr:colOff>177800</xdr:colOff>
      <xdr:row>81</xdr:row>
      <xdr:rowOff>111579</xdr:rowOff>
    </xdr:to>
    <xdr:cxnSp macro="">
      <xdr:nvCxnSpPr>
        <xdr:cNvPr id="371" name="直線コネクタ 370">
          <a:extLst>
            <a:ext uri="{FF2B5EF4-FFF2-40B4-BE49-F238E27FC236}">
              <a16:creationId xmlns:a16="http://schemas.microsoft.com/office/drawing/2014/main" id="{503F4A4D-4B55-4EE4-8CD3-60400EC781C3}"/>
            </a:ext>
          </a:extLst>
        </xdr:cNvPr>
        <xdr:cNvCxnSpPr/>
      </xdr:nvCxnSpPr>
      <xdr:spPr>
        <a:xfrm flipV="1">
          <a:off x="7077075" y="13211175"/>
          <a:ext cx="809625"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60779</xdr:rowOff>
    </xdr:from>
    <xdr:to>
      <xdr:col>36</xdr:col>
      <xdr:colOff>165100</xdr:colOff>
      <xdr:row>81</xdr:row>
      <xdr:rowOff>162379</xdr:rowOff>
    </xdr:to>
    <xdr:sp macro="" textlink="">
      <xdr:nvSpPr>
        <xdr:cNvPr id="372" name="楕円 371">
          <a:extLst>
            <a:ext uri="{FF2B5EF4-FFF2-40B4-BE49-F238E27FC236}">
              <a16:creationId xmlns:a16="http://schemas.microsoft.com/office/drawing/2014/main" id="{1CB7D49B-2A40-406E-BAB1-20E4B10B8339}"/>
            </a:ext>
          </a:extLst>
        </xdr:cNvPr>
        <xdr:cNvSpPr/>
      </xdr:nvSpPr>
      <xdr:spPr>
        <a:xfrm>
          <a:off x="6238875" y="1317987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111579</xdr:rowOff>
    </xdr:from>
    <xdr:to>
      <xdr:col>41</xdr:col>
      <xdr:colOff>50800</xdr:colOff>
      <xdr:row>81</xdr:row>
      <xdr:rowOff>111579</xdr:rowOff>
    </xdr:to>
    <xdr:cxnSp macro="">
      <xdr:nvCxnSpPr>
        <xdr:cNvPr id="373" name="直線コネクタ 372">
          <a:extLst>
            <a:ext uri="{FF2B5EF4-FFF2-40B4-BE49-F238E27FC236}">
              <a16:creationId xmlns:a16="http://schemas.microsoft.com/office/drawing/2014/main" id="{C363A27A-1F63-4EA0-AC62-C83D09C3B0DE}"/>
            </a:ext>
          </a:extLst>
        </xdr:cNvPr>
        <xdr:cNvCxnSpPr/>
      </xdr:nvCxnSpPr>
      <xdr:spPr>
        <a:xfrm>
          <a:off x="6286500" y="13227504"/>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161670</xdr:rowOff>
    </xdr:from>
    <xdr:ext cx="469744" cy="259045"/>
    <xdr:sp macro="" textlink="">
      <xdr:nvSpPr>
        <xdr:cNvPr id="374" name="n_1aveValue【福祉施設】&#10;一人当たり面積">
          <a:extLst>
            <a:ext uri="{FF2B5EF4-FFF2-40B4-BE49-F238E27FC236}">
              <a16:creationId xmlns:a16="http://schemas.microsoft.com/office/drawing/2014/main" id="{0F671120-3550-4BA8-88EE-00609C27D1CE}"/>
            </a:ext>
          </a:extLst>
        </xdr:cNvPr>
        <xdr:cNvSpPr txBox="1"/>
      </xdr:nvSpPr>
      <xdr:spPr>
        <a:xfrm>
          <a:off x="8458277" y="1344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161670</xdr:rowOff>
    </xdr:from>
    <xdr:ext cx="469744" cy="259045"/>
    <xdr:sp macro="" textlink="">
      <xdr:nvSpPr>
        <xdr:cNvPr id="375" name="n_2aveValue【福祉施設】&#10;一人当たり面積">
          <a:extLst>
            <a:ext uri="{FF2B5EF4-FFF2-40B4-BE49-F238E27FC236}">
              <a16:creationId xmlns:a16="http://schemas.microsoft.com/office/drawing/2014/main" id="{D702C85A-E18D-4A7A-984B-6968A97FFB4B}"/>
            </a:ext>
          </a:extLst>
        </xdr:cNvPr>
        <xdr:cNvSpPr txBox="1"/>
      </xdr:nvSpPr>
      <xdr:spPr>
        <a:xfrm>
          <a:off x="7677227" y="1344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6548</xdr:rowOff>
    </xdr:from>
    <xdr:ext cx="469744" cy="259045"/>
    <xdr:sp macro="" textlink="">
      <xdr:nvSpPr>
        <xdr:cNvPr id="376" name="n_3aveValue【福祉施設】&#10;一人当たり面積">
          <a:extLst>
            <a:ext uri="{FF2B5EF4-FFF2-40B4-BE49-F238E27FC236}">
              <a16:creationId xmlns:a16="http://schemas.microsoft.com/office/drawing/2014/main" id="{C47BC5D0-6CFA-4F67-A7FF-BB26C59382B2}"/>
            </a:ext>
          </a:extLst>
        </xdr:cNvPr>
        <xdr:cNvSpPr txBox="1"/>
      </xdr:nvSpPr>
      <xdr:spPr>
        <a:xfrm>
          <a:off x="6867602" y="1344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39206</xdr:rowOff>
    </xdr:from>
    <xdr:ext cx="469744" cy="259045"/>
    <xdr:sp macro="" textlink="">
      <xdr:nvSpPr>
        <xdr:cNvPr id="377" name="n_4aveValue【福祉施設】&#10;一人当たり面積">
          <a:extLst>
            <a:ext uri="{FF2B5EF4-FFF2-40B4-BE49-F238E27FC236}">
              <a16:creationId xmlns:a16="http://schemas.microsoft.com/office/drawing/2014/main" id="{B6B41818-9D37-49AE-8629-E0838F7EDBAA}"/>
            </a:ext>
          </a:extLst>
        </xdr:cNvPr>
        <xdr:cNvSpPr txBox="1"/>
      </xdr:nvSpPr>
      <xdr:spPr>
        <a:xfrm>
          <a:off x="6067502" y="1347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7456</xdr:rowOff>
    </xdr:from>
    <xdr:ext cx="469744" cy="259045"/>
    <xdr:sp macro="" textlink="">
      <xdr:nvSpPr>
        <xdr:cNvPr id="378" name="n_1mainValue【福祉施設】&#10;一人当たり面積">
          <a:extLst>
            <a:ext uri="{FF2B5EF4-FFF2-40B4-BE49-F238E27FC236}">
              <a16:creationId xmlns:a16="http://schemas.microsoft.com/office/drawing/2014/main" id="{6DD428E9-0850-4408-8A05-B425D533C37A}"/>
            </a:ext>
          </a:extLst>
        </xdr:cNvPr>
        <xdr:cNvSpPr txBox="1"/>
      </xdr:nvSpPr>
      <xdr:spPr>
        <a:xfrm>
          <a:off x="8458277" y="1296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162577</xdr:rowOff>
    </xdr:from>
    <xdr:ext cx="469744" cy="259045"/>
    <xdr:sp macro="" textlink="">
      <xdr:nvSpPr>
        <xdr:cNvPr id="379" name="n_2mainValue【福祉施設】&#10;一人当たり面積">
          <a:extLst>
            <a:ext uri="{FF2B5EF4-FFF2-40B4-BE49-F238E27FC236}">
              <a16:creationId xmlns:a16="http://schemas.microsoft.com/office/drawing/2014/main" id="{924FB527-E7EF-44C3-94BC-6B6A409E3035}"/>
            </a:ext>
          </a:extLst>
        </xdr:cNvPr>
        <xdr:cNvSpPr txBox="1"/>
      </xdr:nvSpPr>
      <xdr:spPr>
        <a:xfrm>
          <a:off x="767722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7456</xdr:rowOff>
    </xdr:from>
    <xdr:ext cx="469744" cy="259045"/>
    <xdr:sp macro="" textlink="">
      <xdr:nvSpPr>
        <xdr:cNvPr id="380" name="n_3mainValue【福祉施設】&#10;一人当たり面積">
          <a:extLst>
            <a:ext uri="{FF2B5EF4-FFF2-40B4-BE49-F238E27FC236}">
              <a16:creationId xmlns:a16="http://schemas.microsoft.com/office/drawing/2014/main" id="{E2545580-9EDF-4E98-934D-099912A6A927}"/>
            </a:ext>
          </a:extLst>
        </xdr:cNvPr>
        <xdr:cNvSpPr txBox="1"/>
      </xdr:nvSpPr>
      <xdr:spPr>
        <a:xfrm>
          <a:off x="6867602" y="1296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7456</xdr:rowOff>
    </xdr:from>
    <xdr:ext cx="469744" cy="259045"/>
    <xdr:sp macro="" textlink="">
      <xdr:nvSpPr>
        <xdr:cNvPr id="381" name="n_4mainValue【福祉施設】&#10;一人当たり面積">
          <a:extLst>
            <a:ext uri="{FF2B5EF4-FFF2-40B4-BE49-F238E27FC236}">
              <a16:creationId xmlns:a16="http://schemas.microsoft.com/office/drawing/2014/main" id="{2F93680C-C2BE-4935-80F1-B14DAE7794E2}"/>
            </a:ext>
          </a:extLst>
        </xdr:cNvPr>
        <xdr:cNvSpPr txBox="1"/>
      </xdr:nvSpPr>
      <xdr:spPr>
        <a:xfrm>
          <a:off x="6067502" y="1296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F4566CED-605B-4FDE-8B90-15CC6073FA23}"/>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059375E1-9FAD-437C-B948-4532D20F3C4A}"/>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C241E682-132D-47FC-AF93-FE05ECBDB161}"/>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C083CCA8-2430-4160-AE8B-94DC3E9A9B1B}"/>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B4EAD150-9945-4243-8BD0-8D3E74C1FE2D}"/>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BE58D135-BB2C-4E1F-A422-66EA606AF5D7}"/>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06643193-2C82-490F-97EA-251019FAD7F6}"/>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D4967EDB-9961-4D06-B9BD-4D690DA5E67F}"/>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408D4161-35B6-498C-82DB-67FE14B74B7F}"/>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383301E5-FC05-49BD-850F-457A04AE8B40}"/>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3514914D-162A-46DC-998A-6471492FB6BB}"/>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a:extLst>
            <a:ext uri="{FF2B5EF4-FFF2-40B4-BE49-F238E27FC236}">
              <a16:creationId xmlns:a16="http://schemas.microsoft.com/office/drawing/2014/main" id="{BFC8DB33-246C-48F4-9A90-D638047A5BA7}"/>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a:extLst>
            <a:ext uri="{FF2B5EF4-FFF2-40B4-BE49-F238E27FC236}">
              <a16:creationId xmlns:a16="http://schemas.microsoft.com/office/drawing/2014/main" id="{6B2A1AD7-20D0-47C7-8A17-62856427042C}"/>
            </a:ext>
          </a:extLst>
        </xdr:cNvPr>
        <xdr:cNvSpPr txBox="1"/>
      </xdr:nvSpPr>
      <xdr:spPr>
        <a:xfrm>
          <a:off x="2789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a:extLst>
            <a:ext uri="{FF2B5EF4-FFF2-40B4-BE49-F238E27FC236}">
              <a16:creationId xmlns:a16="http://schemas.microsoft.com/office/drawing/2014/main" id="{8C3339B9-6F09-4AA8-85AB-83C939C4339A}"/>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a:extLst>
            <a:ext uri="{FF2B5EF4-FFF2-40B4-BE49-F238E27FC236}">
              <a16:creationId xmlns:a16="http://schemas.microsoft.com/office/drawing/2014/main" id="{59CA62D7-45DD-48DC-AC4C-4B3BB20E4DF3}"/>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a:extLst>
            <a:ext uri="{FF2B5EF4-FFF2-40B4-BE49-F238E27FC236}">
              <a16:creationId xmlns:a16="http://schemas.microsoft.com/office/drawing/2014/main" id="{1F9E977F-47C9-4BB6-ABBA-71A3AFE754D1}"/>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a:extLst>
            <a:ext uri="{FF2B5EF4-FFF2-40B4-BE49-F238E27FC236}">
              <a16:creationId xmlns:a16="http://schemas.microsoft.com/office/drawing/2014/main" id="{21132A8D-F82B-45BC-86B8-EE303D5EDF7D}"/>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a:extLst>
            <a:ext uri="{FF2B5EF4-FFF2-40B4-BE49-F238E27FC236}">
              <a16:creationId xmlns:a16="http://schemas.microsoft.com/office/drawing/2014/main" id="{9357BD3E-EDFB-499B-BB43-106EBE65A1EE}"/>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a:extLst>
            <a:ext uri="{FF2B5EF4-FFF2-40B4-BE49-F238E27FC236}">
              <a16:creationId xmlns:a16="http://schemas.microsoft.com/office/drawing/2014/main" id="{BC9664AD-7C20-4190-8215-403ABE1F155C}"/>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a:extLst>
            <a:ext uri="{FF2B5EF4-FFF2-40B4-BE49-F238E27FC236}">
              <a16:creationId xmlns:a16="http://schemas.microsoft.com/office/drawing/2014/main" id="{09014D9B-8610-4E9A-A660-EE33DAB44B58}"/>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a:extLst>
            <a:ext uri="{FF2B5EF4-FFF2-40B4-BE49-F238E27FC236}">
              <a16:creationId xmlns:a16="http://schemas.microsoft.com/office/drawing/2014/main" id="{22207E59-199B-4349-8F33-B8B6733A8565}"/>
            </a:ext>
          </a:extLst>
        </xdr:cNvPr>
        <xdr:cNvSpPr txBox="1"/>
      </xdr:nvSpPr>
      <xdr:spPr>
        <a:xfrm>
          <a:off x="339891"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14ADC9F9-50AA-4517-BDC9-3FF4DF1D8D76}"/>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a:extLst>
            <a:ext uri="{FF2B5EF4-FFF2-40B4-BE49-F238E27FC236}">
              <a16:creationId xmlns:a16="http://schemas.microsoft.com/office/drawing/2014/main" id="{C7BA2408-46CB-4E21-B8F4-FD969B44B4D5}"/>
            </a:ext>
          </a:extLst>
        </xdr:cNvPr>
        <xdr:cNvSpPr txBox="1"/>
      </xdr:nvSpPr>
      <xdr:spPr>
        <a:xfrm>
          <a:off x="388136" y="15704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20D0DA89-2346-40FD-8D47-05FCF1D81CF8}"/>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150495</xdr:rowOff>
    </xdr:from>
    <xdr:to>
      <xdr:col>24</xdr:col>
      <xdr:colOff>62865</xdr:colOff>
      <xdr:row>108</xdr:row>
      <xdr:rowOff>152400</xdr:rowOff>
    </xdr:to>
    <xdr:cxnSp macro="">
      <xdr:nvCxnSpPr>
        <xdr:cNvPr id="406" name="直線コネクタ 405">
          <a:extLst>
            <a:ext uri="{FF2B5EF4-FFF2-40B4-BE49-F238E27FC236}">
              <a16:creationId xmlns:a16="http://schemas.microsoft.com/office/drawing/2014/main" id="{0C2932F2-4486-4151-B8F9-41AF62F57482}"/>
            </a:ext>
          </a:extLst>
        </xdr:cNvPr>
        <xdr:cNvCxnSpPr/>
      </xdr:nvCxnSpPr>
      <xdr:spPr>
        <a:xfrm flipV="1">
          <a:off x="4180840" y="16342995"/>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a:extLst>
            <a:ext uri="{FF2B5EF4-FFF2-40B4-BE49-F238E27FC236}">
              <a16:creationId xmlns:a16="http://schemas.microsoft.com/office/drawing/2014/main" id="{A5EB496D-78E6-4802-A6D9-D8634E2E9C46}"/>
            </a:ext>
          </a:extLst>
        </xdr:cNvPr>
        <xdr:cNvSpPr txBox="1"/>
      </xdr:nvSpPr>
      <xdr:spPr>
        <a:xfrm>
          <a:off x="4219575" y="1764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a:extLst>
            <a:ext uri="{FF2B5EF4-FFF2-40B4-BE49-F238E27FC236}">
              <a16:creationId xmlns:a16="http://schemas.microsoft.com/office/drawing/2014/main" id="{ED9B8F0A-C4D4-4D10-AB89-FB4750341E5F}"/>
            </a:ext>
          </a:extLst>
        </xdr:cNvPr>
        <xdr:cNvCxnSpPr/>
      </xdr:nvCxnSpPr>
      <xdr:spPr>
        <a:xfrm>
          <a:off x="4105275" y="176403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97172</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72C313EC-78F5-4E96-B605-D9E2D6D8C292}"/>
            </a:ext>
          </a:extLst>
        </xdr:cNvPr>
        <xdr:cNvSpPr txBox="1"/>
      </xdr:nvSpPr>
      <xdr:spPr>
        <a:xfrm>
          <a:off x="4219575" y="16127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150495</xdr:rowOff>
    </xdr:from>
    <xdr:to>
      <xdr:col>24</xdr:col>
      <xdr:colOff>152400</xdr:colOff>
      <xdr:row>100</xdr:row>
      <xdr:rowOff>150495</xdr:rowOff>
    </xdr:to>
    <xdr:cxnSp macro="">
      <xdr:nvCxnSpPr>
        <xdr:cNvPr id="410" name="直線コネクタ 409">
          <a:extLst>
            <a:ext uri="{FF2B5EF4-FFF2-40B4-BE49-F238E27FC236}">
              <a16:creationId xmlns:a16="http://schemas.microsoft.com/office/drawing/2014/main" id="{F1DEF4C1-5138-4D1B-960D-0BA85D7DD254}"/>
            </a:ext>
          </a:extLst>
        </xdr:cNvPr>
        <xdr:cNvCxnSpPr/>
      </xdr:nvCxnSpPr>
      <xdr:spPr>
        <a:xfrm>
          <a:off x="4105275" y="163429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34307</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B79E0149-956F-483C-85C2-D7D9C52BB01A}"/>
            </a:ext>
          </a:extLst>
        </xdr:cNvPr>
        <xdr:cNvSpPr txBox="1"/>
      </xdr:nvSpPr>
      <xdr:spPr>
        <a:xfrm>
          <a:off x="4219575" y="16709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55880</xdr:rowOff>
    </xdr:from>
    <xdr:to>
      <xdr:col>24</xdr:col>
      <xdr:colOff>114300</xdr:colOff>
      <xdr:row>103</xdr:row>
      <xdr:rowOff>157480</xdr:rowOff>
    </xdr:to>
    <xdr:sp macro="" textlink="">
      <xdr:nvSpPr>
        <xdr:cNvPr id="412" name="フローチャート: 判断 411">
          <a:extLst>
            <a:ext uri="{FF2B5EF4-FFF2-40B4-BE49-F238E27FC236}">
              <a16:creationId xmlns:a16="http://schemas.microsoft.com/office/drawing/2014/main" id="{C67A3081-4177-47BC-9A52-17B91D12CA77}"/>
            </a:ext>
          </a:extLst>
        </xdr:cNvPr>
        <xdr:cNvSpPr/>
      </xdr:nvSpPr>
      <xdr:spPr>
        <a:xfrm>
          <a:off x="4124325" y="1673415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44450</xdr:rowOff>
    </xdr:from>
    <xdr:to>
      <xdr:col>20</xdr:col>
      <xdr:colOff>38100</xdr:colOff>
      <xdr:row>103</xdr:row>
      <xdr:rowOff>146050</xdr:rowOff>
    </xdr:to>
    <xdr:sp macro="" textlink="">
      <xdr:nvSpPr>
        <xdr:cNvPr id="413" name="フローチャート: 判断 412">
          <a:extLst>
            <a:ext uri="{FF2B5EF4-FFF2-40B4-BE49-F238E27FC236}">
              <a16:creationId xmlns:a16="http://schemas.microsoft.com/office/drawing/2014/main" id="{FA7E53F1-7DC1-4465-B003-33C7752626CB}"/>
            </a:ext>
          </a:extLst>
        </xdr:cNvPr>
        <xdr:cNvSpPr/>
      </xdr:nvSpPr>
      <xdr:spPr>
        <a:xfrm>
          <a:off x="3381375" y="167259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8255</xdr:rowOff>
    </xdr:from>
    <xdr:to>
      <xdr:col>15</xdr:col>
      <xdr:colOff>101600</xdr:colOff>
      <xdr:row>103</xdr:row>
      <xdr:rowOff>109855</xdr:rowOff>
    </xdr:to>
    <xdr:sp macro="" textlink="">
      <xdr:nvSpPr>
        <xdr:cNvPr id="414" name="フローチャート: 判断 413">
          <a:extLst>
            <a:ext uri="{FF2B5EF4-FFF2-40B4-BE49-F238E27FC236}">
              <a16:creationId xmlns:a16="http://schemas.microsoft.com/office/drawing/2014/main" id="{576682BB-05E8-4159-8A8A-A39105F8A55C}"/>
            </a:ext>
          </a:extLst>
        </xdr:cNvPr>
        <xdr:cNvSpPr/>
      </xdr:nvSpPr>
      <xdr:spPr>
        <a:xfrm>
          <a:off x="2571750" y="166897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19686</xdr:rowOff>
    </xdr:from>
    <xdr:to>
      <xdr:col>10</xdr:col>
      <xdr:colOff>165100</xdr:colOff>
      <xdr:row>103</xdr:row>
      <xdr:rowOff>121286</xdr:rowOff>
    </xdr:to>
    <xdr:sp macro="" textlink="">
      <xdr:nvSpPr>
        <xdr:cNvPr id="415" name="フローチャート: 判断 414">
          <a:extLst>
            <a:ext uri="{FF2B5EF4-FFF2-40B4-BE49-F238E27FC236}">
              <a16:creationId xmlns:a16="http://schemas.microsoft.com/office/drawing/2014/main" id="{728EAE0A-FB05-45A4-A256-DFECA1CF56A5}"/>
            </a:ext>
          </a:extLst>
        </xdr:cNvPr>
        <xdr:cNvSpPr/>
      </xdr:nvSpPr>
      <xdr:spPr>
        <a:xfrm>
          <a:off x="1781175" y="1669796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168275</xdr:rowOff>
    </xdr:from>
    <xdr:to>
      <xdr:col>6</xdr:col>
      <xdr:colOff>38100</xdr:colOff>
      <xdr:row>103</xdr:row>
      <xdr:rowOff>98425</xdr:rowOff>
    </xdr:to>
    <xdr:sp macro="" textlink="">
      <xdr:nvSpPr>
        <xdr:cNvPr id="416" name="フローチャート: 判断 415">
          <a:extLst>
            <a:ext uri="{FF2B5EF4-FFF2-40B4-BE49-F238E27FC236}">
              <a16:creationId xmlns:a16="http://schemas.microsoft.com/office/drawing/2014/main" id="{516E4AAB-3E5F-425E-8075-EA8303755C7C}"/>
            </a:ext>
          </a:extLst>
        </xdr:cNvPr>
        <xdr:cNvSpPr/>
      </xdr:nvSpPr>
      <xdr:spPr>
        <a:xfrm>
          <a:off x="981075" y="166751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A7ED5316-DAFA-499A-8379-05D928A967D7}"/>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35CC47C1-055F-4537-ADEC-F6685ADCC15D}"/>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CF528E11-6F5C-4E2E-ACF3-80DB49E3108E}"/>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AD949A64-86A4-4145-BB15-AB42F2592575}"/>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436AC86F-93D4-4281-BAA8-3B1776B87EEC}"/>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99695</xdr:rowOff>
    </xdr:from>
    <xdr:to>
      <xdr:col>24</xdr:col>
      <xdr:colOff>114300</xdr:colOff>
      <xdr:row>101</xdr:row>
      <xdr:rowOff>29845</xdr:rowOff>
    </xdr:to>
    <xdr:sp macro="" textlink="">
      <xdr:nvSpPr>
        <xdr:cNvPr id="422" name="楕円 421">
          <a:extLst>
            <a:ext uri="{FF2B5EF4-FFF2-40B4-BE49-F238E27FC236}">
              <a16:creationId xmlns:a16="http://schemas.microsoft.com/office/drawing/2014/main" id="{E40965CB-6B5C-4B32-8868-C930BCAC5D52}"/>
            </a:ext>
          </a:extLst>
        </xdr:cNvPr>
        <xdr:cNvSpPr/>
      </xdr:nvSpPr>
      <xdr:spPr>
        <a:xfrm>
          <a:off x="4124325" y="1629537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52722</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3C95B01A-9CF2-4255-846D-31B6A2A89517}"/>
            </a:ext>
          </a:extLst>
        </xdr:cNvPr>
        <xdr:cNvSpPr txBox="1"/>
      </xdr:nvSpPr>
      <xdr:spPr>
        <a:xfrm>
          <a:off x="4219575" y="16242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109220</xdr:rowOff>
    </xdr:from>
    <xdr:to>
      <xdr:col>20</xdr:col>
      <xdr:colOff>38100</xdr:colOff>
      <xdr:row>103</xdr:row>
      <xdr:rowOff>39370</xdr:rowOff>
    </xdr:to>
    <xdr:sp macro="" textlink="">
      <xdr:nvSpPr>
        <xdr:cNvPr id="424" name="楕円 423">
          <a:extLst>
            <a:ext uri="{FF2B5EF4-FFF2-40B4-BE49-F238E27FC236}">
              <a16:creationId xmlns:a16="http://schemas.microsoft.com/office/drawing/2014/main" id="{D8CEC09B-80D7-483A-90EB-D4BBE6B3030D}"/>
            </a:ext>
          </a:extLst>
        </xdr:cNvPr>
        <xdr:cNvSpPr/>
      </xdr:nvSpPr>
      <xdr:spPr>
        <a:xfrm>
          <a:off x="3381375" y="1662239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150495</xdr:rowOff>
    </xdr:from>
    <xdr:to>
      <xdr:col>24</xdr:col>
      <xdr:colOff>63500</xdr:colOff>
      <xdr:row>102</xdr:row>
      <xdr:rowOff>160020</xdr:rowOff>
    </xdr:to>
    <xdr:cxnSp macro="">
      <xdr:nvCxnSpPr>
        <xdr:cNvPr id="425" name="直線コネクタ 424">
          <a:extLst>
            <a:ext uri="{FF2B5EF4-FFF2-40B4-BE49-F238E27FC236}">
              <a16:creationId xmlns:a16="http://schemas.microsoft.com/office/drawing/2014/main" id="{7937CA37-4EC8-4F82-AFE6-8A45F3549543}"/>
            </a:ext>
          </a:extLst>
        </xdr:cNvPr>
        <xdr:cNvCxnSpPr/>
      </xdr:nvCxnSpPr>
      <xdr:spPr>
        <a:xfrm flipV="1">
          <a:off x="3429000" y="16342995"/>
          <a:ext cx="752475" cy="33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69214</xdr:rowOff>
    </xdr:from>
    <xdr:to>
      <xdr:col>15</xdr:col>
      <xdr:colOff>101600</xdr:colOff>
      <xdr:row>102</xdr:row>
      <xdr:rowOff>170814</xdr:rowOff>
    </xdr:to>
    <xdr:sp macro="" textlink="">
      <xdr:nvSpPr>
        <xdr:cNvPr id="426" name="楕円 425">
          <a:extLst>
            <a:ext uri="{FF2B5EF4-FFF2-40B4-BE49-F238E27FC236}">
              <a16:creationId xmlns:a16="http://schemas.microsoft.com/office/drawing/2014/main" id="{72F3FA96-00E3-4CC3-87C4-AAF66866BF0A}"/>
            </a:ext>
          </a:extLst>
        </xdr:cNvPr>
        <xdr:cNvSpPr/>
      </xdr:nvSpPr>
      <xdr:spPr>
        <a:xfrm>
          <a:off x="2571750" y="1658238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120014</xdr:rowOff>
    </xdr:from>
    <xdr:to>
      <xdr:col>19</xdr:col>
      <xdr:colOff>177800</xdr:colOff>
      <xdr:row>102</xdr:row>
      <xdr:rowOff>160020</xdr:rowOff>
    </xdr:to>
    <xdr:cxnSp macro="">
      <xdr:nvCxnSpPr>
        <xdr:cNvPr id="427" name="直線コネクタ 426">
          <a:extLst>
            <a:ext uri="{FF2B5EF4-FFF2-40B4-BE49-F238E27FC236}">
              <a16:creationId xmlns:a16="http://schemas.microsoft.com/office/drawing/2014/main" id="{611972F4-F145-47B6-B18B-D96974F9A506}"/>
            </a:ext>
          </a:extLst>
        </xdr:cNvPr>
        <xdr:cNvCxnSpPr/>
      </xdr:nvCxnSpPr>
      <xdr:spPr>
        <a:xfrm>
          <a:off x="2619375" y="16639539"/>
          <a:ext cx="809625"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27305</xdr:rowOff>
    </xdr:from>
    <xdr:to>
      <xdr:col>10</xdr:col>
      <xdr:colOff>165100</xdr:colOff>
      <xdr:row>102</xdr:row>
      <xdr:rowOff>128905</xdr:rowOff>
    </xdr:to>
    <xdr:sp macro="" textlink="">
      <xdr:nvSpPr>
        <xdr:cNvPr id="428" name="楕円 427">
          <a:extLst>
            <a:ext uri="{FF2B5EF4-FFF2-40B4-BE49-F238E27FC236}">
              <a16:creationId xmlns:a16="http://schemas.microsoft.com/office/drawing/2014/main" id="{F03BC0CF-80BA-4F8B-BD3C-BDD9F8CE6428}"/>
            </a:ext>
          </a:extLst>
        </xdr:cNvPr>
        <xdr:cNvSpPr/>
      </xdr:nvSpPr>
      <xdr:spPr>
        <a:xfrm>
          <a:off x="1781175" y="165468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78105</xdr:rowOff>
    </xdr:from>
    <xdr:to>
      <xdr:col>15</xdr:col>
      <xdr:colOff>50800</xdr:colOff>
      <xdr:row>102</xdr:row>
      <xdr:rowOff>120014</xdr:rowOff>
    </xdr:to>
    <xdr:cxnSp macro="">
      <xdr:nvCxnSpPr>
        <xdr:cNvPr id="429" name="直線コネクタ 428">
          <a:extLst>
            <a:ext uri="{FF2B5EF4-FFF2-40B4-BE49-F238E27FC236}">
              <a16:creationId xmlns:a16="http://schemas.microsoft.com/office/drawing/2014/main" id="{29486B19-78AC-48D2-BCBE-89444C50D7AD}"/>
            </a:ext>
          </a:extLst>
        </xdr:cNvPr>
        <xdr:cNvCxnSpPr/>
      </xdr:nvCxnSpPr>
      <xdr:spPr>
        <a:xfrm>
          <a:off x="1828800" y="16594455"/>
          <a:ext cx="790575" cy="4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156845</xdr:rowOff>
    </xdr:from>
    <xdr:to>
      <xdr:col>6</xdr:col>
      <xdr:colOff>38100</xdr:colOff>
      <xdr:row>102</xdr:row>
      <xdr:rowOff>86995</xdr:rowOff>
    </xdr:to>
    <xdr:sp macro="" textlink="">
      <xdr:nvSpPr>
        <xdr:cNvPr id="430" name="楕円 429">
          <a:extLst>
            <a:ext uri="{FF2B5EF4-FFF2-40B4-BE49-F238E27FC236}">
              <a16:creationId xmlns:a16="http://schemas.microsoft.com/office/drawing/2014/main" id="{ABE96AFA-29B3-4A81-A646-2C0B1A6619FE}"/>
            </a:ext>
          </a:extLst>
        </xdr:cNvPr>
        <xdr:cNvSpPr/>
      </xdr:nvSpPr>
      <xdr:spPr>
        <a:xfrm>
          <a:off x="981075" y="1651444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36195</xdr:rowOff>
    </xdr:from>
    <xdr:to>
      <xdr:col>10</xdr:col>
      <xdr:colOff>114300</xdr:colOff>
      <xdr:row>102</xdr:row>
      <xdr:rowOff>78105</xdr:rowOff>
    </xdr:to>
    <xdr:cxnSp macro="">
      <xdr:nvCxnSpPr>
        <xdr:cNvPr id="431" name="直線コネクタ 430">
          <a:extLst>
            <a:ext uri="{FF2B5EF4-FFF2-40B4-BE49-F238E27FC236}">
              <a16:creationId xmlns:a16="http://schemas.microsoft.com/office/drawing/2014/main" id="{C20FF488-5A60-4F95-A02D-937FAE5EC17F}"/>
            </a:ext>
          </a:extLst>
        </xdr:cNvPr>
        <xdr:cNvCxnSpPr/>
      </xdr:nvCxnSpPr>
      <xdr:spPr>
        <a:xfrm>
          <a:off x="1028700" y="16552545"/>
          <a:ext cx="8001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137177</xdr:rowOff>
    </xdr:from>
    <xdr:ext cx="405111" cy="259045"/>
    <xdr:sp macro="" textlink="">
      <xdr:nvSpPr>
        <xdr:cNvPr id="432" name="n_1aveValue【市民会館】&#10;有形固定資産減価償却率">
          <a:extLst>
            <a:ext uri="{FF2B5EF4-FFF2-40B4-BE49-F238E27FC236}">
              <a16:creationId xmlns:a16="http://schemas.microsoft.com/office/drawing/2014/main" id="{2A9E9135-F981-4265-A355-59F67F7DF473}"/>
            </a:ext>
          </a:extLst>
        </xdr:cNvPr>
        <xdr:cNvSpPr txBox="1"/>
      </xdr:nvSpPr>
      <xdr:spPr>
        <a:xfrm>
          <a:off x="3239144" y="1681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100982</xdr:rowOff>
    </xdr:from>
    <xdr:ext cx="405111" cy="259045"/>
    <xdr:sp macro="" textlink="">
      <xdr:nvSpPr>
        <xdr:cNvPr id="433" name="n_2aveValue【市民会館】&#10;有形固定資産減価償却率">
          <a:extLst>
            <a:ext uri="{FF2B5EF4-FFF2-40B4-BE49-F238E27FC236}">
              <a16:creationId xmlns:a16="http://schemas.microsoft.com/office/drawing/2014/main" id="{D826AD26-7B7D-43F2-92A5-97DA7F431693}"/>
            </a:ext>
          </a:extLst>
        </xdr:cNvPr>
        <xdr:cNvSpPr txBox="1"/>
      </xdr:nvSpPr>
      <xdr:spPr>
        <a:xfrm>
          <a:off x="2439044" y="1678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112413</xdr:rowOff>
    </xdr:from>
    <xdr:ext cx="405111" cy="259045"/>
    <xdr:sp macro="" textlink="">
      <xdr:nvSpPr>
        <xdr:cNvPr id="434" name="n_3aveValue【市民会館】&#10;有形固定資産減価償却率">
          <a:extLst>
            <a:ext uri="{FF2B5EF4-FFF2-40B4-BE49-F238E27FC236}">
              <a16:creationId xmlns:a16="http://schemas.microsoft.com/office/drawing/2014/main" id="{D5A31688-CBCD-438C-98AB-C00A2B37E3DA}"/>
            </a:ext>
          </a:extLst>
        </xdr:cNvPr>
        <xdr:cNvSpPr txBox="1"/>
      </xdr:nvSpPr>
      <xdr:spPr>
        <a:xfrm>
          <a:off x="1648469" y="1679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89552</xdr:rowOff>
    </xdr:from>
    <xdr:ext cx="405111" cy="259045"/>
    <xdr:sp macro="" textlink="">
      <xdr:nvSpPr>
        <xdr:cNvPr id="435" name="n_4aveValue【市民会館】&#10;有形固定資産減価償却率">
          <a:extLst>
            <a:ext uri="{FF2B5EF4-FFF2-40B4-BE49-F238E27FC236}">
              <a16:creationId xmlns:a16="http://schemas.microsoft.com/office/drawing/2014/main" id="{EB00BAB7-2538-4DCA-86EC-BFA1E611D62B}"/>
            </a:ext>
          </a:extLst>
        </xdr:cNvPr>
        <xdr:cNvSpPr txBox="1"/>
      </xdr:nvSpPr>
      <xdr:spPr>
        <a:xfrm>
          <a:off x="848369" y="1676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55897</xdr:rowOff>
    </xdr:from>
    <xdr:ext cx="405111" cy="259045"/>
    <xdr:sp macro="" textlink="">
      <xdr:nvSpPr>
        <xdr:cNvPr id="436" name="n_1mainValue【市民会館】&#10;有形固定資産減価償却率">
          <a:extLst>
            <a:ext uri="{FF2B5EF4-FFF2-40B4-BE49-F238E27FC236}">
              <a16:creationId xmlns:a16="http://schemas.microsoft.com/office/drawing/2014/main" id="{38A3F515-A44B-4F72-BF24-1EF3C2E22F4C}"/>
            </a:ext>
          </a:extLst>
        </xdr:cNvPr>
        <xdr:cNvSpPr txBox="1"/>
      </xdr:nvSpPr>
      <xdr:spPr>
        <a:xfrm>
          <a:off x="3239144" y="16410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15891</xdr:rowOff>
    </xdr:from>
    <xdr:ext cx="405111" cy="259045"/>
    <xdr:sp macro="" textlink="">
      <xdr:nvSpPr>
        <xdr:cNvPr id="437" name="n_2mainValue【市民会館】&#10;有形固定資産減価償却率">
          <a:extLst>
            <a:ext uri="{FF2B5EF4-FFF2-40B4-BE49-F238E27FC236}">
              <a16:creationId xmlns:a16="http://schemas.microsoft.com/office/drawing/2014/main" id="{B3610E3B-C726-4EAB-9CF5-05BCE53C4721}"/>
            </a:ext>
          </a:extLst>
        </xdr:cNvPr>
        <xdr:cNvSpPr txBox="1"/>
      </xdr:nvSpPr>
      <xdr:spPr>
        <a:xfrm>
          <a:off x="2439044" y="1637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145432</xdr:rowOff>
    </xdr:from>
    <xdr:ext cx="405111" cy="259045"/>
    <xdr:sp macro="" textlink="">
      <xdr:nvSpPr>
        <xdr:cNvPr id="438" name="n_3mainValue【市民会館】&#10;有形固定資産減価償却率">
          <a:extLst>
            <a:ext uri="{FF2B5EF4-FFF2-40B4-BE49-F238E27FC236}">
              <a16:creationId xmlns:a16="http://schemas.microsoft.com/office/drawing/2014/main" id="{752BACFD-FE3A-4A6D-B05C-DB19C48E2C7F}"/>
            </a:ext>
          </a:extLst>
        </xdr:cNvPr>
        <xdr:cNvSpPr txBox="1"/>
      </xdr:nvSpPr>
      <xdr:spPr>
        <a:xfrm>
          <a:off x="1648469" y="1633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103522</xdr:rowOff>
    </xdr:from>
    <xdr:ext cx="405111" cy="259045"/>
    <xdr:sp macro="" textlink="">
      <xdr:nvSpPr>
        <xdr:cNvPr id="439" name="n_4mainValue【市民会館】&#10;有形固定資産減価償却率">
          <a:extLst>
            <a:ext uri="{FF2B5EF4-FFF2-40B4-BE49-F238E27FC236}">
              <a16:creationId xmlns:a16="http://schemas.microsoft.com/office/drawing/2014/main" id="{C747DA17-BA31-4EF4-9783-E450498B4C58}"/>
            </a:ext>
          </a:extLst>
        </xdr:cNvPr>
        <xdr:cNvSpPr txBox="1"/>
      </xdr:nvSpPr>
      <xdr:spPr>
        <a:xfrm>
          <a:off x="848369" y="1629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AAAF1EDC-D107-4F2E-943C-54BA8313C297}"/>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F8E7075C-4B97-4375-A1E1-6B128FB3D148}"/>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B58534C7-6BBC-42F4-8868-4599911E8779}"/>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BF7C2D5D-1CD7-4158-84F8-4B3A9B8140E6}"/>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5C4B60DC-44A7-43F0-96FF-D324AB4D98EA}"/>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F9F4C5F1-0BA0-45B4-A13A-B1044DB94396}"/>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5C8CCA39-94D1-48F1-8A17-1F9309A075E4}"/>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66972B8B-8150-4ED0-8030-D270EC081C29}"/>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BC57676C-A88B-49E7-BFDC-499A90F19D23}"/>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EE36BF49-ADC6-49DA-A607-73562E21A8E6}"/>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0" name="直線コネクタ 449">
          <a:extLst>
            <a:ext uri="{FF2B5EF4-FFF2-40B4-BE49-F238E27FC236}">
              <a16:creationId xmlns:a16="http://schemas.microsoft.com/office/drawing/2014/main" id="{B24051CD-8852-4FB5-A950-5B185F08E99C}"/>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1" name="テキスト ボックス 450">
          <a:extLst>
            <a:ext uri="{FF2B5EF4-FFF2-40B4-BE49-F238E27FC236}">
              <a16:creationId xmlns:a16="http://schemas.microsoft.com/office/drawing/2014/main" id="{013AB0EA-1A23-40FD-92C3-503E36DE614C}"/>
            </a:ext>
          </a:extLst>
        </xdr:cNvPr>
        <xdr:cNvSpPr txBox="1"/>
      </xdr:nvSpPr>
      <xdr:spPr>
        <a:xfrm>
          <a:off x="5527221" y="1742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2" name="直線コネクタ 451">
          <a:extLst>
            <a:ext uri="{FF2B5EF4-FFF2-40B4-BE49-F238E27FC236}">
              <a16:creationId xmlns:a16="http://schemas.microsoft.com/office/drawing/2014/main" id="{79B3BA56-E3FB-4E50-A0D3-6A41F222F040}"/>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3" name="テキスト ボックス 452">
          <a:extLst>
            <a:ext uri="{FF2B5EF4-FFF2-40B4-BE49-F238E27FC236}">
              <a16:creationId xmlns:a16="http://schemas.microsoft.com/office/drawing/2014/main" id="{C820B3C6-E3EA-4455-8AB0-D03CF6001E90}"/>
            </a:ext>
          </a:extLst>
        </xdr:cNvPr>
        <xdr:cNvSpPr txBox="1"/>
      </xdr:nvSpPr>
      <xdr:spPr>
        <a:xfrm>
          <a:off x="5527221" y="1699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4" name="直線コネクタ 453">
          <a:extLst>
            <a:ext uri="{FF2B5EF4-FFF2-40B4-BE49-F238E27FC236}">
              <a16:creationId xmlns:a16="http://schemas.microsoft.com/office/drawing/2014/main" id="{038A8896-5369-4BD1-A65D-3F5A51EBEAF4}"/>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5" name="テキスト ボックス 454">
          <a:extLst>
            <a:ext uri="{FF2B5EF4-FFF2-40B4-BE49-F238E27FC236}">
              <a16:creationId xmlns:a16="http://schemas.microsoft.com/office/drawing/2014/main" id="{7130A40D-B12B-4128-A0BB-F49DDC1495CB}"/>
            </a:ext>
          </a:extLst>
        </xdr:cNvPr>
        <xdr:cNvSpPr txBox="1"/>
      </xdr:nvSpPr>
      <xdr:spPr>
        <a:xfrm>
          <a:off x="5527221" y="1656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6" name="直線コネクタ 455">
          <a:extLst>
            <a:ext uri="{FF2B5EF4-FFF2-40B4-BE49-F238E27FC236}">
              <a16:creationId xmlns:a16="http://schemas.microsoft.com/office/drawing/2014/main" id="{29835768-3F42-4DFD-A499-57B45548BB7F}"/>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7" name="テキスト ボックス 456">
          <a:extLst>
            <a:ext uri="{FF2B5EF4-FFF2-40B4-BE49-F238E27FC236}">
              <a16:creationId xmlns:a16="http://schemas.microsoft.com/office/drawing/2014/main" id="{CBF43836-6FC8-40E0-B2A2-788B23648743}"/>
            </a:ext>
          </a:extLst>
        </xdr:cNvPr>
        <xdr:cNvSpPr txBox="1"/>
      </xdr:nvSpPr>
      <xdr:spPr>
        <a:xfrm>
          <a:off x="5527221" y="1613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2CF53222-6DEE-4D3D-88B3-161E85F42533}"/>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2EEE96CF-D4F7-4C29-99D2-D26045E9B558}"/>
            </a:ext>
          </a:extLst>
        </xdr:cNvPr>
        <xdr:cNvSpPr txBox="1"/>
      </xdr:nvSpPr>
      <xdr:spPr>
        <a:xfrm>
          <a:off x="5527221"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C3FF1D59-32EB-4B36-A6D0-6F40E4396EC0}"/>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39624</xdr:rowOff>
    </xdr:from>
    <xdr:to>
      <xdr:col>54</xdr:col>
      <xdr:colOff>189865</xdr:colOff>
      <xdr:row>108</xdr:row>
      <xdr:rowOff>48768</xdr:rowOff>
    </xdr:to>
    <xdr:cxnSp macro="">
      <xdr:nvCxnSpPr>
        <xdr:cNvPr id="461" name="直線コネクタ 460">
          <a:extLst>
            <a:ext uri="{FF2B5EF4-FFF2-40B4-BE49-F238E27FC236}">
              <a16:creationId xmlns:a16="http://schemas.microsoft.com/office/drawing/2014/main" id="{2973FA76-A48F-445F-98F5-8A93340266B4}"/>
            </a:ext>
          </a:extLst>
        </xdr:cNvPr>
        <xdr:cNvCxnSpPr/>
      </xdr:nvCxnSpPr>
      <xdr:spPr>
        <a:xfrm flipV="1">
          <a:off x="9429115" y="16555974"/>
          <a:ext cx="0" cy="977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52595</xdr:rowOff>
    </xdr:from>
    <xdr:ext cx="469744" cy="259045"/>
    <xdr:sp macro="" textlink="">
      <xdr:nvSpPr>
        <xdr:cNvPr id="462" name="【市民会館】&#10;一人当たり面積最小値テキスト">
          <a:extLst>
            <a:ext uri="{FF2B5EF4-FFF2-40B4-BE49-F238E27FC236}">
              <a16:creationId xmlns:a16="http://schemas.microsoft.com/office/drawing/2014/main" id="{AFF06948-D746-4B04-A285-D753983D704C}"/>
            </a:ext>
          </a:extLst>
        </xdr:cNvPr>
        <xdr:cNvSpPr txBox="1"/>
      </xdr:nvSpPr>
      <xdr:spPr>
        <a:xfrm>
          <a:off x="9467850" y="1753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48768</xdr:rowOff>
    </xdr:from>
    <xdr:to>
      <xdr:col>55</xdr:col>
      <xdr:colOff>88900</xdr:colOff>
      <xdr:row>108</xdr:row>
      <xdr:rowOff>48768</xdr:rowOff>
    </xdr:to>
    <xdr:cxnSp macro="">
      <xdr:nvCxnSpPr>
        <xdr:cNvPr id="463" name="直線コネクタ 462">
          <a:extLst>
            <a:ext uri="{FF2B5EF4-FFF2-40B4-BE49-F238E27FC236}">
              <a16:creationId xmlns:a16="http://schemas.microsoft.com/office/drawing/2014/main" id="{7ED59803-E00A-4381-A298-5BC688ED3D26}"/>
            </a:ext>
          </a:extLst>
        </xdr:cNvPr>
        <xdr:cNvCxnSpPr/>
      </xdr:nvCxnSpPr>
      <xdr:spPr>
        <a:xfrm>
          <a:off x="9363075" y="1753349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157751</xdr:rowOff>
    </xdr:from>
    <xdr:ext cx="469744" cy="259045"/>
    <xdr:sp macro="" textlink="">
      <xdr:nvSpPr>
        <xdr:cNvPr id="464" name="【市民会館】&#10;一人当たり面積最大値テキスト">
          <a:extLst>
            <a:ext uri="{FF2B5EF4-FFF2-40B4-BE49-F238E27FC236}">
              <a16:creationId xmlns:a16="http://schemas.microsoft.com/office/drawing/2014/main" id="{E034FA45-1C7C-4251-A7E3-EF9BEC5A513D}"/>
            </a:ext>
          </a:extLst>
        </xdr:cNvPr>
        <xdr:cNvSpPr txBox="1"/>
      </xdr:nvSpPr>
      <xdr:spPr>
        <a:xfrm>
          <a:off x="9467850" y="1635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39624</xdr:rowOff>
    </xdr:from>
    <xdr:to>
      <xdr:col>55</xdr:col>
      <xdr:colOff>88900</xdr:colOff>
      <xdr:row>102</xdr:row>
      <xdr:rowOff>39624</xdr:rowOff>
    </xdr:to>
    <xdr:cxnSp macro="">
      <xdr:nvCxnSpPr>
        <xdr:cNvPr id="465" name="直線コネクタ 464">
          <a:extLst>
            <a:ext uri="{FF2B5EF4-FFF2-40B4-BE49-F238E27FC236}">
              <a16:creationId xmlns:a16="http://schemas.microsoft.com/office/drawing/2014/main" id="{1846D50C-1759-4006-9806-14AE362A73FC}"/>
            </a:ext>
          </a:extLst>
        </xdr:cNvPr>
        <xdr:cNvCxnSpPr/>
      </xdr:nvCxnSpPr>
      <xdr:spPr>
        <a:xfrm>
          <a:off x="9363075" y="1655597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57421</xdr:rowOff>
    </xdr:from>
    <xdr:ext cx="469744" cy="259045"/>
    <xdr:sp macro="" textlink="">
      <xdr:nvSpPr>
        <xdr:cNvPr id="466" name="【市民会館】&#10;一人当たり面積平均値テキスト">
          <a:extLst>
            <a:ext uri="{FF2B5EF4-FFF2-40B4-BE49-F238E27FC236}">
              <a16:creationId xmlns:a16="http://schemas.microsoft.com/office/drawing/2014/main" id="{68B72D8F-F4A9-46D6-9484-C34CC7CD2FB2}"/>
            </a:ext>
          </a:extLst>
        </xdr:cNvPr>
        <xdr:cNvSpPr txBox="1"/>
      </xdr:nvSpPr>
      <xdr:spPr>
        <a:xfrm>
          <a:off x="9467850" y="17059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34544</xdr:rowOff>
    </xdr:from>
    <xdr:to>
      <xdr:col>55</xdr:col>
      <xdr:colOff>50800</xdr:colOff>
      <xdr:row>106</xdr:row>
      <xdr:rowOff>136144</xdr:rowOff>
    </xdr:to>
    <xdr:sp macro="" textlink="">
      <xdr:nvSpPr>
        <xdr:cNvPr id="467" name="フローチャート: 判断 466">
          <a:extLst>
            <a:ext uri="{FF2B5EF4-FFF2-40B4-BE49-F238E27FC236}">
              <a16:creationId xmlns:a16="http://schemas.microsoft.com/office/drawing/2014/main" id="{3F3C8BD9-7BE8-4085-B654-833613B784A2}"/>
            </a:ext>
          </a:extLst>
        </xdr:cNvPr>
        <xdr:cNvSpPr/>
      </xdr:nvSpPr>
      <xdr:spPr>
        <a:xfrm>
          <a:off x="9401175" y="17195419"/>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34544</xdr:rowOff>
    </xdr:from>
    <xdr:to>
      <xdr:col>50</xdr:col>
      <xdr:colOff>165100</xdr:colOff>
      <xdr:row>106</xdr:row>
      <xdr:rowOff>136144</xdr:rowOff>
    </xdr:to>
    <xdr:sp macro="" textlink="">
      <xdr:nvSpPr>
        <xdr:cNvPr id="468" name="フローチャート: 判断 467">
          <a:extLst>
            <a:ext uri="{FF2B5EF4-FFF2-40B4-BE49-F238E27FC236}">
              <a16:creationId xmlns:a16="http://schemas.microsoft.com/office/drawing/2014/main" id="{F7735389-29F8-4CAA-8018-294B36122D81}"/>
            </a:ext>
          </a:extLst>
        </xdr:cNvPr>
        <xdr:cNvSpPr/>
      </xdr:nvSpPr>
      <xdr:spPr>
        <a:xfrm>
          <a:off x="8639175" y="1719541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469" name="フローチャート: 判断 468">
          <a:extLst>
            <a:ext uri="{FF2B5EF4-FFF2-40B4-BE49-F238E27FC236}">
              <a16:creationId xmlns:a16="http://schemas.microsoft.com/office/drawing/2014/main" id="{E520FA62-66C6-411E-A4DA-D094BE354968}"/>
            </a:ext>
          </a:extLst>
        </xdr:cNvPr>
        <xdr:cNvSpPr/>
      </xdr:nvSpPr>
      <xdr:spPr>
        <a:xfrm>
          <a:off x="7839075" y="1720316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43687</xdr:rowOff>
    </xdr:from>
    <xdr:to>
      <xdr:col>41</xdr:col>
      <xdr:colOff>101600</xdr:colOff>
      <xdr:row>106</xdr:row>
      <xdr:rowOff>145287</xdr:rowOff>
    </xdr:to>
    <xdr:sp macro="" textlink="">
      <xdr:nvSpPr>
        <xdr:cNvPr id="470" name="フローチャート: 判断 469">
          <a:extLst>
            <a:ext uri="{FF2B5EF4-FFF2-40B4-BE49-F238E27FC236}">
              <a16:creationId xmlns:a16="http://schemas.microsoft.com/office/drawing/2014/main" id="{2711E6F3-A62F-4C24-A229-25B69F822B7F}"/>
            </a:ext>
          </a:extLst>
        </xdr:cNvPr>
        <xdr:cNvSpPr/>
      </xdr:nvSpPr>
      <xdr:spPr>
        <a:xfrm>
          <a:off x="7029450" y="1721091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471" name="フローチャート: 判断 470">
          <a:extLst>
            <a:ext uri="{FF2B5EF4-FFF2-40B4-BE49-F238E27FC236}">
              <a16:creationId xmlns:a16="http://schemas.microsoft.com/office/drawing/2014/main" id="{09AF5B12-2505-4922-A34C-B5665BF7A44E}"/>
            </a:ext>
          </a:extLst>
        </xdr:cNvPr>
        <xdr:cNvSpPr/>
      </xdr:nvSpPr>
      <xdr:spPr>
        <a:xfrm>
          <a:off x="6238875" y="171926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C2728B39-0ED0-476F-B433-721FB7A78E40}"/>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7F72F08E-8EF7-426B-8E0A-F0A72900E6B0}"/>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FFDFC0A1-83D2-4749-B090-FBACFA693ABC}"/>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BCA16FAD-0239-4CDE-8B15-BFAF59B52677}"/>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D87D418B-5BE5-4A26-81BF-D9AA00734AC5}"/>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66548</xdr:rowOff>
    </xdr:from>
    <xdr:to>
      <xdr:col>55</xdr:col>
      <xdr:colOff>50800</xdr:colOff>
      <xdr:row>106</xdr:row>
      <xdr:rowOff>168148</xdr:rowOff>
    </xdr:to>
    <xdr:sp macro="" textlink="">
      <xdr:nvSpPr>
        <xdr:cNvPr id="477" name="楕円 476">
          <a:extLst>
            <a:ext uri="{FF2B5EF4-FFF2-40B4-BE49-F238E27FC236}">
              <a16:creationId xmlns:a16="http://schemas.microsoft.com/office/drawing/2014/main" id="{54561C21-213D-4872-B879-CF1DB63C3E3E}"/>
            </a:ext>
          </a:extLst>
        </xdr:cNvPr>
        <xdr:cNvSpPr/>
      </xdr:nvSpPr>
      <xdr:spPr>
        <a:xfrm>
          <a:off x="9401175" y="17233773"/>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44975</xdr:rowOff>
    </xdr:from>
    <xdr:ext cx="469744" cy="259045"/>
    <xdr:sp macro="" textlink="">
      <xdr:nvSpPr>
        <xdr:cNvPr id="478" name="【市民会館】&#10;一人当たり面積該当値テキスト">
          <a:extLst>
            <a:ext uri="{FF2B5EF4-FFF2-40B4-BE49-F238E27FC236}">
              <a16:creationId xmlns:a16="http://schemas.microsoft.com/office/drawing/2014/main" id="{891B05CC-E618-47F3-A6C9-597975FD3DFC}"/>
            </a:ext>
          </a:extLst>
        </xdr:cNvPr>
        <xdr:cNvSpPr txBox="1"/>
      </xdr:nvSpPr>
      <xdr:spPr>
        <a:xfrm>
          <a:off x="9467850" y="17212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66548</xdr:rowOff>
    </xdr:from>
    <xdr:to>
      <xdr:col>50</xdr:col>
      <xdr:colOff>165100</xdr:colOff>
      <xdr:row>106</xdr:row>
      <xdr:rowOff>168148</xdr:rowOff>
    </xdr:to>
    <xdr:sp macro="" textlink="">
      <xdr:nvSpPr>
        <xdr:cNvPr id="479" name="楕円 478">
          <a:extLst>
            <a:ext uri="{FF2B5EF4-FFF2-40B4-BE49-F238E27FC236}">
              <a16:creationId xmlns:a16="http://schemas.microsoft.com/office/drawing/2014/main" id="{CB9A3F5F-6152-42A4-AB86-94D9293F1A9C}"/>
            </a:ext>
          </a:extLst>
        </xdr:cNvPr>
        <xdr:cNvSpPr/>
      </xdr:nvSpPr>
      <xdr:spPr>
        <a:xfrm>
          <a:off x="8639175" y="1723377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117348</xdr:rowOff>
    </xdr:from>
    <xdr:to>
      <xdr:col>55</xdr:col>
      <xdr:colOff>0</xdr:colOff>
      <xdr:row>106</xdr:row>
      <xdr:rowOff>117348</xdr:rowOff>
    </xdr:to>
    <xdr:cxnSp macro="">
      <xdr:nvCxnSpPr>
        <xdr:cNvPr id="480" name="直線コネクタ 479">
          <a:extLst>
            <a:ext uri="{FF2B5EF4-FFF2-40B4-BE49-F238E27FC236}">
              <a16:creationId xmlns:a16="http://schemas.microsoft.com/office/drawing/2014/main" id="{D996F4DB-C5C7-422E-813C-3560B583DBEA}"/>
            </a:ext>
          </a:extLst>
        </xdr:cNvPr>
        <xdr:cNvCxnSpPr/>
      </xdr:nvCxnSpPr>
      <xdr:spPr>
        <a:xfrm>
          <a:off x="8686800" y="17281398"/>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4826</xdr:rowOff>
    </xdr:from>
    <xdr:to>
      <xdr:col>46</xdr:col>
      <xdr:colOff>38100</xdr:colOff>
      <xdr:row>107</xdr:row>
      <xdr:rowOff>106426</xdr:rowOff>
    </xdr:to>
    <xdr:sp macro="" textlink="">
      <xdr:nvSpPr>
        <xdr:cNvPr id="481" name="楕円 480">
          <a:extLst>
            <a:ext uri="{FF2B5EF4-FFF2-40B4-BE49-F238E27FC236}">
              <a16:creationId xmlns:a16="http://schemas.microsoft.com/office/drawing/2014/main" id="{2CB0F1F8-265D-4B6C-B0AD-1165CE4AC495}"/>
            </a:ext>
          </a:extLst>
        </xdr:cNvPr>
        <xdr:cNvSpPr/>
      </xdr:nvSpPr>
      <xdr:spPr>
        <a:xfrm>
          <a:off x="7839075" y="1733397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117348</xdr:rowOff>
    </xdr:from>
    <xdr:to>
      <xdr:col>50</xdr:col>
      <xdr:colOff>114300</xdr:colOff>
      <xdr:row>107</xdr:row>
      <xdr:rowOff>55626</xdr:rowOff>
    </xdr:to>
    <xdr:cxnSp macro="">
      <xdr:nvCxnSpPr>
        <xdr:cNvPr id="482" name="直線コネクタ 481">
          <a:extLst>
            <a:ext uri="{FF2B5EF4-FFF2-40B4-BE49-F238E27FC236}">
              <a16:creationId xmlns:a16="http://schemas.microsoft.com/office/drawing/2014/main" id="{6927A7F7-97BF-497C-BD8B-8762C32F0F8D}"/>
            </a:ext>
          </a:extLst>
        </xdr:cNvPr>
        <xdr:cNvCxnSpPr/>
      </xdr:nvCxnSpPr>
      <xdr:spPr>
        <a:xfrm flipV="1">
          <a:off x="7886700" y="17281398"/>
          <a:ext cx="800100" cy="1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4826</xdr:rowOff>
    </xdr:from>
    <xdr:to>
      <xdr:col>41</xdr:col>
      <xdr:colOff>101600</xdr:colOff>
      <xdr:row>107</xdr:row>
      <xdr:rowOff>106426</xdr:rowOff>
    </xdr:to>
    <xdr:sp macro="" textlink="">
      <xdr:nvSpPr>
        <xdr:cNvPr id="483" name="楕円 482">
          <a:extLst>
            <a:ext uri="{FF2B5EF4-FFF2-40B4-BE49-F238E27FC236}">
              <a16:creationId xmlns:a16="http://schemas.microsoft.com/office/drawing/2014/main" id="{0BE818AE-15B8-4628-BC4C-C04D64AC6AB5}"/>
            </a:ext>
          </a:extLst>
        </xdr:cNvPr>
        <xdr:cNvSpPr/>
      </xdr:nvSpPr>
      <xdr:spPr>
        <a:xfrm>
          <a:off x="7029450" y="1733397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55626</xdr:rowOff>
    </xdr:from>
    <xdr:to>
      <xdr:col>45</xdr:col>
      <xdr:colOff>177800</xdr:colOff>
      <xdr:row>107</xdr:row>
      <xdr:rowOff>55626</xdr:rowOff>
    </xdr:to>
    <xdr:cxnSp macro="">
      <xdr:nvCxnSpPr>
        <xdr:cNvPr id="484" name="直線コネクタ 483">
          <a:extLst>
            <a:ext uri="{FF2B5EF4-FFF2-40B4-BE49-F238E27FC236}">
              <a16:creationId xmlns:a16="http://schemas.microsoft.com/office/drawing/2014/main" id="{47AE2AB9-6E8B-4D02-8732-E13C394E59DF}"/>
            </a:ext>
          </a:extLst>
        </xdr:cNvPr>
        <xdr:cNvCxnSpPr/>
      </xdr:nvCxnSpPr>
      <xdr:spPr>
        <a:xfrm>
          <a:off x="7077075" y="17381601"/>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4826</xdr:rowOff>
    </xdr:from>
    <xdr:to>
      <xdr:col>36</xdr:col>
      <xdr:colOff>165100</xdr:colOff>
      <xdr:row>107</xdr:row>
      <xdr:rowOff>106426</xdr:rowOff>
    </xdr:to>
    <xdr:sp macro="" textlink="">
      <xdr:nvSpPr>
        <xdr:cNvPr id="485" name="楕円 484">
          <a:extLst>
            <a:ext uri="{FF2B5EF4-FFF2-40B4-BE49-F238E27FC236}">
              <a16:creationId xmlns:a16="http://schemas.microsoft.com/office/drawing/2014/main" id="{BBCCCEFA-DD7A-41AA-9657-28B408FA57C1}"/>
            </a:ext>
          </a:extLst>
        </xdr:cNvPr>
        <xdr:cNvSpPr/>
      </xdr:nvSpPr>
      <xdr:spPr>
        <a:xfrm>
          <a:off x="6238875" y="1733397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55626</xdr:rowOff>
    </xdr:from>
    <xdr:to>
      <xdr:col>41</xdr:col>
      <xdr:colOff>50800</xdr:colOff>
      <xdr:row>107</xdr:row>
      <xdr:rowOff>55626</xdr:rowOff>
    </xdr:to>
    <xdr:cxnSp macro="">
      <xdr:nvCxnSpPr>
        <xdr:cNvPr id="486" name="直線コネクタ 485">
          <a:extLst>
            <a:ext uri="{FF2B5EF4-FFF2-40B4-BE49-F238E27FC236}">
              <a16:creationId xmlns:a16="http://schemas.microsoft.com/office/drawing/2014/main" id="{18796B38-1221-4E3C-B63E-8BA14CD16103}"/>
            </a:ext>
          </a:extLst>
        </xdr:cNvPr>
        <xdr:cNvCxnSpPr/>
      </xdr:nvCxnSpPr>
      <xdr:spPr>
        <a:xfrm>
          <a:off x="6286500" y="17381601"/>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152671</xdr:rowOff>
    </xdr:from>
    <xdr:ext cx="469744" cy="259045"/>
    <xdr:sp macro="" textlink="">
      <xdr:nvSpPr>
        <xdr:cNvPr id="487" name="n_1aveValue【市民会館】&#10;一人当たり面積">
          <a:extLst>
            <a:ext uri="{FF2B5EF4-FFF2-40B4-BE49-F238E27FC236}">
              <a16:creationId xmlns:a16="http://schemas.microsoft.com/office/drawing/2014/main" id="{2D8A7E11-E01C-4B70-B73A-9D9C8004F5AF}"/>
            </a:ext>
          </a:extLst>
        </xdr:cNvPr>
        <xdr:cNvSpPr txBox="1"/>
      </xdr:nvSpPr>
      <xdr:spPr>
        <a:xfrm>
          <a:off x="8458277" y="1699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157242</xdr:rowOff>
    </xdr:from>
    <xdr:ext cx="469744" cy="259045"/>
    <xdr:sp macro="" textlink="">
      <xdr:nvSpPr>
        <xdr:cNvPr id="488" name="n_2aveValue【市民会館】&#10;一人当たり面積">
          <a:extLst>
            <a:ext uri="{FF2B5EF4-FFF2-40B4-BE49-F238E27FC236}">
              <a16:creationId xmlns:a16="http://schemas.microsoft.com/office/drawing/2014/main" id="{106D71ED-AF80-40BE-9A4A-79C3DB524F43}"/>
            </a:ext>
          </a:extLst>
        </xdr:cNvPr>
        <xdr:cNvSpPr txBox="1"/>
      </xdr:nvSpPr>
      <xdr:spPr>
        <a:xfrm>
          <a:off x="7677227" y="1700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161814</xdr:rowOff>
    </xdr:from>
    <xdr:ext cx="469744" cy="259045"/>
    <xdr:sp macro="" textlink="">
      <xdr:nvSpPr>
        <xdr:cNvPr id="489" name="n_3aveValue【市民会館】&#10;一人当たり面積">
          <a:extLst>
            <a:ext uri="{FF2B5EF4-FFF2-40B4-BE49-F238E27FC236}">
              <a16:creationId xmlns:a16="http://schemas.microsoft.com/office/drawing/2014/main" id="{16025858-24D4-4F53-BE49-9D817DB46B4D}"/>
            </a:ext>
          </a:extLst>
        </xdr:cNvPr>
        <xdr:cNvSpPr txBox="1"/>
      </xdr:nvSpPr>
      <xdr:spPr>
        <a:xfrm>
          <a:off x="6867602" y="17005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143527</xdr:rowOff>
    </xdr:from>
    <xdr:ext cx="469744" cy="259045"/>
    <xdr:sp macro="" textlink="">
      <xdr:nvSpPr>
        <xdr:cNvPr id="490" name="n_4aveValue【市民会館】&#10;一人当たり面積">
          <a:extLst>
            <a:ext uri="{FF2B5EF4-FFF2-40B4-BE49-F238E27FC236}">
              <a16:creationId xmlns:a16="http://schemas.microsoft.com/office/drawing/2014/main" id="{9C28A373-CBD3-4D22-A129-9355A27CA330}"/>
            </a:ext>
          </a:extLst>
        </xdr:cNvPr>
        <xdr:cNvSpPr txBox="1"/>
      </xdr:nvSpPr>
      <xdr:spPr>
        <a:xfrm>
          <a:off x="6067502" y="1698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159275</xdr:rowOff>
    </xdr:from>
    <xdr:ext cx="469744" cy="259045"/>
    <xdr:sp macro="" textlink="">
      <xdr:nvSpPr>
        <xdr:cNvPr id="491" name="n_1mainValue【市民会館】&#10;一人当たり面積">
          <a:extLst>
            <a:ext uri="{FF2B5EF4-FFF2-40B4-BE49-F238E27FC236}">
              <a16:creationId xmlns:a16="http://schemas.microsoft.com/office/drawing/2014/main" id="{B1B10E02-4926-4751-B9A2-C7B01C06ADA7}"/>
            </a:ext>
          </a:extLst>
        </xdr:cNvPr>
        <xdr:cNvSpPr txBox="1"/>
      </xdr:nvSpPr>
      <xdr:spPr>
        <a:xfrm>
          <a:off x="8458277" y="1732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97553</xdr:rowOff>
    </xdr:from>
    <xdr:ext cx="469744" cy="259045"/>
    <xdr:sp macro="" textlink="">
      <xdr:nvSpPr>
        <xdr:cNvPr id="492" name="n_2mainValue【市民会館】&#10;一人当たり面積">
          <a:extLst>
            <a:ext uri="{FF2B5EF4-FFF2-40B4-BE49-F238E27FC236}">
              <a16:creationId xmlns:a16="http://schemas.microsoft.com/office/drawing/2014/main" id="{80C2C976-5644-4FEB-9094-F1014D1E085B}"/>
            </a:ext>
          </a:extLst>
        </xdr:cNvPr>
        <xdr:cNvSpPr txBox="1"/>
      </xdr:nvSpPr>
      <xdr:spPr>
        <a:xfrm>
          <a:off x="7677227" y="1742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97553</xdr:rowOff>
    </xdr:from>
    <xdr:ext cx="469744" cy="259045"/>
    <xdr:sp macro="" textlink="">
      <xdr:nvSpPr>
        <xdr:cNvPr id="493" name="n_3mainValue【市民会館】&#10;一人当たり面積">
          <a:extLst>
            <a:ext uri="{FF2B5EF4-FFF2-40B4-BE49-F238E27FC236}">
              <a16:creationId xmlns:a16="http://schemas.microsoft.com/office/drawing/2014/main" id="{296931B4-5FDF-4C98-A667-ADB8356F5CE6}"/>
            </a:ext>
          </a:extLst>
        </xdr:cNvPr>
        <xdr:cNvSpPr txBox="1"/>
      </xdr:nvSpPr>
      <xdr:spPr>
        <a:xfrm>
          <a:off x="6867602" y="1742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97553</xdr:rowOff>
    </xdr:from>
    <xdr:ext cx="469744" cy="259045"/>
    <xdr:sp macro="" textlink="">
      <xdr:nvSpPr>
        <xdr:cNvPr id="494" name="n_4mainValue【市民会館】&#10;一人当たり面積">
          <a:extLst>
            <a:ext uri="{FF2B5EF4-FFF2-40B4-BE49-F238E27FC236}">
              <a16:creationId xmlns:a16="http://schemas.microsoft.com/office/drawing/2014/main" id="{F16D7FEE-314D-4763-8237-45ED6E904C8B}"/>
            </a:ext>
          </a:extLst>
        </xdr:cNvPr>
        <xdr:cNvSpPr txBox="1"/>
      </xdr:nvSpPr>
      <xdr:spPr>
        <a:xfrm>
          <a:off x="6067502" y="1742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628C306E-4CFB-4A48-8ED1-B4CEF56CAEFD}"/>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EAAF5B4E-972D-445B-8D0C-F65126BA8410}"/>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EC5F74E2-5037-4278-BA6F-49397E37EA4D}"/>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2E52D3E7-AEF7-45B1-8D8C-8E3FE709B198}"/>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275C4471-5226-41FA-AC3F-723DFFE82578}"/>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85144064-DEAF-4DF9-92FF-94FB8BCA9DBA}"/>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A9F42097-A4C2-4A6D-8E0A-4B3412F6F2A9}"/>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5A0E98B3-5A22-43B5-8A96-CF541D4BF4E9}"/>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FBD2F81E-B845-4A5D-A893-1DB4339BB920}"/>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3250DBED-491D-44EE-8C75-24BE380837BA}"/>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65779F29-185E-4C57-B928-C766D08A8DB3}"/>
            </a:ext>
          </a:extLst>
        </xdr:cNvPr>
        <xdr:cNvSpPr txBox="1"/>
      </xdr:nvSpPr>
      <xdr:spPr>
        <a:xfrm>
          <a:off x="107945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6" name="直線コネクタ 505">
          <a:extLst>
            <a:ext uri="{FF2B5EF4-FFF2-40B4-BE49-F238E27FC236}">
              <a16:creationId xmlns:a16="http://schemas.microsoft.com/office/drawing/2014/main" id="{315F98A4-831C-45A3-B3D1-459FA889078D}"/>
            </a:ext>
          </a:extLst>
        </xdr:cNvPr>
        <xdr:cNvCxnSpPr/>
      </xdr:nvCxnSpPr>
      <xdr:spPr>
        <a:xfrm>
          <a:off x="11210925" y="67722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7" name="テキスト ボックス 506">
          <a:extLst>
            <a:ext uri="{FF2B5EF4-FFF2-40B4-BE49-F238E27FC236}">
              <a16:creationId xmlns:a16="http://schemas.microsoft.com/office/drawing/2014/main" id="{91586EC9-7FD4-4F72-B76D-BDE98DF662D7}"/>
            </a:ext>
          </a:extLst>
        </xdr:cNvPr>
        <xdr:cNvSpPr txBox="1"/>
      </xdr:nvSpPr>
      <xdr:spPr>
        <a:xfrm>
          <a:off x="10845966"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8" name="直線コネクタ 507">
          <a:extLst>
            <a:ext uri="{FF2B5EF4-FFF2-40B4-BE49-F238E27FC236}">
              <a16:creationId xmlns:a16="http://schemas.microsoft.com/office/drawing/2014/main" id="{73CC7B38-7CFB-4BC6-A26F-89721454773F}"/>
            </a:ext>
          </a:extLst>
        </xdr:cNvPr>
        <xdr:cNvCxnSpPr/>
      </xdr:nvCxnSpPr>
      <xdr:spPr>
        <a:xfrm>
          <a:off x="11210925" y="63341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9" name="テキスト ボックス 508">
          <a:extLst>
            <a:ext uri="{FF2B5EF4-FFF2-40B4-BE49-F238E27FC236}">
              <a16:creationId xmlns:a16="http://schemas.microsoft.com/office/drawing/2014/main" id="{B78D1308-350C-4233-9D68-BC823E4225EF}"/>
            </a:ext>
          </a:extLst>
        </xdr:cNvPr>
        <xdr:cNvSpPr txBox="1"/>
      </xdr:nvSpPr>
      <xdr:spPr>
        <a:xfrm>
          <a:off x="10845966"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0" name="直線コネクタ 509">
          <a:extLst>
            <a:ext uri="{FF2B5EF4-FFF2-40B4-BE49-F238E27FC236}">
              <a16:creationId xmlns:a16="http://schemas.microsoft.com/office/drawing/2014/main" id="{406213A6-E157-45F5-AB98-EDD3238733B5}"/>
            </a:ext>
          </a:extLst>
        </xdr:cNvPr>
        <xdr:cNvCxnSpPr/>
      </xdr:nvCxnSpPr>
      <xdr:spPr>
        <a:xfrm>
          <a:off x="11210925" y="5905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1" name="テキスト ボックス 510">
          <a:extLst>
            <a:ext uri="{FF2B5EF4-FFF2-40B4-BE49-F238E27FC236}">
              <a16:creationId xmlns:a16="http://schemas.microsoft.com/office/drawing/2014/main" id="{CF748527-E096-454E-BD00-679DBBACCBA3}"/>
            </a:ext>
          </a:extLst>
        </xdr:cNvPr>
        <xdr:cNvSpPr txBox="1"/>
      </xdr:nvSpPr>
      <xdr:spPr>
        <a:xfrm>
          <a:off x="10845966"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2" name="直線コネクタ 511">
          <a:extLst>
            <a:ext uri="{FF2B5EF4-FFF2-40B4-BE49-F238E27FC236}">
              <a16:creationId xmlns:a16="http://schemas.microsoft.com/office/drawing/2014/main" id="{9A61DA27-24A9-4AE1-8AD1-21566E4494F2}"/>
            </a:ext>
          </a:extLst>
        </xdr:cNvPr>
        <xdr:cNvCxnSpPr/>
      </xdr:nvCxnSpPr>
      <xdr:spPr>
        <a:xfrm>
          <a:off x="11210925" y="5476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3" name="テキスト ボックス 512">
          <a:extLst>
            <a:ext uri="{FF2B5EF4-FFF2-40B4-BE49-F238E27FC236}">
              <a16:creationId xmlns:a16="http://schemas.microsoft.com/office/drawing/2014/main" id="{937347FE-F8AC-41F9-8CEA-C3683CB00B4B}"/>
            </a:ext>
          </a:extLst>
        </xdr:cNvPr>
        <xdr:cNvSpPr txBox="1"/>
      </xdr:nvSpPr>
      <xdr:spPr>
        <a:xfrm>
          <a:off x="10845966"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5849D58C-8664-4FC1-8C86-770448464C6D}"/>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a:extLst>
            <a:ext uri="{FF2B5EF4-FFF2-40B4-BE49-F238E27FC236}">
              <a16:creationId xmlns:a16="http://schemas.microsoft.com/office/drawing/2014/main" id="{C73C1822-4694-42A1-B6A0-155B3664FA10}"/>
            </a:ext>
          </a:extLst>
        </xdr:cNvPr>
        <xdr:cNvSpPr txBox="1"/>
      </xdr:nvSpPr>
      <xdr:spPr>
        <a:xfrm>
          <a:off x="10903736" y="49028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a:extLst>
            <a:ext uri="{FF2B5EF4-FFF2-40B4-BE49-F238E27FC236}">
              <a16:creationId xmlns:a16="http://schemas.microsoft.com/office/drawing/2014/main" id="{79897D4E-CEEC-463A-A8E8-084307E4B455}"/>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37</xdr:row>
      <xdr:rowOff>144780</xdr:rowOff>
    </xdr:from>
    <xdr:to>
      <xdr:col>85</xdr:col>
      <xdr:colOff>126364</xdr:colOff>
      <xdr:row>41</xdr:row>
      <xdr:rowOff>167640</xdr:rowOff>
    </xdr:to>
    <xdr:cxnSp macro="">
      <xdr:nvCxnSpPr>
        <xdr:cNvPr id="517" name="直線コネクタ 516">
          <a:extLst>
            <a:ext uri="{FF2B5EF4-FFF2-40B4-BE49-F238E27FC236}">
              <a16:creationId xmlns:a16="http://schemas.microsoft.com/office/drawing/2014/main" id="{7DEA9F1A-2219-4228-A5D5-418D35AFA0F7}"/>
            </a:ext>
          </a:extLst>
        </xdr:cNvPr>
        <xdr:cNvCxnSpPr/>
      </xdr:nvCxnSpPr>
      <xdr:spPr>
        <a:xfrm flipV="1">
          <a:off x="14696439" y="6132830"/>
          <a:ext cx="0" cy="670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8" name="【一般廃棄物処理施設】&#10;有形固定資産減価償却率最小値テキスト">
          <a:extLst>
            <a:ext uri="{FF2B5EF4-FFF2-40B4-BE49-F238E27FC236}">
              <a16:creationId xmlns:a16="http://schemas.microsoft.com/office/drawing/2014/main" id="{5B566059-761C-4A54-80A3-59A31AF5E692}"/>
            </a:ext>
          </a:extLst>
        </xdr:cNvPr>
        <xdr:cNvSpPr txBox="1"/>
      </xdr:nvSpPr>
      <xdr:spPr>
        <a:xfrm>
          <a:off x="14735175" y="680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19" name="直線コネクタ 518">
          <a:extLst>
            <a:ext uri="{FF2B5EF4-FFF2-40B4-BE49-F238E27FC236}">
              <a16:creationId xmlns:a16="http://schemas.microsoft.com/office/drawing/2014/main" id="{64B96561-E6EE-4517-B2E9-E91F84987C91}"/>
            </a:ext>
          </a:extLst>
        </xdr:cNvPr>
        <xdr:cNvCxnSpPr/>
      </xdr:nvCxnSpPr>
      <xdr:spPr>
        <a:xfrm>
          <a:off x="14611350" y="68033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91457</xdr:rowOff>
    </xdr:from>
    <xdr:ext cx="405111" cy="259045"/>
    <xdr:sp macro="" textlink="">
      <xdr:nvSpPr>
        <xdr:cNvPr id="520" name="【一般廃棄物処理施設】&#10;有形固定資産減価償却率最大値テキスト">
          <a:extLst>
            <a:ext uri="{FF2B5EF4-FFF2-40B4-BE49-F238E27FC236}">
              <a16:creationId xmlns:a16="http://schemas.microsoft.com/office/drawing/2014/main" id="{3597FF76-EAD8-423D-94E1-B98409B578FC}"/>
            </a:ext>
          </a:extLst>
        </xdr:cNvPr>
        <xdr:cNvSpPr txBox="1"/>
      </xdr:nvSpPr>
      <xdr:spPr>
        <a:xfrm>
          <a:off x="14735175"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144780</xdr:rowOff>
    </xdr:from>
    <xdr:to>
      <xdr:col>86</xdr:col>
      <xdr:colOff>25400</xdr:colOff>
      <xdr:row>37</xdr:row>
      <xdr:rowOff>144780</xdr:rowOff>
    </xdr:to>
    <xdr:cxnSp macro="">
      <xdr:nvCxnSpPr>
        <xdr:cNvPr id="521" name="直線コネクタ 520">
          <a:extLst>
            <a:ext uri="{FF2B5EF4-FFF2-40B4-BE49-F238E27FC236}">
              <a16:creationId xmlns:a16="http://schemas.microsoft.com/office/drawing/2014/main" id="{FEE2F4E9-65FE-4E65-8D8A-949B36F66961}"/>
            </a:ext>
          </a:extLst>
        </xdr:cNvPr>
        <xdr:cNvCxnSpPr/>
      </xdr:nvCxnSpPr>
      <xdr:spPr>
        <a:xfrm>
          <a:off x="14611350" y="61328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106697</xdr:rowOff>
    </xdr:from>
    <xdr:ext cx="405111" cy="259045"/>
    <xdr:sp macro="" textlink="">
      <xdr:nvSpPr>
        <xdr:cNvPr id="522" name="【一般廃棄物処理施設】&#10;有形固定資産減価償却率平均値テキスト">
          <a:extLst>
            <a:ext uri="{FF2B5EF4-FFF2-40B4-BE49-F238E27FC236}">
              <a16:creationId xmlns:a16="http://schemas.microsoft.com/office/drawing/2014/main" id="{E00F80BF-0C5E-4E6D-9B0E-129EC250C670}"/>
            </a:ext>
          </a:extLst>
        </xdr:cNvPr>
        <xdr:cNvSpPr txBox="1"/>
      </xdr:nvSpPr>
      <xdr:spPr>
        <a:xfrm>
          <a:off x="14735175" y="6418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128270</xdr:rowOff>
    </xdr:from>
    <xdr:to>
      <xdr:col>85</xdr:col>
      <xdr:colOff>177800</xdr:colOff>
      <xdr:row>40</xdr:row>
      <xdr:rowOff>58420</xdr:rowOff>
    </xdr:to>
    <xdr:sp macro="" textlink="">
      <xdr:nvSpPr>
        <xdr:cNvPr id="523" name="フローチャート: 判断 522">
          <a:extLst>
            <a:ext uri="{FF2B5EF4-FFF2-40B4-BE49-F238E27FC236}">
              <a16:creationId xmlns:a16="http://schemas.microsoft.com/office/drawing/2014/main" id="{C3E41DE0-3528-4B0D-ADF0-9F6F54AAA792}"/>
            </a:ext>
          </a:extLst>
        </xdr:cNvPr>
        <xdr:cNvSpPr/>
      </xdr:nvSpPr>
      <xdr:spPr>
        <a:xfrm>
          <a:off x="14649450" y="64401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144272</xdr:rowOff>
    </xdr:from>
    <xdr:to>
      <xdr:col>81</xdr:col>
      <xdr:colOff>101600</xdr:colOff>
      <xdr:row>40</xdr:row>
      <xdr:rowOff>74422</xdr:rowOff>
    </xdr:to>
    <xdr:sp macro="" textlink="">
      <xdr:nvSpPr>
        <xdr:cNvPr id="524" name="フローチャート: 判断 523">
          <a:extLst>
            <a:ext uri="{FF2B5EF4-FFF2-40B4-BE49-F238E27FC236}">
              <a16:creationId xmlns:a16="http://schemas.microsoft.com/office/drawing/2014/main" id="{CD458026-10CF-4030-B0CE-2B7F1398FFDA}"/>
            </a:ext>
          </a:extLst>
        </xdr:cNvPr>
        <xdr:cNvSpPr/>
      </xdr:nvSpPr>
      <xdr:spPr>
        <a:xfrm>
          <a:off x="13887450" y="645617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128270</xdr:rowOff>
    </xdr:from>
    <xdr:to>
      <xdr:col>76</xdr:col>
      <xdr:colOff>165100</xdr:colOff>
      <xdr:row>40</xdr:row>
      <xdr:rowOff>58420</xdr:rowOff>
    </xdr:to>
    <xdr:sp macro="" textlink="">
      <xdr:nvSpPr>
        <xdr:cNvPr id="525" name="フローチャート: 判断 524">
          <a:extLst>
            <a:ext uri="{FF2B5EF4-FFF2-40B4-BE49-F238E27FC236}">
              <a16:creationId xmlns:a16="http://schemas.microsoft.com/office/drawing/2014/main" id="{63B7B2AA-90BE-40CF-B7FE-22E0791EFD5B}"/>
            </a:ext>
          </a:extLst>
        </xdr:cNvPr>
        <xdr:cNvSpPr/>
      </xdr:nvSpPr>
      <xdr:spPr>
        <a:xfrm>
          <a:off x="13096875" y="64401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68834</xdr:rowOff>
    </xdr:from>
    <xdr:to>
      <xdr:col>72</xdr:col>
      <xdr:colOff>38100</xdr:colOff>
      <xdr:row>39</xdr:row>
      <xdr:rowOff>170434</xdr:rowOff>
    </xdr:to>
    <xdr:sp macro="" textlink="">
      <xdr:nvSpPr>
        <xdr:cNvPr id="526" name="フローチャート: 判断 525">
          <a:extLst>
            <a:ext uri="{FF2B5EF4-FFF2-40B4-BE49-F238E27FC236}">
              <a16:creationId xmlns:a16="http://schemas.microsoft.com/office/drawing/2014/main" id="{701E0C7F-D4B2-4B46-BE22-EAFFFCA1D4F8}"/>
            </a:ext>
          </a:extLst>
        </xdr:cNvPr>
        <xdr:cNvSpPr/>
      </xdr:nvSpPr>
      <xdr:spPr>
        <a:xfrm>
          <a:off x="12296775" y="638073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25400</xdr:rowOff>
    </xdr:from>
    <xdr:to>
      <xdr:col>67</xdr:col>
      <xdr:colOff>101600</xdr:colOff>
      <xdr:row>39</xdr:row>
      <xdr:rowOff>127000</xdr:rowOff>
    </xdr:to>
    <xdr:sp macro="" textlink="">
      <xdr:nvSpPr>
        <xdr:cNvPr id="527" name="フローチャート: 判断 526">
          <a:extLst>
            <a:ext uri="{FF2B5EF4-FFF2-40B4-BE49-F238E27FC236}">
              <a16:creationId xmlns:a16="http://schemas.microsoft.com/office/drawing/2014/main" id="{1410D8CB-8CE6-4BA6-93BF-312C903AEE95}"/>
            </a:ext>
          </a:extLst>
        </xdr:cNvPr>
        <xdr:cNvSpPr/>
      </xdr:nvSpPr>
      <xdr:spPr>
        <a:xfrm>
          <a:off x="11487150" y="63436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2BEAD129-846D-435D-A8B5-C750928D1E69}"/>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5905965D-3F0E-4C20-815D-149D1E541E2F}"/>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D12D6747-BA00-4B82-9BF4-93CFE4F5FF8D}"/>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FEE2F43B-D5BE-45A4-B2EB-E053516935BB}"/>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96253851-6DB7-43E0-89FE-56F02A33930D}"/>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93980</xdr:rowOff>
    </xdr:from>
    <xdr:to>
      <xdr:col>85</xdr:col>
      <xdr:colOff>177800</xdr:colOff>
      <xdr:row>38</xdr:row>
      <xdr:rowOff>24130</xdr:rowOff>
    </xdr:to>
    <xdr:sp macro="" textlink="">
      <xdr:nvSpPr>
        <xdr:cNvPr id="533" name="楕円 532">
          <a:extLst>
            <a:ext uri="{FF2B5EF4-FFF2-40B4-BE49-F238E27FC236}">
              <a16:creationId xmlns:a16="http://schemas.microsoft.com/office/drawing/2014/main" id="{C0F2FDB0-3A4F-4411-8E99-0E8A4F7499EF}"/>
            </a:ext>
          </a:extLst>
        </xdr:cNvPr>
        <xdr:cNvSpPr/>
      </xdr:nvSpPr>
      <xdr:spPr>
        <a:xfrm>
          <a:off x="14649450" y="608520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47007</xdr:rowOff>
    </xdr:from>
    <xdr:ext cx="405111" cy="259045"/>
    <xdr:sp macro="" textlink="">
      <xdr:nvSpPr>
        <xdr:cNvPr id="534" name="【一般廃棄物処理施設】&#10;有形固定資産減価償却率該当値テキスト">
          <a:extLst>
            <a:ext uri="{FF2B5EF4-FFF2-40B4-BE49-F238E27FC236}">
              <a16:creationId xmlns:a16="http://schemas.microsoft.com/office/drawing/2014/main" id="{A48FDC41-B33A-48E3-B995-9A2657DB1A6E}"/>
            </a:ext>
          </a:extLst>
        </xdr:cNvPr>
        <xdr:cNvSpPr txBox="1"/>
      </xdr:nvSpPr>
      <xdr:spPr>
        <a:xfrm>
          <a:off x="14735175"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148844</xdr:rowOff>
    </xdr:from>
    <xdr:to>
      <xdr:col>81</xdr:col>
      <xdr:colOff>101600</xdr:colOff>
      <xdr:row>37</xdr:row>
      <xdr:rowOff>78994</xdr:rowOff>
    </xdr:to>
    <xdr:sp macro="" textlink="">
      <xdr:nvSpPr>
        <xdr:cNvPr id="535" name="楕円 534">
          <a:extLst>
            <a:ext uri="{FF2B5EF4-FFF2-40B4-BE49-F238E27FC236}">
              <a16:creationId xmlns:a16="http://schemas.microsoft.com/office/drawing/2014/main" id="{35729C41-03B2-4617-BFF2-7011D34707F5}"/>
            </a:ext>
          </a:extLst>
        </xdr:cNvPr>
        <xdr:cNvSpPr/>
      </xdr:nvSpPr>
      <xdr:spPr>
        <a:xfrm>
          <a:off x="13887450" y="597496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28194</xdr:rowOff>
    </xdr:from>
    <xdr:to>
      <xdr:col>85</xdr:col>
      <xdr:colOff>127000</xdr:colOff>
      <xdr:row>37</xdr:row>
      <xdr:rowOff>144780</xdr:rowOff>
    </xdr:to>
    <xdr:cxnSp macro="">
      <xdr:nvCxnSpPr>
        <xdr:cNvPr id="536" name="直線コネクタ 535">
          <a:extLst>
            <a:ext uri="{FF2B5EF4-FFF2-40B4-BE49-F238E27FC236}">
              <a16:creationId xmlns:a16="http://schemas.microsoft.com/office/drawing/2014/main" id="{940843EC-5C22-4837-8460-4DB421294A61}"/>
            </a:ext>
          </a:extLst>
        </xdr:cNvPr>
        <xdr:cNvCxnSpPr/>
      </xdr:nvCxnSpPr>
      <xdr:spPr>
        <a:xfrm>
          <a:off x="13935075" y="6022594"/>
          <a:ext cx="762000" cy="11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29972</xdr:rowOff>
    </xdr:from>
    <xdr:to>
      <xdr:col>76</xdr:col>
      <xdr:colOff>165100</xdr:colOff>
      <xdr:row>36</xdr:row>
      <xdr:rowOff>131572</xdr:rowOff>
    </xdr:to>
    <xdr:sp macro="" textlink="">
      <xdr:nvSpPr>
        <xdr:cNvPr id="537" name="楕円 536">
          <a:extLst>
            <a:ext uri="{FF2B5EF4-FFF2-40B4-BE49-F238E27FC236}">
              <a16:creationId xmlns:a16="http://schemas.microsoft.com/office/drawing/2014/main" id="{E82543D6-0FFC-41C3-87D9-897712AC283D}"/>
            </a:ext>
          </a:extLst>
        </xdr:cNvPr>
        <xdr:cNvSpPr/>
      </xdr:nvSpPr>
      <xdr:spPr>
        <a:xfrm>
          <a:off x="13096875" y="585609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80772</xdr:rowOff>
    </xdr:from>
    <xdr:to>
      <xdr:col>81</xdr:col>
      <xdr:colOff>50800</xdr:colOff>
      <xdr:row>37</xdr:row>
      <xdr:rowOff>28194</xdr:rowOff>
    </xdr:to>
    <xdr:cxnSp macro="">
      <xdr:nvCxnSpPr>
        <xdr:cNvPr id="538" name="直線コネクタ 537">
          <a:extLst>
            <a:ext uri="{FF2B5EF4-FFF2-40B4-BE49-F238E27FC236}">
              <a16:creationId xmlns:a16="http://schemas.microsoft.com/office/drawing/2014/main" id="{EECC1AB4-A991-4539-80CA-82C69A57A41C}"/>
            </a:ext>
          </a:extLst>
        </xdr:cNvPr>
        <xdr:cNvCxnSpPr/>
      </xdr:nvCxnSpPr>
      <xdr:spPr>
        <a:xfrm>
          <a:off x="13144500" y="5913247"/>
          <a:ext cx="790575" cy="10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93980</xdr:rowOff>
    </xdr:from>
    <xdr:to>
      <xdr:col>72</xdr:col>
      <xdr:colOff>38100</xdr:colOff>
      <xdr:row>36</xdr:row>
      <xdr:rowOff>24130</xdr:rowOff>
    </xdr:to>
    <xdr:sp macro="" textlink="">
      <xdr:nvSpPr>
        <xdr:cNvPr id="539" name="楕円 538">
          <a:extLst>
            <a:ext uri="{FF2B5EF4-FFF2-40B4-BE49-F238E27FC236}">
              <a16:creationId xmlns:a16="http://schemas.microsoft.com/office/drawing/2014/main" id="{ABDB1D3B-2FEE-4B63-A6D3-545C3296F0B3}"/>
            </a:ext>
          </a:extLst>
        </xdr:cNvPr>
        <xdr:cNvSpPr/>
      </xdr:nvSpPr>
      <xdr:spPr>
        <a:xfrm>
          <a:off x="12296775" y="576135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144780</xdr:rowOff>
    </xdr:from>
    <xdr:to>
      <xdr:col>76</xdr:col>
      <xdr:colOff>114300</xdr:colOff>
      <xdr:row>36</xdr:row>
      <xdr:rowOff>80772</xdr:rowOff>
    </xdr:to>
    <xdr:cxnSp macro="">
      <xdr:nvCxnSpPr>
        <xdr:cNvPr id="540" name="直線コネクタ 539">
          <a:extLst>
            <a:ext uri="{FF2B5EF4-FFF2-40B4-BE49-F238E27FC236}">
              <a16:creationId xmlns:a16="http://schemas.microsoft.com/office/drawing/2014/main" id="{6CEF89F7-06F0-45C1-9C9B-4CACCE9D2DDE}"/>
            </a:ext>
          </a:extLst>
        </xdr:cNvPr>
        <xdr:cNvCxnSpPr/>
      </xdr:nvCxnSpPr>
      <xdr:spPr>
        <a:xfrm>
          <a:off x="12344400" y="5808980"/>
          <a:ext cx="800100" cy="10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146558</xdr:rowOff>
    </xdr:from>
    <xdr:to>
      <xdr:col>67</xdr:col>
      <xdr:colOff>101600</xdr:colOff>
      <xdr:row>35</xdr:row>
      <xdr:rowOff>76708</xdr:rowOff>
    </xdr:to>
    <xdr:sp macro="" textlink="">
      <xdr:nvSpPr>
        <xdr:cNvPr id="541" name="楕円 540">
          <a:extLst>
            <a:ext uri="{FF2B5EF4-FFF2-40B4-BE49-F238E27FC236}">
              <a16:creationId xmlns:a16="http://schemas.microsoft.com/office/drawing/2014/main" id="{3D413FB0-5CAE-4E6E-B06E-0D34031C5723}"/>
            </a:ext>
          </a:extLst>
        </xdr:cNvPr>
        <xdr:cNvSpPr/>
      </xdr:nvSpPr>
      <xdr:spPr>
        <a:xfrm>
          <a:off x="11487150" y="564883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25908</xdr:rowOff>
    </xdr:from>
    <xdr:to>
      <xdr:col>71</xdr:col>
      <xdr:colOff>177800</xdr:colOff>
      <xdr:row>35</xdr:row>
      <xdr:rowOff>144780</xdr:rowOff>
    </xdr:to>
    <xdr:cxnSp macro="">
      <xdr:nvCxnSpPr>
        <xdr:cNvPr id="542" name="直線コネクタ 541">
          <a:extLst>
            <a:ext uri="{FF2B5EF4-FFF2-40B4-BE49-F238E27FC236}">
              <a16:creationId xmlns:a16="http://schemas.microsoft.com/office/drawing/2014/main" id="{7460572E-65A4-431D-AB94-F59EB5296566}"/>
            </a:ext>
          </a:extLst>
        </xdr:cNvPr>
        <xdr:cNvCxnSpPr/>
      </xdr:nvCxnSpPr>
      <xdr:spPr>
        <a:xfrm>
          <a:off x="11534775" y="5696458"/>
          <a:ext cx="809625" cy="11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65549</xdr:rowOff>
    </xdr:from>
    <xdr:ext cx="405111" cy="259045"/>
    <xdr:sp macro="" textlink="">
      <xdr:nvSpPr>
        <xdr:cNvPr id="543" name="n_1aveValue【一般廃棄物処理施設】&#10;有形固定資産減価償却率">
          <a:extLst>
            <a:ext uri="{FF2B5EF4-FFF2-40B4-BE49-F238E27FC236}">
              <a16:creationId xmlns:a16="http://schemas.microsoft.com/office/drawing/2014/main" id="{20C4DA37-93AB-4BD8-8C90-8C0427816DBB}"/>
            </a:ext>
          </a:extLst>
        </xdr:cNvPr>
        <xdr:cNvSpPr txBox="1"/>
      </xdr:nvSpPr>
      <xdr:spPr>
        <a:xfrm>
          <a:off x="13745219" y="6545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49547</xdr:rowOff>
    </xdr:from>
    <xdr:ext cx="405111" cy="259045"/>
    <xdr:sp macro="" textlink="">
      <xdr:nvSpPr>
        <xdr:cNvPr id="544" name="n_2aveValue【一般廃棄物処理施設】&#10;有形固定資産減価償却率">
          <a:extLst>
            <a:ext uri="{FF2B5EF4-FFF2-40B4-BE49-F238E27FC236}">
              <a16:creationId xmlns:a16="http://schemas.microsoft.com/office/drawing/2014/main" id="{A4B884B0-20F2-4C22-92AD-8A35E58F9735}"/>
            </a:ext>
          </a:extLst>
        </xdr:cNvPr>
        <xdr:cNvSpPr txBox="1"/>
      </xdr:nvSpPr>
      <xdr:spPr>
        <a:xfrm>
          <a:off x="12964169" y="6523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161561</xdr:rowOff>
    </xdr:from>
    <xdr:ext cx="405111" cy="259045"/>
    <xdr:sp macro="" textlink="">
      <xdr:nvSpPr>
        <xdr:cNvPr id="545" name="n_3aveValue【一般廃棄物処理施設】&#10;有形固定資産減価償却率">
          <a:extLst>
            <a:ext uri="{FF2B5EF4-FFF2-40B4-BE49-F238E27FC236}">
              <a16:creationId xmlns:a16="http://schemas.microsoft.com/office/drawing/2014/main" id="{ED231484-B7F8-4766-8C54-1FCC3B8EB60D}"/>
            </a:ext>
          </a:extLst>
        </xdr:cNvPr>
        <xdr:cNvSpPr txBox="1"/>
      </xdr:nvSpPr>
      <xdr:spPr>
        <a:xfrm>
          <a:off x="12164069" y="6479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118127</xdr:rowOff>
    </xdr:from>
    <xdr:ext cx="405111" cy="259045"/>
    <xdr:sp macro="" textlink="">
      <xdr:nvSpPr>
        <xdr:cNvPr id="546" name="n_4aveValue【一般廃棄物処理施設】&#10;有形固定資産減価償却率">
          <a:extLst>
            <a:ext uri="{FF2B5EF4-FFF2-40B4-BE49-F238E27FC236}">
              <a16:creationId xmlns:a16="http://schemas.microsoft.com/office/drawing/2014/main" id="{207F133C-AC13-4B5F-A1B6-225D8C94BA6F}"/>
            </a:ext>
          </a:extLst>
        </xdr:cNvPr>
        <xdr:cNvSpPr txBox="1"/>
      </xdr:nvSpPr>
      <xdr:spPr>
        <a:xfrm>
          <a:off x="11354444" y="643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95521</xdr:rowOff>
    </xdr:from>
    <xdr:ext cx="405111" cy="259045"/>
    <xdr:sp macro="" textlink="">
      <xdr:nvSpPr>
        <xdr:cNvPr id="547" name="n_1mainValue【一般廃棄物処理施設】&#10;有形固定資産減価償却率">
          <a:extLst>
            <a:ext uri="{FF2B5EF4-FFF2-40B4-BE49-F238E27FC236}">
              <a16:creationId xmlns:a16="http://schemas.microsoft.com/office/drawing/2014/main" id="{86670895-3B2A-4C18-8A74-E616A70E3321}"/>
            </a:ext>
          </a:extLst>
        </xdr:cNvPr>
        <xdr:cNvSpPr txBox="1"/>
      </xdr:nvSpPr>
      <xdr:spPr>
        <a:xfrm>
          <a:off x="13745219" y="5762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148099</xdr:rowOff>
    </xdr:from>
    <xdr:ext cx="405111" cy="259045"/>
    <xdr:sp macro="" textlink="">
      <xdr:nvSpPr>
        <xdr:cNvPr id="548" name="n_2mainValue【一般廃棄物処理施設】&#10;有形固定資産減価償却率">
          <a:extLst>
            <a:ext uri="{FF2B5EF4-FFF2-40B4-BE49-F238E27FC236}">
              <a16:creationId xmlns:a16="http://schemas.microsoft.com/office/drawing/2014/main" id="{5B782B3E-459B-4006-B453-223ED0FDDF09}"/>
            </a:ext>
          </a:extLst>
        </xdr:cNvPr>
        <xdr:cNvSpPr txBox="1"/>
      </xdr:nvSpPr>
      <xdr:spPr>
        <a:xfrm>
          <a:off x="12964169" y="5650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40657</xdr:rowOff>
    </xdr:from>
    <xdr:ext cx="405111" cy="259045"/>
    <xdr:sp macro="" textlink="">
      <xdr:nvSpPr>
        <xdr:cNvPr id="549" name="n_3mainValue【一般廃棄物処理施設】&#10;有形固定資産減価償却率">
          <a:extLst>
            <a:ext uri="{FF2B5EF4-FFF2-40B4-BE49-F238E27FC236}">
              <a16:creationId xmlns:a16="http://schemas.microsoft.com/office/drawing/2014/main" id="{10FD251B-B010-4A0A-A58E-D9C2663EDD30}"/>
            </a:ext>
          </a:extLst>
        </xdr:cNvPr>
        <xdr:cNvSpPr txBox="1"/>
      </xdr:nvSpPr>
      <xdr:spPr>
        <a:xfrm>
          <a:off x="12164069" y="55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93235</xdr:rowOff>
    </xdr:from>
    <xdr:ext cx="405111" cy="259045"/>
    <xdr:sp macro="" textlink="">
      <xdr:nvSpPr>
        <xdr:cNvPr id="550" name="n_4mainValue【一般廃棄物処理施設】&#10;有形固定資産減価償却率">
          <a:extLst>
            <a:ext uri="{FF2B5EF4-FFF2-40B4-BE49-F238E27FC236}">
              <a16:creationId xmlns:a16="http://schemas.microsoft.com/office/drawing/2014/main" id="{36E5EEC8-43FA-49F3-81D2-A0321CE31AAA}"/>
            </a:ext>
          </a:extLst>
        </xdr:cNvPr>
        <xdr:cNvSpPr txBox="1"/>
      </xdr:nvSpPr>
      <xdr:spPr>
        <a:xfrm>
          <a:off x="11354444" y="5436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84382BA7-EE46-4C30-ACC1-C101B167944B}"/>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B7442A62-A212-4F17-A8BB-EA05FE1095C1}"/>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38D90D22-84DC-43F9-8148-17D50ECEA9C9}"/>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BF932CCF-94AA-46EC-8680-9BFB2CAA020A}"/>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E4BFFE25-6F56-4372-85FD-6CD77DECD150}"/>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ECF3CFA2-9CAF-4ADC-85E8-8C7AEB9C4EA0}"/>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13FA0BB9-3A33-4A8E-9B03-C1B41A831EAD}"/>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079E075B-C649-4300-AE2B-C25F42BAE658}"/>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E02CBF29-2AE1-443A-9F99-DE5F6DDB2C3B}"/>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124F2A11-2E04-4DAD-B830-308AAB3A5389}"/>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61" name="テキスト ボックス 560">
          <a:extLst>
            <a:ext uri="{FF2B5EF4-FFF2-40B4-BE49-F238E27FC236}">
              <a16:creationId xmlns:a16="http://schemas.microsoft.com/office/drawing/2014/main" id="{CAC9E42F-AD46-46B9-8A3C-011546816735}"/>
            </a:ext>
          </a:extLst>
        </xdr:cNvPr>
        <xdr:cNvSpPr txBox="1"/>
      </xdr:nvSpPr>
      <xdr:spPr>
        <a:xfrm>
          <a:off x="16248514" y="7065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92528</xdr:rowOff>
    </xdr:from>
    <xdr:to>
      <xdr:col>120</xdr:col>
      <xdr:colOff>114300</xdr:colOff>
      <xdr:row>42</xdr:row>
      <xdr:rowOff>92528</xdr:rowOff>
    </xdr:to>
    <xdr:cxnSp macro="">
      <xdr:nvCxnSpPr>
        <xdr:cNvPr id="562" name="直線コネクタ 561">
          <a:extLst>
            <a:ext uri="{FF2B5EF4-FFF2-40B4-BE49-F238E27FC236}">
              <a16:creationId xmlns:a16="http://schemas.microsoft.com/office/drawing/2014/main" id="{24A23522-6BD1-4F92-991A-1C2953CD07C9}"/>
            </a:ext>
          </a:extLst>
        </xdr:cNvPr>
        <xdr:cNvCxnSpPr/>
      </xdr:nvCxnSpPr>
      <xdr:spPr>
        <a:xfrm>
          <a:off x="164592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121755</xdr:rowOff>
    </xdr:from>
    <xdr:ext cx="531299" cy="259045"/>
    <xdr:sp macro="" textlink="">
      <xdr:nvSpPr>
        <xdr:cNvPr id="563" name="テキスト ボックス 562">
          <a:extLst>
            <a:ext uri="{FF2B5EF4-FFF2-40B4-BE49-F238E27FC236}">
              <a16:creationId xmlns:a16="http://schemas.microsoft.com/office/drawing/2014/main" id="{4EB5CBE5-9518-4702-9F1A-5DF60706ED3D}"/>
            </a:ext>
          </a:extLst>
        </xdr:cNvPr>
        <xdr:cNvSpPr txBox="1"/>
      </xdr:nvSpPr>
      <xdr:spPr>
        <a:xfrm>
          <a:off x="15985051" y="676385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4" name="直線コネクタ 563">
          <a:extLst>
            <a:ext uri="{FF2B5EF4-FFF2-40B4-BE49-F238E27FC236}">
              <a16:creationId xmlns:a16="http://schemas.microsoft.com/office/drawing/2014/main" id="{0FC2CA32-E62C-4293-95DC-06899F885C23}"/>
            </a:ext>
          </a:extLst>
        </xdr:cNvPr>
        <xdr:cNvCxnSpPr/>
      </xdr:nvCxnSpPr>
      <xdr:spPr>
        <a:xfrm>
          <a:off x="164592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5" name="テキスト ボックス 564">
          <a:extLst>
            <a:ext uri="{FF2B5EF4-FFF2-40B4-BE49-F238E27FC236}">
              <a16:creationId xmlns:a16="http://schemas.microsoft.com/office/drawing/2014/main" id="{50151B1E-4957-4AB0-A63A-84C170569BF4}"/>
            </a:ext>
          </a:extLst>
        </xdr:cNvPr>
        <xdr:cNvSpPr txBox="1"/>
      </xdr:nvSpPr>
      <xdr:spPr>
        <a:xfrm>
          <a:off x="15985051" y="64563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6" name="直線コネクタ 565">
          <a:extLst>
            <a:ext uri="{FF2B5EF4-FFF2-40B4-BE49-F238E27FC236}">
              <a16:creationId xmlns:a16="http://schemas.microsoft.com/office/drawing/2014/main" id="{DEA16A47-4737-4F20-A14E-3DA8FD29A052}"/>
            </a:ext>
          </a:extLst>
        </xdr:cNvPr>
        <xdr:cNvCxnSpPr/>
      </xdr:nvCxnSpPr>
      <xdr:spPr>
        <a:xfrm>
          <a:off x="164592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7" name="テキスト ボックス 566">
          <a:extLst>
            <a:ext uri="{FF2B5EF4-FFF2-40B4-BE49-F238E27FC236}">
              <a16:creationId xmlns:a16="http://schemas.microsoft.com/office/drawing/2014/main" id="{FE47BFCC-D845-46F3-BEBE-0F491536331D}"/>
            </a:ext>
          </a:extLst>
        </xdr:cNvPr>
        <xdr:cNvSpPr txBox="1"/>
      </xdr:nvSpPr>
      <xdr:spPr>
        <a:xfrm>
          <a:off x="15985051" y="61456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8" name="直線コネクタ 567">
          <a:extLst>
            <a:ext uri="{FF2B5EF4-FFF2-40B4-BE49-F238E27FC236}">
              <a16:creationId xmlns:a16="http://schemas.microsoft.com/office/drawing/2014/main" id="{8EE6901E-D145-4BA0-AAA3-556C2B5D6DB0}"/>
            </a:ext>
          </a:extLst>
        </xdr:cNvPr>
        <xdr:cNvCxnSpPr/>
      </xdr:nvCxnSpPr>
      <xdr:spPr>
        <a:xfrm>
          <a:off x="164592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9" name="テキスト ボックス 568">
          <a:extLst>
            <a:ext uri="{FF2B5EF4-FFF2-40B4-BE49-F238E27FC236}">
              <a16:creationId xmlns:a16="http://schemas.microsoft.com/office/drawing/2014/main" id="{6CCC8576-A80C-49A1-A7B1-03ADCF6E7AB9}"/>
            </a:ext>
          </a:extLst>
        </xdr:cNvPr>
        <xdr:cNvSpPr txBox="1"/>
      </xdr:nvSpPr>
      <xdr:spPr>
        <a:xfrm>
          <a:off x="15985051" y="58285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0" name="直線コネクタ 569">
          <a:extLst>
            <a:ext uri="{FF2B5EF4-FFF2-40B4-BE49-F238E27FC236}">
              <a16:creationId xmlns:a16="http://schemas.microsoft.com/office/drawing/2014/main" id="{709AA9F3-F3AD-41E2-B3F5-6399240BABF7}"/>
            </a:ext>
          </a:extLst>
        </xdr:cNvPr>
        <xdr:cNvCxnSpPr/>
      </xdr:nvCxnSpPr>
      <xdr:spPr>
        <a:xfrm>
          <a:off x="164592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1" name="テキスト ボックス 570">
          <a:extLst>
            <a:ext uri="{FF2B5EF4-FFF2-40B4-BE49-F238E27FC236}">
              <a16:creationId xmlns:a16="http://schemas.microsoft.com/office/drawing/2014/main" id="{B7609B02-7484-47DB-A17F-F497F85F36CD}"/>
            </a:ext>
          </a:extLst>
        </xdr:cNvPr>
        <xdr:cNvSpPr txBox="1"/>
      </xdr:nvSpPr>
      <xdr:spPr>
        <a:xfrm>
          <a:off x="15936806" y="551789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2" name="直線コネクタ 571">
          <a:extLst>
            <a:ext uri="{FF2B5EF4-FFF2-40B4-BE49-F238E27FC236}">
              <a16:creationId xmlns:a16="http://schemas.microsoft.com/office/drawing/2014/main" id="{F9045099-A9FF-4C9A-9933-1D17E5E4943E}"/>
            </a:ext>
          </a:extLst>
        </xdr:cNvPr>
        <xdr:cNvCxnSpPr/>
      </xdr:nvCxnSpPr>
      <xdr:spPr>
        <a:xfrm>
          <a:off x="164592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3" name="テキスト ボックス 572">
          <a:extLst>
            <a:ext uri="{FF2B5EF4-FFF2-40B4-BE49-F238E27FC236}">
              <a16:creationId xmlns:a16="http://schemas.microsoft.com/office/drawing/2014/main" id="{EAABF6FD-9102-4B6F-A8A4-2CEFA9148F05}"/>
            </a:ext>
          </a:extLst>
        </xdr:cNvPr>
        <xdr:cNvSpPr txBox="1"/>
      </xdr:nvSpPr>
      <xdr:spPr>
        <a:xfrm>
          <a:off x="15936806" y="52103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a:extLst>
            <a:ext uri="{FF2B5EF4-FFF2-40B4-BE49-F238E27FC236}">
              <a16:creationId xmlns:a16="http://schemas.microsoft.com/office/drawing/2014/main" id="{9CF8E3D2-5CAB-47E3-A0B7-8DB9783C6151}"/>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5" name="テキスト ボックス 574">
          <a:extLst>
            <a:ext uri="{FF2B5EF4-FFF2-40B4-BE49-F238E27FC236}">
              <a16:creationId xmlns:a16="http://schemas.microsoft.com/office/drawing/2014/main" id="{6159D38B-B7BE-4E1C-824A-CCEBB84157D8}"/>
            </a:ext>
          </a:extLst>
        </xdr:cNvPr>
        <xdr:cNvSpPr txBox="1"/>
      </xdr:nvSpPr>
      <xdr:spPr>
        <a:xfrm>
          <a:off x="15936806" y="49028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a:extLst>
            <a:ext uri="{FF2B5EF4-FFF2-40B4-BE49-F238E27FC236}">
              <a16:creationId xmlns:a16="http://schemas.microsoft.com/office/drawing/2014/main" id="{6846D5E3-CC5E-43C0-B5D8-17BC9880B414}"/>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170432</xdr:rowOff>
    </xdr:from>
    <xdr:to>
      <xdr:col>116</xdr:col>
      <xdr:colOff>62864</xdr:colOff>
      <xdr:row>42</xdr:row>
      <xdr:rowOff>82323</xdr:rowOff>
    </xdr:to>
    <xdr:cxnSp macro="">
      <xdr:nvCxnSpPr>
        <xdr:cNvPr id="577" name="直線コネクタ 576">
          <a:extLst>
            <a:ext uri="{FF2B5EF4-FFF2-40B4-BE49-F238E27FC236}">
              <a16:creationId xmlns:a16="http://schemas.microsoft.com/office/drawing/2014/main" id="{7038FA32-2576-4CF8-813E-478D0AFFF9E9}"/>
            </a:ext>
          </a:extLst>
        </xdr:cNvPr>
        <xdr:cNvCxnSpPr/>
      </xdr:nvCxnSpPr>
      <xdr:spPr>
        <a:xfrm flipV="1">
          <a:off x="19954239" y="5504432"/>
          <a:ext cx="0" cy="1381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86150</xdr:rowOff>
    </xdr:from>
    <xdr:ext cx="534377" cy="259045"/>
    <xdr:sp macro="" textlink="">
      <xdr:nvSpPr>
        <xdr:cNvPr id="578" name="【一般廃棄物処理施設】&#10;一人当たり有形固定資産（償却資産）額最小値テキスト">
          <a:extLst>
            <a:ext uri="{FF2B5EF4-FFF2-40B4-BE49-F238E27FC236}">
              <a16:creationId xmlns:a16="http://schemas.microsoft.com/office/drawing/2014/main" id="{96CCC5C2-4385-4D1E-9663-39CB1F394D23}"/>
            </a:ext>
          </a:extLst>
        </xdr:cNvPr>
        <xdr:cNvSpPr txBox="1"/>
      </xdr:nvSpPr>
      <xdr:spPr>
        <a:xfrm>
          <a:off x="19992975" y="688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82323</xdr:rowOff>
    </xdr:from>
    <xdr:to>
      <xdr:col>116</xdr:col>
      <xdr:colOff>152400</xdr:colOff>
      <xdr:row>42</xdr:row>
      <xdr:rowOff>82323</xdr:rowOff>
    </xdr:to>
    <xdr:cxnSp macro="">
      <xdr:nvCxnSpPr>
        <xdr:cNvPr id="579" name="直線コネクタ 578">
          <a:extLst>
            <a:ext uri="{FF2B5EF4-FFF2-40B4-BE49-F238E27FC236}">
              <a16:creationId xmlns:a16="http://schemas.microsoft.com/office/drawing/2014/main" id="{8C0E3421-7E9B-44E7-A184-21A27CD4A494}"/>
            </a:ext>
          </a:extLst>
        </xdr:cNvPr>
        <xdr:cNvCxnSpPr/>
      </xdr:nvCxnSpPr>
      <xdr:spPr>
        <a:xfrm>
          <a:off x="19878675" y="688634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117109</xdr:rowOff>
    </xdr:from>
    <xdr:ext cx="599010" cy="259045"/>
    <xdr:sp macro="" textlink="">
      <xdr:nvSpPr>
        <xdr:cNvPr id="580" name="【一般廃棄物処理施設】&#10;一人当たり有形固定資産（償却資産）額最大値テキスト">
          <a:extLst>
            <a:ext uri="{FF2B5EF4-FFF2-40B4-BE49-F238E27FC236}">
              <a16:creationId xmlns:a16="http://schemas.microsoft.com/office/drawing/2014/main" id="{8CD37416-8035-4E72-97B9-616D30F5C977}"/>
            </a:ext>
          </a:extLst>
        </xdr:cNvPr>
        <xdr:cNvSpPr txBox="1"/>
      </xdr:nvSpPr>
      <xdr:spPr>
        <a:xfrm>
          <a:off x="19992975" y="529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170432</xdr:rowOff>
    </xdr:from>
    <xdr:to>
      <xdr:col>116</xdr:col>
      <xdr:colOff>152400</xdr:colOff>
      <xdr:row>33</xdr:row>
      <xdr:rowOff>170432</xdr:rowOff>
    </xdr:to>
    <xdr:cxnSp macro="">
      <xdr:nvCxnSpPr>
        <xdr:cNvPr id="581" name="直線コネクタ 580">
          <a:extLst>
            <a:ext uri="{FF2B5EF4-FFF2-40B4-BE49-F238E27FC236}">
              <a16:creationId xmlns:a16="http://schemas.microsoft.com/office/drawing/2014/main" id="{CAD72BF2-6348-407D-ADBE-BD46CE435F4E}"/>
            </a:ext>
          </a:extLst>
        </xdr:cNvPr>
        <xdr:cNvCxnSpPr/>
      </xdr:nvCxnSpPr>
      <xdr:spPr>
        <a:xfrm>
          <a:off x="19878675" y="550443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61470</xdr:rowOff>
    </xdr:from>
    <xdr:ext cx="534377" cy="259045"/>
    <xdr:sp macro="" textlink="">
      <xdr:nvSpPr>
        <xdr:cNvPr id="582" name="【一般廃棄物処理施設】&#10;一人当たり有形固定資産（償却資産）額平均値テキスト">
          <a:extLst>
            <a:ext uri="{FF2B5EF4-FFF2-40B4-BE49-F238E27FC236}">
              <a16:creationId xmlns:a16="http://schemas.microsoft.com/office/drawing/2014/main" id="{6722F8A7-56BF-4778-851A-FD81CC69170D}"/>
            </a:ext>
          </a:extLst>
        </xdr:cNvPr>
        <xdr:cNvSpPr txBox="1"/>
      </xdr:nvSpPr>
      <xdr:spPr>
        <a:xfrm>
          <a:off x="19992975" y="6055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38594</xdr:rowOff>
    </xdr:from>
    <xdr:to>
      <xdr:col>116</xdr:col>
      <xdr:colOff>114300</xdr:colOff>
      <xdr:row>38</xdr:row>
      <xdr:rowOff>140194</xdr:rowOff>
    </xdr:to>
    <xdr:sp macro="" textlink="">
      <xdr:nvSpPr>
        <xdr:cNvPr id="583" name="フローチャート: 判断 582">
          <a:extLst>
            <a:ext uri="{FF2B5EF4-FFF2-40B4-BE49-F238E27FC236}">
              <a16:creationId xmlns:a16="http://schemas.microsoft.com/office/drawing/2014/main" id="{424C5B5C-19EE-40A4-830D-B8DFF659C80E}"/>
            </a:ext>
          </a:extLst>
        </xdr:cNvPr>
        <xdr:cNvSpPr/>
      </xdr:nvSpPr>
      <xdr:spPr>
        <a:xfrm>
          <a:off x="19897725" y="619174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94307</xdr:rowOff>
    </xdr:from>
    <xdr:to>
      <xdr:col>112</xdr:col>
      <xdr:colOff>38100</xdr:colOff>
      <xdr:row>39</xdr:row>
      <xdr:rowOff>24457</xdr:rowOff>
    </xdr:to>
    <xdr:sp macro="" textlink="">
      <xdr:nvSpPr>
        <xdr:cNvPr id="584" name="フローチャート: 判断 583">
          <a:extLst>
            <a:ext uri="{FF2B5EF4-FFF2-40B4-BE49-F238E27FC236}">
              <a16:creationId xmlns:a16="http://schemas.microsoft.com/office/drawing/2014/main" id="{9D3F5218-6193-4EA9-9893-67432BE2C41A}"/>
            </a:ext>
          </a:extLst>
        </xdr:cNvPr>
        <xdr:cNvSpPr/>
      </xdr:nvSpPr>
      <xdr:spPr>
        <a:xfrm>
          <a:off x="19154775" y="624745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72312</xdr:rowOff>
    </xdr:from>
    <xdr:to>
      <xdr:col>107</xdr:col>
      <xdr:colOff>101600</xdr:colOff>
      <xdr:row>39</xdr:row>
      <xdr:rowOff>2462</xdr:rowOff>
    </xdr:to>
    <xdr:sp macro="" textlink="">
      <xdr:nvSpPr>
        <xdr:cNvPr id="585" name="フローチャート: 判断 584">
          <a:extLst>
            <a:ext uri="{FF2B5EF4-FFF2-40B4-BE49-F238E27FC236}">
              <a16:creationId xmlns:a16="http://schemas.microsoft.com/office/drawing/2014/main" id="{4A020E45-FAD3-4A10-9F37-CFA87FD8106E}"/>
            </a:ext>
          </a:extLst>
        </xdr:cNvPr>
        <xdr:cNvSpPr/>
      </xdr:nvSpPr>
      <xdr:spPr>
        <a:xfrm>
          <a:off x="18345150" y="622228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77472</xdr:rowOff>
    </xdr:from>
    <xdr:to>
      <xdr:col>102</xdr:col>
      <xdr:colOff>165100</xdr:colOff>
      <xdr:row>39</xdr:row>
      <xdr:rowOff>7622</xdr:rowOff>
    </xdr:to>
    <xdr:sp macro="" textlink="">
      <xdr:nvSpPr>
        <xdr:cNvPr id="586" name="フローチャート: 判断 585">
          <a:extLst>
            <a:ext uri="{FF2B5EF4-FFF2-40B4-BE49-F238E27FC236}">
              <a16:creationId xmlns:a16="http://schemas.microsoft.com/office/drawing/2014/main" id="{99E12359-2F7F-4888-95CC-92BCCD7F19B7}"/>
            </a:ext>
          </a:extLst>
        </xdr:cNvPr>
        <xdr:cNvSpPr/>
      </xdr:nvSpPr>
      <xdr:spPr>
        <a:xfrm>
          <a:off x="17554575" y="623062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78337</xdr:rowOff>
    </xdr:from>
    <xdr:to>
      <xdr:col>98</xdr:col>
      <xdr:colOff>38100</xdr:colOff>
      <xdr:row>39</xdr:row>
      <xdr:rowOff>8487</xdr:rowOff>
    </xdr:to>
    <xdr:sp macro="" textlink="">
      <xdr:nvSpPr>
        <xdr:cNvPr id="587" name="フローチャート: 判断 586">
          <a:extLst>
            <a:ext uri="{FF2B5EF4-FFF2-40B4-BE49-F238E27FC236}">
              <a16:creationId xmlns:a16="http://schemas.microsoft.com/office/drawing/2014/main" id="{734E4ED6-2F63-42E7-B669-844ABAFFFB05}"/>
            </a:ext>
          </a:extLst>
        </xdr:cNvPr>
        <xdr:cNvSpPr/>
      </xdr:nvSpPr>
      <xdr:spPr>
        <a:xfrm>
          <a:off x="16754475" y="623148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1F02E608-F0E0-400F-A70C-2EE522BB3068}"/>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EEBB2F5A-18C0-45F9-988A-0D866E2ADD8E}"/>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1E82D17D-006C-44F6-9088-AF19896BF145}"/>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A67667A4-2DA1-4F63-A73C-A034F87055F5}"/>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64724BC-8722-4FD0-A364-E0E062BA815C}"/>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99777</xdr:rowOff>
    </xdr:from>
    <xdr:to>
      <xdr:col>116</xdr:col>
      <xdr:colOff>114300</xdr:colOff>
      <xdr:row>41</xdr:row>
      <xdr:rowOff>29927</xdr:rowOff>
    </xdr:to>
    <xdr:sp macro="" textlink="">
      <xdr:nvSpPr>
        <xdr:cNvPr id="593" name="楕円 592">
          <a:extLst>
            <a:ext uri="{FF2B5EF4-FFF2-40B4-BE49-F238E27FC236}">
              <a16:creationId xmlns:a16="http://schemas.microsoft.com/office/drawing/2014/main" id="{7D7A2A40-0597-4141-A3C5-DA25AF36FB6A}"/>
            </a:ext>
          </a:extLst>
        </xdr:cNvPr>
        <xdr:cNvSpPr/>
      </xdr:nvSpPr>
      <xdr:spPr>
        <a:xfrm>
          <a:off x="19897725" y="6579952"/>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78204</xdr:rowOff>
    </xdr:from>
    <xdr:ext cx="534377" cy="259045"/>
    <xdr:sp macro="" textlink="">
      <xdr:nvSpPr>
        <xdr:cNvPr id="594" name="【一般廃棄物処理施設】&#10;一人当たり有形固定資産（償却資産）額該当値テキスト">
          <a:extLst>
            <a:ext uri="{FF2B5EF4-FFF2-40B4-BE49-F238E27FC236}">
              <a16:creationId xmlns:a16="http://schemas.microsoft.com/office/drawing/2014/main" id="{BBDDAD0D-EDCF-4913-A1B3-F23E87F7D724}"/>
            </a:ext>
          </a:extLst>
        </xdr:cNvPr>
        <xdr:cNvSpPr txBox="1"/>
      </xdr:nvSpPr>
      <xdr:spPr>
        <a:xfrm>
          <a:off x="19992975" y="655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102209</xdr:rowOff>
    </xdr:from>
    <xdr:to>
      <xdr:col>112</xdr:col>
      <xdr:colOff>38100</xdr:colOff>
      <xdr:row>41</xdr:row>
      <xdr:rowOff>32359</xdr:rowOff>
    </xdr:to>
    <xdr:sp macro="" textlink="">
      <xdr:nvSpPr>
        <xdr:cNvPr id="595" name="楕円 594">
          <a:extLst>
            <a:ext uri="{FF2B5EF4-FFF2-40B4-BE49-F238E27FC236}">
              <a16:creationId xmlns:a16="http://schemas.microsoft.com/office/drawing/2014/main" id="{26548A92-D3C5-4B00-9F76-028B5E2D925F}"/>
            </a:ext>
          </a:extLst>
        </xdr:cNvPr>
        <xdr:cNvSpPr/>
      </xdr:nvSpPr>
      <xdr:spPr>
        <a:xfrm>
          <a:off x="19154775" y="6582384"/>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150577</xdr:rowOff>
    </xdr:from>
    <xdr:to>
      <xdr:col>116</xdr:col>
      <xdr:colOff>63500</xdr:colOff>
      <xdr:row>40</xdr:row>
      <xdr:rowOff>153009</xdr:rowOff>
    </xdr:to>
    <xdr:cxnSp macro="">
      <xdr:nvCxnSpPr>
        <xdr:cNvPr id="596" name="直線コネクタ 595">
          <a:extLst>
            <a:ext uri="{FF2B5EF4-FFF2-40B4-BE49-F238E27FC236}">
              <a16:creationId xmlns:a16="http://schemas.microsoft.com/office/drawing/2014/main" id="{918ABCE8-16DD-4584-A360-7A5F865C5A5A}"/>
            </a:ext>
          </a:extLst>
        </xdr:cNvPr>
        <xdr:cNvCxnSpPr/>
      </xdr:nvCxnSpPr>
      <xdr:spPr>
        <a:xfrm flipV="1">
          <a:off x="19202400" y="6627577"/>
          <a:ext cx="752475" cy="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104365</xdr:rowOff>
    </xdr:from>
    <xdr:to>
      <xdr:col>107</xdr:col>
      <xdr:colOff>101600</xdr:colOff>
      <xdr:row>41</xdr:row>
      <xdr:rowOff>34515</xdr:rowOff>
    </xdr:to>
    <xdr:sp macro="" textlink="">
      <xdr:nvSpPr>
        <xdr:cNvPr id="597" name="楕円 596">
          <a:extLst>
            <a:ext uri="{FF2B5EF4-FFF2-40B4-BE49-F238E27FC236}">
              <a16:creationId xmlns:a16="http://schemas.microsoft.com/office/drawing/2014/main" id="{31F6D82F-ECCB-42F9-B439-5A10F84240A3}"/>
            </a:ext>
          </a:extLst>
        </xdr:cNvPr>
        <xdr:cNvSpPr/>
      </xdr:nvSpPr>
      <xdr:spPr>
        <a:xfrm>
          <a:off x="18345150" y="658454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153009</xdr:rowOff>
    </xdr:from>
    <xdr:to>
      <xdr:col>111</xdr:col>
      <xdr:colOff>177800</xdr:colOff>
      <xdr:row>40</xdr:row>
      <xdr:rowOff>155165</xdr:rowOff>
    </xdr:to>
    <xdr:cxnSp macro="">
      <xdr:nvCxnSpPr>
        <xdr:cNvPr id="598" name="直線コネクタ 597">
          <a:extLst>
            <a:ext uri="{FF2B5EF4-FFF2-40B4-BE49-F238E27FC236}">
              <a16:creationId xmlns:a16="http://schemas.microsoft.com/office/drawing/2014/main" id="{4FF3CF74-2271-4477-B56A-AA6EC3186775}"/>
            </a:ext>
          </a:extLst>
        </xdr:cNvPr>
        <xdr:cNvCxnSpPr/>
      </xdr:nvCxnSpPr>
      <xdr:spPr>
        <a:xfrm flipV="1">
          <a:off x="18392775" y="6630009"/>
          <a:ext cx="809625" cy="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111680</xdr:rowOff>
    </xdr:from>
    <xdr:to>
      <xdr:col>102</xdr:col>
      <xdr:colOff>165100</xdr:colOff>
      <xdr:row>41</xdr:row>
      <xdr:rowOff>41830</xdr:rowOff>
    </xdr:to>
    <xdr:sp macro="" textlink="">
      <xdr:nvSpPr>
        <xdr:cNvPr id="599" name="楕円 598">
          <a:extLst>
            <a:ext uri="{FF2B5EF4-FFF2-40B4-BE49-F238E27FC236}">
              <a16:creationId xmlns:a16="http://schemas.microsoft.com/office/drawing/2014/main" id="{C024AEB1-B326-4B91-BFFE-B681E25685D3}"/>
            </a:ext>
          </a:extLst>
        </xdr:cNvPr>
        <xdr:cNvSpPr/>
      </xdr:nvSpPr>
      <xdr:spPr>
        <a:xfrm>
          <a:off x="17554575" y="65886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155165</xdr:rowOff>
    </xdr:from>
    <xdr:to>
      <xdr:col>107</xdr:col>
      <xdr:colOff>50800</xdr:colOff>
      <xdr:row>40</xdr:row>
      <xdr:rowOff>162480</xdr:rowOff>
    </xdr:to>
    <xdr:cxnSp macro="">
      <xdr:nvCxnSpPr>
        <xdr:cNvPr id="600" name="直線コネクタ 599">
          <a:extLst>
            <a:ext uri="{FF2B5EF4-FFF2-40B4-BE49-F238E27FC236}">
              <a16:creationId xmlns:a16="http://schemas.microsoft.com/office/drawing/2014/main" id="{977F4C4A-AAAC-4307-B4A2-2B04067115D9}"/>
            </a:ext>
          </a:extLst>
        </xdr:cNvPr>
        <xdr:cNvCxnSpPr/>
      </xdr:nvCxnSpPr>
      <xdr:spPr>
        <a:xfrm flipV="1">
          <a:off x="17602200" y="6632165"/>
          <a:ext cx="790575" cy="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114097</xdr:rowOff>
    </xdr:from>
    <xdr:to>
      <xdr:col>98</xdr:col>
      <xdr:colOff>38100</xdr:colOff>
      <xdr:row>41</xdr:row>
      <xdr:rowOff>44247</xdr:rowOff>
    </xdr:to>
    <xdr:sp macro="" textlink="">
      <xdr:nvSpPr>
        <xdr:cNvPr id="601" name="楕円 600">
          <a:extLst>
            <a:ext uri="{FF2B5EF4-FFF2-40B4-BE49-F238E27FC236}">
              <a16:creationId xmlns:a16="http://schemas.microsoft.com/office/drawing/2014/main" id="{E8ED7A92-AEEF-4067-B32C-C4A55BF8A528}"/>
            </a:ext>
          </a:extLst>
        </xdr:cNvPr>
        <xdr:cNvSpPr/>
      </xdr:nvSpPr>
      <xdr:spPr>
        <a:xfrm>
          <a:off x="16754475" y="659109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162480</xdr:rowOff>
    </xdr:from>
    <xdr:to>
      <xdr:col>102</xdr:col>
      <xdr:colOff>114300</xdr:colOff>
      <xdr:row>40</xdr:row>
      <xdr:rowOff>164897</xdr:rowOff>
    </xdr:to>
    <xdr:cxnSp macro="">
      <xdr:nvCxnSpPr>
        <xdr:cNvPr id="602" name="直線コネクタ 601">
          <a:extLst>
            <a:ext uri="{FF2B5EF4-FFF2-40B4-BE49-F238E27FC236}">
              <a16:creationId xmlns:a16="http://schemas.microsoft.com/office/drawing/2014/main" id="{B7FCF86B-0BB3-4956-979B-C7266C9D807E}"/>
            </a:ext>
          </a:extLst>
        </xdr:cNvPr>
        <xdr:cNvCxnSpPr/>
      </xdr:nvCxnSpPr>
      <xdr:spPr>
        <a:xfrm flipV="1">
          <a:off x="16802100" y="6636305"/>
          <a:ext cx="8001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40984</xdr:rowOff>
    </xdr:from>
    <xdr:ext cx="534377" cy="259045"/>
    <xdr:sp macro="" textlink="">
      <xdr:nvSpPr>
        <xdr:cNvPr id="603" name="n_1aveValue【一般廃棄物処理施設】&#10;一人当たり有形固定資産（償却資産）額">
          <a:extLst>
            <a:ext uri="{FF2B5EF4-FFF2-40B4-BE49-F238E27FC236}">
              <a16:creationId xmlns:a16="http://schemas.microsoft.com/office/drawing/2014/main" id="{CF914AF4-405D-46EB-B092-B0F00F4ED584}"/>
            </a:ext>
          </a:extLst>
        </xdr:cNvPr>
        <xdr:cNvSpPr txBox="1"/>
      </xdr:nvSpPr>
      <xdr:spPr>
        <a:xfrm>
          <a:off x="18944736" y="603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18989</xdr:rowOff>
    </xdr:from>
    <xdr:ext cx="534377" cy="259045"/>
    <xdr:sp macro="" textlink="">
      <xdr:nvSpPr>
        <xdr:cNvPr id="604" name="n_2aveValue【一般廃棄物処理施設】&#10;一人当たり有形固定資産（償却資産）額">
          <a:extLst>
            <a:ext uri="{FF2B5EF4-FFF2-40B4-BE49-F238E27FC236}">
              <a16:creationId xmlns:a16="http://schemas.microsoft.com/office/drawing/2014/main" id="{37F8A4BE-86B9-4C2A-8924-3A1765C1C45A}"/>
            </a:ext>
          </a:extLst>
        </xdr:cNvPr>
        <xdr:cNvSpPr txBox="1"/>
      </xdr:nvSpPr>
      <xdr:spPr>
        <a:xfrm>
          <a:off x="18163686" y="601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24149</xdr:rowOff>
    </xdr:from>
    <xdr:ext cx="534377" cy="259045"/>
    <xdr:sp macro="" textlink="">
      <xdr:nvSpPr>
        <xdr:cNvPr id="605" name="n_3aveValue【一般廃棄物処理施設】&#10;一人当たり有形固定資産（償却資産）額">
          <a:extLst>
            <a:ext uri="{FF2B5EF4-FFF2-40B4-BE49-F238E27FC236}">
              <a16:creationId xmlns:a16="http://schemas.microsoft.com/office/drawing/2014/main" id="{F2B08C4A-2EEF-4E46-95D8-E93B22CB21D0}"/>
            </a:ext>
          </a:extLst>
        </xdr:cNvPr>
        <xdr:cNvSpPr txBox="1"/>
      </xdr:nvSpPr>
      <xdr:spPr>
        <a:xfrm>
          <a:off x="17354061" y="601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25014</xdr:rowOff>
    </xdr:from>
    <xdr:ext cx="534377" cy="259045"/>
    <xdr:sp macro="" textlink="">
      <xdr:nvSpPr>
        <xdr:cNvPr id="606" name="n_4aveValue【一般廃棄物処理施設】&#10;一人当たり有形固定資産（償却資産）額">
          <a:extLst>
            <a:ext uri="{FF2B5EF4-FFF2-40B4-BE49-F238E27FC236}">
              <a16:creationId xmlns:a16="http://schemas.microsoft.com/office/drawing/2014/main" id="{127672F4-8E28-4ABB-9E78-E917AC647D45}"/>
            </a:ext>
          </a:extLst>
        </xdr:cNvPr>
        <xdr:cNvSpPr txBox="1"/>
      </xdr:nvSpPr>
      <xdr:spPr>
        <a:xfrm>
          <a:off x="16563486" y="601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23486</xdr:rowOff>
    </xdr:from>
    <xdr:ext cx="534377" cy="259045"/>
    <xdr:sp macro="" textlink="">
      <xdr:nvSpPr>
        <xdr:cNvPr id="607" name="n_1mainValue【一般廃棄物処理施設】&#10;一人当たり有形固定資産（償却資産）額">
          <a:extLst>
            <a:ext uri="{FF2B5EF4-FFF2-40B4-BE49-F238E27FC236}">
              <a16:creationId xmlns:a16="http://schemas.microsoft.com/office/drawing/2014/main" id="{A2F41948-2DA8-4EC9-A5BC-8191C7F9311F}"/>
            </a:ext>
          </a:extLst>
        </xdr:cNvPr>
        <xdr:cNvSpPr txBox="1"/>
      </xdr:nvSpPr>
      <xdr:spPr>
        <a:xfrm>
          <a:off x="18944736" y="666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25642</xdr:rowOff>
    </xdr:from>
    <xdr:ext cx="534377" cy="259045"/>
    <xdr:sp macro="" textlink="">
      <xdr:nvSpPr>
        <xdr:cNvPr id="608" name="n_2mainValue【一般廃棄物処理施設】&#10;一人当たり有形固定資産（償却資産）額">
          <a:extLst>
            <a:ext uri="{FF2B5EF4-FFF2-40B4-BE49-F238E27FC236}">
              <a16:creationId xmlns:a16="http://schemas.microsoft.com/office/drawing/2014/main" id="{EA82E841-E314-4D1F-B051-63FE7893B9E7}"/>
            </a:ext>
          </a:extLst>
        </xdr:cNvPr>
        <xdr:cNvSpPr txBox="1"/>
      </xdr:nvSpPr>
      <xdr:spPr>
        <a:xfrm>
          <a:off x="18163686" y="666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32957</xdr:rowOff>
    </xdr:from>
    <xdr:ext cx="534377" cy="259045"/>
    <xdr:sp macro="" textlink="">
      <xdr:nvSpPr>
        <xdr:cNvPr id="609" name="n_3mainValue【一般廃棄物処理施設】&#10;一人当たり有形固定資産（償却資産）額">
          <a:extLst>
            <a:ext uri="{FF2B5EF4-FFF2-40B4-BE49-F238E27FC236}">
              <a16:creationId xmlns:a16="http://schemas.microsoft.com/office/drawing/2014/main" id="{E1E5F5F6-103C-4AEC-8970-1B31D20B5F7F}"/>
            </a:ext>
          </a:extLst>
        </xdr:cNvPr>
        <xdr:cNvSpPr txBox="1"/>
      </xdr:nvSpPr>
      <xdr:spPr>
        <a:xfrm>
          <a:off x="17354061" y="666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35374</xdr:rowOff>
    </xdr:from>
    <xdr:ext cx="534377" cy="259045"/>
    <xdr:sp macro="" textlink="">
      <xdr:nvSpPr>
        <xdr:cNvPr id="610" name="n_4mainValue【一般廃棄物処理施設】&#10;一人当たり有形固定資産（償却資産）額">
          <a:extLst>
            <a:ext uri="{FF2B5EF4-FFF2-40B4-BE49-F238E27FC236}">
              <a16:creationId xmlns:a16="http://schemas.microsoft.com/office/drawing/2014/main" id="{9C3B6A9A-6EE5-493B-A693-59D53768D0A3}"/>
            </a:ext>
          </a:extLst>
        </xdr:cNvPr>
        <xdr:cNvSpPr txBox="1"/>
      </xdr:nvSpPr>
      <xdr:spPr>
        <a:xfrm>
          <a:off x="16563486" y="667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a:extLst>
            <a:ext uri="{FF2B5EF4-FFF2-40B4-BE49-F238E27FC236}">
              <a16:creationId xmlns:a16="http://schemas.microsoft.com/office/drawing/2014/main" id="{FE7A82A7-B2C5-4590-8AFE-B0CA18169D97}"/>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a:extLst>
            <a:ext uri="{FF2B5EF4-FFF2-40B4-BE49-F238E27FC236}">
              <a16:creationId xmlns:a16="http://schemas.microsoft.com/office/drawing/2014/main" id="{1C11822C-152E-4997-B200-D5F553E4776F}"/>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a:extLst>
            <a:ext uri="{FF2B5EF4-FFF2-40B4-BE49-F238E27FC236}">
              <a16:creationId xmlns:a16="http://schemas.microsoft.com/office/drawing/2014/main" id="{ECDD9608-7D49-4EAF-A80B-243A3F01A727}"/>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a:extLst>
            <a:ext uri="{FF2B5EF4-FFF2-40B4-BE49-F238E27FC236}">
              <a16:creationId xmlns:a16="http://schemas.microsoft.com/office/drawing/2014/main" id="{09528B22-0822-47DF-BC40-AB15866E940C}"/>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a:extLst>
            <a:ext uri="{FF2B5EF4-FFF2-40B4-BE49-F238E27FC236}">
              <a16:creationId xmlns:a16="http://schemas.microsoft.com/office/drawing/2014/main" id="{B6DDB5F8-52FD-4D5C-BCBC-5798A07F747D}"/>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a:extLst>
            <a:ext uri="{FF2B5EF4-FFF2-40B4-BE49-F238E27FC236}">
              <a16:creationId xmlns:a16="http://schemas.microsoft.com/office/drawing/2014/main" id="{F6D2D4A6-0CA9-4B4C-8C3D-B648FBE2BD14}"/>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a:extLst>
            <a:ext uri="{FF2B5EF4-FFF2-40B4-BE49-F238E27FC236}">
              <a16:creationId xmlns:a16="http://schemas.microsoft.com/office/drawing/2014/main" id="{D3E5D267-0F8C-41B0-8650-1779B5A3144F}"/>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a:extLst>
            <a:ext uri="{FF2B5EF4-FFF2-40B4-BE49-F238E27FC236}">
              <a16:creationId xmlns:a16="http://schemas.microsoft.com/office/drawing/2014/main" id="{382FFBC6-8BF4-4AFE-B07C-3829C1A8469A}"/>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a:extLst>
            <a:ext uri="{FF2B5EF4-FFF2-40B4-BE49-F238E27FC236}">
              <a16:creationId xmlns:a16="http://schemas.microsoft.com/office/drawing/2014/main" id="{961485DE-BF5F-411C-ADC7-A77CFB56DB1C}"/>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a:extLst>
            <a:ext uri="{FF2B5EF4-FFF2-40B4-BE49-F238E27FC236}">
              <a16:creationId xmlns:a16="http://schemas.microsoft.com/office/drawing/2014/main" id="{A2A7C17B-7F56-499C-A484-0A9D1CD4D62B}"/>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1" name="テキスト ボックス 620">
          <a:extLst>
            <a:ext uri="{FF2B5EF4-FFF2-40B4-BE49-F238E27FC236}">
              <a16:creationId xmlns:a16="http://schemas.microsoft.com/office/drawing/2014/main" id="{2723B2F9-442D-4E96-84A4-F2E9DDDA768A}"/>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2" name="直線コネクタ 621">
          <a:extLst>
            <a:ext uri="{FF2B5EF4-FFF2-40B4-BE49-F238E27FC236}">
              <a16:creationId xmlns:a16="http://schemas.microsoft.com/office/drawing/2014/main" id="{434CB2DE-6B9F-492E-B0FB-B31FA336ABB9}"/>
            </a:ext>
          </a:extLst>
        </xdr:cNvPr>
        <xdr:cNvCxnSpPr/>
      </xdr:nvCxnSpPr>
      <xdr:spPr>
        <a:xfrm>
          <a:off x="11210925" y="1049382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3" name="テキスト ボックス 622">
          <a:extLst>
            <a:ext uri="{FF2B5EF4-FFF2-40B4-BE49-F238E27FC236}">
              <a16:creationId xmlns:a16="http://schemas.microsoft.com/office/drawing/2014/main" id="{77AD0073-1E5B-4B57-BAE9-E06793E5825A}"/>
            </a:ext>
          </a:extLst>
        </xdr:cNvPr>
        <xdr:cNvSpPr txBox="1"/>
      </xdr:nvSpPr>
      <xdr:spPr>
        <a:xfrm>
          <a:off x="10845966" y="103643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4" name="直線コネクタ 623">
          <a:extLst>
            <a:ext uri="{FF2B5EF4-FFF2-40B4-BE49-F238E27FC236}">
              <a16:creationId xmlns:a16="http://schemas.microsoft.com/office/drawing/2014/main" id="{D35B3F88-C30D-4ED0-8DD7-DF4BA1737858}"/>
            </a:ext>
          </a:extLst>
        </xdr:cNvPr>
        <xdr:cNvCxnSpPr/>
      </xdr:nvCxnSpPr>
      <xdr:spPr>
        <a:xfrm>
          <a:off x="11210925" y="1018313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5" name="テキスト ボックス 624">
          <a:extLst>
            <a:ext uri="{FF2B5EF4-FFF2-40B4-BE49-F238E27FC236}">
              <a16:creationId xmlns:a16="http://schemas.microsoft.com/office/drawing/2014/main" id="{32425655-1A45-4292-BE6D-8B045887E2C1}"/>
            </a:ext>
          </a:extLst>
        </xdr:cNvPr>
        <xdr:cNvSpPr txBox="1"/>
      </xdr:nvSpPr>
      <xdr:spPr>
        <a:xfrm>
          <a:off x="10845966" y="100472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6" name="直線コネクタ 625">
          <a:extLst>
            <a:ext uri="{FF2B5EF4-FFF2-40B4-BE49-F238E27FC236}">
              <a16:creationId xmlns:a16="http://schemas.microsoft.com/office/drawing/2014/main" id="{AC1AE1D4-D2A4-4B9B-BA3D-6B6E2BED1E98}"/>
            </a:ext>
          </a:extLst>
        </xdr:cNvPr>
        <xdr:cNvCxnSpPr/>
      </xdr:nvCxnSpPr>
      <xdr:spPr>
        <a:xfrm>
          <a:off x="11210925" y="987561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7" name="テキスト ボックス 626">
          <a:extLst>
            <a:ext uri="{FF2B5EF4-FFF2-40B4-BE49-F238E27FC236}">
              <a16:creationId xmlns:a16="http://schemas.microsoft.com/office/drawing/2014/main" id="{BD487482-6531-45FF-9D71-48BF8F168137}"/>
            </a:ext>
          </a:extLst>
        </xdr:cNvPr>
        <xdr:cNvSpPr txBox="1"/>
      </xdr:nvSpPr>
      <xdr:spPr>
        <a:xfrm>
          <a:off x="10845966" y="97365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8" name="直線コネクタ 627">
          <a:extLst>
            <a:ext uri="{FF2B5EF4-FFF2-40B4-BE49-F238E27FC236}">
              <a16:creationId xmlns:a16="http://schemas.microsoft.com/office/drawing/2014/main" id="{26A697C8-BE97-4957-8ED8-4B1C5834E628}"/>
            </a:ext>
          </a:extLst>
        </xdr:cNvPr>
        <xdr:cNvCxnSpPr/>
      </xdr:nvCxnSpPr>
      <xdr:spPr>
        <a:xfrm>
          <a:off x="11210925" y="956491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9" name="テキスト ボックス 628">
          <a:extLst>
            <a:ext uri="{FF2B5EF4-FFF2-40B4-BE49-F238E27FC236}">
              <a16:creationId xmlns:a16="http://schemas.microsoft.com/office/drawing/2014/main" id="{9D1A4DFA-334E-4C01-B362-94FEA5808F6D}"/>
            </a:ext>
          </a:extLst>
        </xdr:cNvPr>
        <xdr:cNvSpPr txBox="1"/>
      </xdr:nvSpPr>
      <xdr:spPr>
        <a:xfrm>
          <a:off x="10845966" y="94290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0" name="直線コネクタ 629">
          <a:extLst>
            <a:ext uri="{FF2B5EF4-FFF2-40B4-BE49-F238E27FC236}">
              <a16:creationId xmlns:a16="http://schemas.microsoft.com/office/drawing/2014/main" id="{3ABD1DD2-046B-47BD-A61D-715F3A65FAAF}"/>
            </a:ext>
          </a:extLst>
        </xdr:cNvPr>
        <xdr:cNvCxnSpPr/>
      </xdr:nvCxnSpPr>
      <xdr:spPr>
        <a:xfrm>
          <a:off x="11210925" y="92573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1" name="テキスト ボックス 630">
          <a:extLst>
            <a:ext uri="{FF2B5EF4-FFF2-40B4-BE49-F238E27FC236}">
              <a16:creationId xmlns:a16="http://schemas.microsoft.com/office/drawing/2014/main" id="{7AF8399C-1458-4E9E-B779-F32C86CF55FE}"/>
            </a:ext>
          </a:extLst>
        </xdr:cNvPr>
        <xdr:cNvSpPr txBox="1"/>
      </xdr:nvSpPr>
      <xdr:spPr>
        <a:xfrm>
          <a:off x="10845966" y="91183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2" name="直線コネクタ 631">
          <a:extLst>
            <a:ext uri="{FF2B5EF4-FFF2-40B4-BE49-F238E27FC236}">
              <a16:creationId xmlns:a16="http://schemas.microsoft.com/office/drawing/2014/main" id="{87EB338F-02CC-428F-85A5-71F7DC45CA3E}"/>
            </a:ext>
          </a:extLst>
        </xdr:cNvPr>
        <xdr:cNvCxnSpPr/>
      </xdr:nvCxnSpPr>
      <xdr:spPr>
        <a:xfrm>
          <a:off x="11210925" y="894669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3" name="テキスト ボックス 632">
          <a:extLst>
            <a:ext uri="{FF2B5EF4-FFF2-40B4-BE49-F238E27FC236}">
              <a16:creationId xmlns:a16="http://schemas.microsoft.com/office/drawing/2014/main" id="{3EA17D6B-07AD-403F-B021-AC37C562437B}"/>
            </a:ext>
          </a:extLst>
        </xdr:cNvPr>
        <xdr:cNvSpPr txBox="1"/>
      </xdr:nvSpPr>
      <xdr:spPr>
        <a:xfrm>
          <a:off x="10845966" y="881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a:extLst>
            <a:ext uri="{FF2B5EF4-FFF2-40B4-BE49-F238E27FC236}">
              <a16:creationId xmlns:a16="http://schemas.microsoft.com/office/drawing/2014/main" id="{37DAC975-003F-49BB-BDF7-008DA3268DFC}"/>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5" name="テキスト ボックス 634">
          <a:extLst>
            <a:ext uri="{FF2B5EF4-FFF2-40B4-BE49-F238E27FC236}">
              <a16:creationId xmlns:a16="http://schemas.microsoft.com/office/drawing/2014/main" id="{F3073841-9BA5-4EA5-B139-666A9D8A595C}"/>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5C188FE2-F4FE-427B-9EF8-859814AB4880}"/>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63</xdr:row>
      <xdr:rowOff>106135</xdr:rowOff>
    </xdr:to>
    <xdr:cxnSp macro="">
      <xdr:nvCxnSpPr>
        <xdr:cNvPr id="637" name="直線コネクタ 636">
          <a:extLst>
            <a:ext uri="{FF2B5EF4-FFF2-40B4-BE49-F238E27FC236}">
              <a16:creationId xmlns:a16="http://schemas.microsoft.com/office/drawing/2014/main" id="{31C9E4F1-9E37-4C3B-8518-637487E491BA}"/>
            </a:ext>
          </a:extLst>
        </xdr:cNvPr>
        <xdr:cNvCxnSpPr/>
      </xdr:nvCxnSpPr>
      <xdr:spPr>
        <a:xfrm flipV="1">
          <a:off x="14696439" y="9008654"/>
          <a:ext cx="0" cy="1295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109962</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71762EE4-07B7-4F83-AFF7-CB6D89AC1252}"/>
            </a:ext>
          </a:extLst>
        </xdr:cNvPr>
        <xdr:cNvSpPr txBox="1"/>
      </xdr:nvSpPr>
      <xdr:spPr>
        <a:xfrm>
          <a:off x="14735175" y="1030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106135</xdr:rowOff>
    </xdr:from>
    <xdr:to>
      <xdr:col>86</xdr:col>
      <xdr:colOff>25400</xdr:colOff>
      <xdr:row>63</xdr:row>
      <xdr:rowOff>106135</xdr:rowOff>
    </xdr:to>
    <xdr:cxnSp macro="">
      <xdr:nvCxnSpPr>
        <xdr:cNvPr id="639" name="直線コネクタ 638">
          <a:extLst>
            <a:ext uri="{FF2B5EF4-FFF2-40B4-BE49-F238E27FC236}">
              <a16:creationId xmlns:a16="http://schemas.microsoft.com/office/drawing/2014/main" id="{4048F4B5-E964-47E4-8229-F244BD872868}"/>
            </a:ext>
          </a:extLst>
        </xdr:cNvPr>
        <xdr:cNvCxnSpPr/>
      </xdr:nvCxnSpPr>
      <xdr:spPr>
        <a:xfrm>
          <a:off x="14611350" y="1030423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640" name="【保健センター・保健所】&#10;有形固定資産減価償却率最大値テキスト">
          <a:extLst>
            <a:ext uri="{FF2B5EF4-FFF2-40B4-BE49-F238E27FC236}">
              <a16:creationId xmlns:a16="http://schemas.microsoft.com/office/drawing/2014/main" id="{D6DE4481-E0FD-4E1A-903D-7D382C53571B}"/>
            </a:ext>
          </a:extLst>
        </xdr:cNvPr>
        <xdr:cNvSpPr txBox="1"/>
      </xdr:nvSpPr>
      <xdr:spPr>
        <a:xfrm>
          <a:off x="14735175" y="879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41" name="直線コネクタ 640">
          <a:extLst>
            <a:ext uri="{FF2B5EF4-FFF2-40B4-BE49-F238E27FC236}">
              <a16:creationId xmlns:a16="http://schemas.microsoft.com/office/drawing/2014/main" id="{80769BDB-7530-4A98-A90B-09C9818EDFF3}"/>
            </a:ext>
          </a:extLst>
        </xdr:cNvPr>
        <xdr:cNvCxnSpPr/>
      </xdr:nvCxnSpPr>
      <xdr:spPr>
        <a:xfrm>
          <a:off x="14611350" y="900865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112503</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B288C298-0726-481B-90C4-90B3265A8718}"/>
            </a:ext>
          </a:extLst>
        </xdr:cNvPr>
        <xdr:cNvSpPr txBox="1"/>
      </xdr:nvSpPr>
      <xdr:spPr>
        <a:xfrm>
          <a:off x="14735175" y="93422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89626</xdr:rowOff>
    </xdr:from>
    <xdr:to>
      <xdr:col>85</xdr:col>
      <xdr:colOff>177800</xdr:colOff>
      <xdr:row>59</xdr:row>
      <xdr:rowOff>19776</xdr:rowOff>
    </xdr:to>
    <xdr:sp macro="" textlink="">
      <xdr:nvSpPr>
        <xdr:cNvPr id="643" name="フローチャート: 判断 642">
          <a:extLst>
            <a:ext uri="{FF2B5EF4-FFF2-40B4-BE49-F238E27FC236}">
              <a16:creationId xmlns:a16="http://schemas.microsoft.com/office/drawing/2014/main" id="{36ACD584-1C78-423B-82CC-BE7DA28F2B73}"/>
            </a:ext>
          </a:extLst>
        </xdr:cNvPr>
        <xdr:cNvSpPr/>
      </xdr:nvSpPr>
      <xdr:spPr>
        <a:xfrm>
          <a:off x="14649450" y="947810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63500</xdr:rowOff>
    </xdr:from>
    <xdr:to>
      <xdr:col>81</xdr:col>
      <xdr:colOff>101600</xdr:colOff>
      <xdr:row>58</xdr:row>
      <xdr:rowOff>165100</xdr:rowOff>
    </xdr:to>
    <xdr:sp macro="" textlink="">
      <xdr:nvSpPr>
        <xdr:cNvPr id="644" name="フローチャート: 判断 643">
          <a:extLst>
            <a:ext uri="{FF2B5EF4-FFF2-40B4-BE49-F238E27FC236}">
              <a16:creationId xmlns:a16="http://schemas.microsoft.com/office/drawing/2014/main" id="{F37BF826-146B-4538-81BF-FB0DD21AC94E}"/>
            </a:ext>
          </a:extLst>
        </xdr:cNvPr>
        <xdr:cNvSpPr/>
      </xdr:nvSpPr>
      <xdr:spPr>
        <a:xfrm>
          <a:off x="13887450" y="94583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136978</xdr:rowOff>
    </xdr:from>
    <xdr:to>
      <xdr:col>76</xdr:col>
      <xdr:colOff>165100</xdr:colOff>
      <xdr:row>58</xdr:row>
      <xdr:rowOff>67128</xdr:rowOff>
    </xdr:to>
    <xdr:sp macro="" textlink="">
      <xdr:nvSpPr>
        <xdr:cNvPr id="645" name="フローチャート: 判断 644">
          <a:extLst>
            <a:ext uri="{FF2B5EF4-FFF2-40B4-BE49-F238E27FC236}">
              <a16:creationId xmlns:a16="http://schemas.microsoft.com/office/drawing/2014/main" id="{CB190DB2-42ED-4D8A-9B55-AC67F42239AF}"/>
            </a:ext>
          </a:extLst>
        </xdr:cNvPr>
        <xdr:cNvSpPr/>
      </xdr:nvSpPr>
      <xdr:spPr>
        <a:xfrm>
          <a:off x="13096875" y="936987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123916</xdr:rowOff>
    </xdr:from>
    <xdr:to>
      <xdr:col>72</xdr:col>
      <xdr:colOff>38100</xdr:colOff>
      <xdr:row>58</xdr:row>
      <xdr:rowOff>54066</xdr:rowOff>
    </xdr:to>
    <xdr:sp macro="" textlink="">
      <xdr:nvSpPr>
        <xdr:cNvPr id="646" name="フローチャート: 判断 645">
          <a:extLst>
            <a:ext uri="{FF2B5EF4-FFF2-40B4-BE49-F238E27FC236}">
              <a16:creationId xmlns:a16="http://schemas.microsoft.com/office/drawing/2014/main" id="{8671D39E-B1E9-42D7-919B-E03D62817276}"/>
            </a:ext>
          </a:extLst>
        </xdr:cNvPr>
        <xdr:cNvSpPr/>
      </xdr:nvSpPr>
      <xdr:spPr>
        <a:xfrm>
          <a:off x="12296775" y="935046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110853</xdr:rowOff>
    </xdr:from>
    <xdr:to>
      <xdr:col>67</xdr:col>
      <xdr:colOff>101600</xdr:colOff>
      <xdr:row>58</xdr:row>
      <xdr:rowOff>41003</xdr:rowOff>
    </xdr:to>
    <xdr:sp macro="" textlink="">
      <xdr:nvSpPr>
        <xdr:cNvPr id="647" name="フローチャート: 判断 646">
          <a:extLst>
            <a:ext uri="{FF2B5EF4-FFF2-40B4-BE49-F238E27FC236}">
              <a16:creationId xmlns:a16="http://schemas.microsoft.com/office/drawing/2014/main" id="{11BDDB3A-EDDA-4F9D-A767-6D0E35D26668}"/>
            </a:ext>
          </a:extLst>
        </xdr:cNvPr>
        <xdr:cNvSpPr/>
      </xdr:nvSpPr>
      <xdr:spPr>
        <a:xfrm>
          <a:off x="11487150" y="933740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724724CB-2111-4597-845F-48A7A427D2C5}"/>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43468F05-6B28-4128-AA0D-449165C12019}"/>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22C63F2A-2980-460B-8639-5F9EE008FA41}"/>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C553EDD2-BC99-472F-BEC6-3210A44ACC9E}"/>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7E88884B-462E-48A6-A465-AC86F32FD141}"/>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48804</xdr:rowOff>
    </xdr:from>
    <xdr:to>
      <xdr:col>85</xdr:col>
      <xdr:colOff>177800</xdr:colOff>
      <xdr:row>59</xdr:row>
      <xdr:rowOff>150404</xdr:rowOff>
    </xdr:to>
    <xdr:sp macro="" textlink="">
      <xdr:nvSpPr>
        <xdr:cNvPr id="653" name="楕円 652">
          <a:extLst>
            <a:ext uri="{FF2B5EF4-FFF2-40B4-BE49-F238E27FC236}">
              <a16:creationId xmlns:a16="http://schemas.microsoft.com/office/drawing/2014/main" id="{9393A1E8-1CE0-43AC-8D56-488A30C84EAF}"/>
            </a:ext>
          </a:extLst>
        </xdr:cNvPr>
        <xdr:cNvSpPr/>
      </xdr:nvSpPr>
      <xdr:spPr>
        <a:xfrm>
          <a:off x="14649450" y="959920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27231</xdr:rowOff>
    </xdr:from>
    <xdr:ext cx="405111" cy="259045"/>
    <xdr:sp macro="" textlink="">
      <xdr:nvSpPr>
        <xdr:cNvPr id="654" name="【保健センター・保健所】&#10;有形固定資産減価償却率該当値テキスト">
          <a:extLst>
            <a:ext uri="{FF2B5EF4-FFF2-40B4-BE49-F238E27FC236}">
              <a16:creationId xmlns:a16="http://schemas.microsoft.com/office/drawing/2014/main" id="{42229CDA-63B9-4806-AC62-D85D346200FB}"/>
            </a:ext>
          </a:extLst>
        </xdr:cNvPr>
        <xdr:cNvSpPr txBox="1"/>
      </xdr:nvSpPr>
      <xdr:spPr>
        <a:xfrm>
          <a:off x="14735175" y="9583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25944</xdr:rowOff>
    </xdr:from>
    <xdr:to>
      <xdr:col>81</xdr:col>
      <xdr:colOff>101600</xdr:colOff>
      <xdr:row>59</xdr:row>
      <xdr:rowOff>127544</xdr:rowOff>
    </xdr:to>
    <xdr:sp macro="" textlink="">
      <xdr:nvSpPr>
        <xdr:cNvPr id="655" name="楕円 654">
          <a:extLst>
            <a:ext uri="{FF2B5EF4-FFF2-40B4-BE49-F238E27FC236}">
              <a16:creationId xmlns:a16="http://schemas.microsoft.com/office/drawing/2014/main" id="{3A13BB45-629A-4E5F-9BA4-4B86D37FD7FE}"/>
            </a:ext>
          </a:extLst>
        </xdr:cNvPr>
        <xdr:cNvSpPr/>
      </xdr:nvSpPr>
      <xdr:spPr>
        <a:xfrm>
          <a:off x="13887450" y="958269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76744</xdr:rowOff>
    </xdr:from>
    <xdr:to>
      <xdr:col>85</xdr:col>
      <xdr:colOff>127000</xdr:colOff>
      <xdr:row>59</xdr:row>
      <xdr:rowOff>99604</xdr:rowOff>
    </xdr:to>
    <xdr:cxnSp macro="">
      <xdr:nvCxnSpPr>
        <xdr:cNvPr id="656" name="直線コネクタ 655">
          <a:extLst>
            <a:ext uri="{FF2B5EF4-FFF2-40B4-BE49-F238E27FC236}">
              <a16:creationId xmlns:a16="http://schemas.microsoft.com/office/drawing/2014/main" id="{592BC1A4-B41D-43B0-9DD1-527F3E040190}"/>
            </a:ext>
          </a:extLst>
        </xdr:cNvPr>
        <xdr:cNvCxnSpPr/>
      </xdr:nvCxnSpPr>
      <xdr:spPr>
        <a:xfrm>
          <a:off x="13935075" y="9630319"/>
          <a:ext cx="762000" cy="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119017</xdr:rowOff>
    </xdr:from>
    <xdr:to>
      <xdr:col>76</xdr:col>
      <xdr:colOff>165100</xdr:colOff>
      <xdr:row>59</xdr:row>
      <xdr:rowOff>49167</xdr:rowOff>
    </xdr:to>
    <xdr:sp macro="" textlink="">
      <xdr:nvSpPr>
        <xdr:cNvPr id="657" name="楕円 656">
          <a:extLst>
            <a:ext uri="{FF2B5EF4-FFF2-40B4-BE49-F238E27FC236}">
              <a16:creationId xmlns:a16="http://schemas.microsoft.com/office/drawing/2014/main" id="{43A276B0-009B-41C6-98AE-278108B36020}"/>
            </a:ext>
          </a:extLst>
        </xdr:cNvPr>
        <xdr:cNvSpPr/>
      </xdr:nvSpPr>
      <xdr:spPr>
        <a:xfrm>
          <a:off x="13096875" y="9513842"/>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169817</xdr:rowOff>
    </xdr:from>
    <xdr:to>
      <xdr:col>81</xdr:col>
      <xdr:colOff>50800</xdr:colOff>
      <xdr:row>59</xdr:row>
      <xdr:rowOff>76744</xdr:rowOff>
    </xdr:to>
    <xdr:cxnSp macro="">
      <xdr:nvCxnSpPr>
        <xdr:cNvPr id="658" name="直線コネクタ 657">
          <a:extLst>
            <a:ext uri="{FF2B5EF4-FFF2-40B4-BE49-F238E27FC236}">
              <a16:creationId xmlns:a16="http://schemas.microsoft.com/office/drawing/2014/main" id="{FFDDB890-3605-4D55-8018-A27F57AA93A7}"/>
            </a:ext>
          </a:extLst>
        </xdr:cNvPr>
        <xdr:cNvCxnSpPr/>
      </xdr:nvCxnSpPr>
      <xdr:spPr>
        <a:xfrm>
          <a:off x="13144500" y="9551942"/>
          <a:ext cx="790575"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53703</xdr:rowOff>
    </xdr:from>
    <xdr:to>
      <xdr:col>72</xdr:col>
      <xdr:colOff>38100</xdr:colOff>
      <xdr:row>58</xdr:row>
      <xdr:rowOff>155303</xdr:rowOff>
    </xdr:to>
    <xdr:sp macro="" textlink="">
      <xdr:nvSpPr>
        <xdr:cNvPr id="659" name="楕円 658">
          <a:extLst>
            <a:ext uri="{FF2B5EF4-FFF2-40B4-BE49-F238E27FC236}">
              <a16:creationId xmlns:a16="http://schemas.microsoft.com/office/drawing/2014/main" id="{48E429AA-4FF3-4D6E-9024-E67482095CA5}"/>
            </a:ext>
          </a:extLst>
        </xdr:cNvPr>
        <xdr:cNvSpPr/>
      </xdr:nvSpPr>
      <xdr:spPr>
        <a:xfrm>
          <a:off x="12296775" y="944217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104503</xdr:rowOff>
    </xdr:from>
    <xdr:to>
      <xdr:col>76</xdr:col>
      <xdr:colOff>114300</xdr:colOff>
      <xdr:row>58</xdr:row>
      <xdr:rowOff>169817</xdr:rowOff>
    </xdr:to>
    <xdr:cxnSp macro="">
      <xdr:nvCxnSpPr>
        <xdr:cNvPr id="660" name="直線コネクタ 659">
          <a:extLst>
            <a:ext uri="{FF2B5EF4-FFF2-40B4-BE49-F238E27FC236}">
              <a16:creationId xmlns:a16="http://schemas.microsoft.com/office/drawing/2014/main" id="{50E3B88B-192E-4E82-9633-AB60F0E73A7B}"/>
            </a:ext>
          </a:extLst>
        </xdr:cNvPr>
        <xdr:cNvCxnSpPr/>
      </xdr:nvCxnSpPr>
      <xdr:spPr>
        <a:xfrm>
          <a:off x="12344400" y="9499328"/>
          <a:ext cx="800100" cy="5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159838</xdr:rowOff>
    </xdr:from>
    <xdr:to>
      <xdr:col>67</xdr:col>
      <xdr:colOff>101600</xdr:colOff>
      <xdr:row>58</xdr:row>
      <xdr:rowOff>89988</xdr:rowOff>
    </xdr:to>
    <xdr:sp macro="" textlink="">
      <xdr:nvSpPr>
        <xdr:cNvPr id="661" name="楕円 660">
          <a:extLst>
            <a:ext uri="{FF2B5EF4-FFF2-40B4-BE49-F238E27FC236}">
              <a16:creationId xmlns:a16="http://schemas.microsoft.com/office/drawing/2014/main" id="{B5563A74-5301-447B-AA38-4CDADA71923A}"/>
            </a:ext>
          </a:extLst>
        </xdr:cNvPr>
        <xdr:cNvSpPr/>
      </xdr:nvSpPr>
      <xdr:spPr>
        <a:xfrm>
          <a:off x="11487150" y="9392738"/>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39188</xdr:rowOff>
    </xdr:from>
    <xdr:to>
      <xdr:col>71</xdr:col>
      <xdr:colOff>177800</xdr:colOff>
      <xdr:row>58</xdr:row>
      <xdr:rowOff>104503</xdr:rowOff>
    </xdr:to>
    <xdr:cxnSp macro="">
      <xdr:nvCxnSpPr>
        <xdr:cNvPr id="662" name="直線コネクタ 661">
          <a:extLst>
            <a:ext uri="{FF2B5EF4-FFF2-40B4-BE49-F238E27FC236}">
              <a16:creationId xmlns:a16="http://schemas.microsoft.com/office/drawing/2014/main" id="{BD5F362C-C49D-443D-AD0D-CE6922AB1961}"/>
            </a:ext>
          </a:extLst>
        </xdr:cNvPr>
        <xdr:cNvCxnSpPr/>
      </xdr:nvCxnSpPr>
      <xdr:spPr>
        <a:xfrm>
          <a:off x="11534775" y="9430838"/>
          <a:ext cx="809625" cy="6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10177</xdr:rowOff>
    </xdr:from>
    <xdr:ext cx="405111" cy="259045"/>
    <xdr:sp macro="" textlink="">
      <xdr:nvSpPr>
        <xdr:cNvPr id="663" name="n_1aveValue【保健センター・保健所】&#10;有形固定資産減価償却率">
          <a:extLst>
            <a:ext uri="{FF2B5EF4-FFF2-40B4-BE49-F238E27FC236}">
              <a16:creationId xmlns:a16="http://schemas.microsoft.com/office/drawing/2014/main" id="{5A916520-1F23-44EC-9455-A21E22FA3685}"/>
            </a:ext>
          </a:extLst>
        </xdr:cNvPr>
        <xdr:cNvSpPr txBox="1"/>
      </xdr:nvSpPr>
      <xdr:spPr>
        <a:xfrm>
          <a:off x="13745219" y="923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83655</xdr:rowOff>
    </xdr:from>
    <xdr:ext cx="405111" cy="259045"/>
    <xdr:sp macro="" textlink="">
      <xdr:nvSpPr>
        <xdr:cNvPr id="664" name="n_2aveValue【保健センター・保健所】&#10;有形固定資産減価償却率">
          <a:extLst>
            <a:ext uri="{FF2B5EF4-FFF2-40B4-BE49-F238E27FC236}">
              <a16:creationId xmlns:a16="http://schemas.microsoft.com/office/drawing/2014/main" id="{E978F832-BB55-4CB2-9CA4-80F3BFE872FA}"/>
            </a:ext>
          </a:extLst>
        </xdr:cNvPr>
        <xdr:cNvSpPr txBox="1"/>
      </xdr:nvSpPr>
      <xdr:spPr>
        <a:xfrm>
          <a:off x="12964169" y="9154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70593</xdr:rowOff>
    </xdr:from>
    <xdr:ext cx="405111" cy="259045"/>
    <xdr:sp macro="" textlink="">
      <xdr:nvSpPr>
        <xdr:cNvPr id="665" name="n_3aveValue【保健センター・保健所】&#10;有形固定資産減価償却率">
          <a:extLst>
            <a:ext uri="{FF2B5EF4-FFF2-40B4-BE49-F238E27FC236}">
              <a16:creationId xmlns:a16="http://schemas.microsoft.com/office/drawing/2014/main" id="{7D9EEEB4-7437-4B11-BF5D-34F22699B4A9}"/>
            </a:ext>
          </a:extLst>
        </xdr:cNvPr>
        <xdr:cNvSpPr txBox="1"/>
      </xdr:nvSpPr>
      <xdr:spPr>
        <a:xfrm>
          <a:off x="12164069" y="9135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57530</xdr:rowOff>
    </xdr:from>
    <xdr:ext cx="405111" cy="259045"/>
    <xdr:sp macro="" textlink="">
      <xdr:nvSpPr>
        <xdr:cNvPr id="666" name="n_4aveValue【保健センター・保健所】&#10;有形固定資産減価償却率">
          <a:extLst>
            <a:ext uri="{FF2B5EF4-FFF2-40B4-BE49-F238E27FC236}">
              <a16:creationId xmlns:a16="http://schemas.microsoft.com/office/drawing/2014/main" id="{C1E61EA9-65B3-4CB7-9FDE-BE98048FB708}"/>
            </a:ext>
          </a:extLst>
        </xdr:cNvPr>
        <xdr:cNvSpPr txBox="1"/>
      </xdr:nvSpPr>
      <xdr:spPr>
        <a:xfrm>
          <a:off x="11354444" y="9125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118671</xdr:rowOff>
    </xdr:from>
    <xdr:ext cx="405111" cy="259045"/>
    <xdr:sp macro="" textlink="">
      <xdr:nvSpPr>
        <xdr:cNvPr id="667" name="n_1mainValue【保健センター・保健所】&#10;有形固定資産減価償却率">
          <a:extLst>
            <a:ext uri="{FF2B5EF4-FFF2-40B4-BE49-F238E27FC236}">
              <a16:creationId xmlns:a16="http://schemas.microsoft.com/office/drawing/2014/main" id="{99EE8948-038B-4027-8653-C3FBDB7CE585}"/>
            </a:ext>
          </a:extLst>
        </xdr:cNvPr>
        <xdr:cNvSpPr txBox="1"/>
      </xdr:nvSpPr>
      <xdr:spPr>
        <a:xfrm>
          <a:off x="13745219" y="9675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40294</xdr:rowOff>
    </xdr:from>
    <xdr:ext cx="405111" cy="259045"/>
    <xdr:sp macro="" textlink="">
      <xdr:nvSpPr>
        <xdr:cNvPr id="668" name="n_2mainValue【保健センター・保健所】&#10;有形固定資産減価償却率">
          <a:extLst>
            <a:ext uri="{FF2B5EF4-FFF2-40B4-BE49-F238E27FC236}">
              <a16:creationId xmlns:a16="http://schemas.microsoft.com/office/drawing/2014/main" id="{9D651AD6-8F53-4A39-95FB-AA9DA1A4707C}"/>
            </a:ext>
          </a:extLst>
        </xdr:cNvPr>
        <xdr:cNvSpPr txBox="1"/>
      </xdr:nvSpPr>
      <xdr:spPr>
        <a:xfrm>
          <a:off x="12964169" y="959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146430</xdr:rowOff>
    </xdr:from>
    <xdr:ext cx="405111" cy="259045"/>
    <xdr:sp macro="" textlink="">
      <xdr:nvSpPr>
        <xdr:cNvPr id="669" name="n_3mainValue【保健センター・保健所】&#10;有形固定資産減価償却率">
          <a:extLst>
            <a:ext uri="{FF2B5EF4-FFF2-40B4-BE49-F238E27FC236}">
              <a16:creationId xmlns:a16="http://schemas.microsoft.com/office/drawing/2014/main" id="{72DECF91-14CA-436D-A546-C08481CB2870}"/>
            </a:ext>
          </a:extLst>
        </xdr:cNvPr>
        <xdr:cNvSpPr txBox="1"/>
      </xdr:nvSpPr>
      <xdr:spPr>
        <a:xfrm>
          <a:off x="12164069" y="953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81115</xdr:rowOff>
    </xdr:from>
    <xdr:ext cx="405111" cy="259045"/>
    <xdr:sp macro="" textlink="">
      <xdr:nvSpPr>
        <xdr:cNvPr id="670" name="n_4mainValue【保健センター・保健所】&#10;有形固定資産減価償却率">
          <a:extLst>
            <a:ext uri="{FF2B5EF4-FFF2-40B4-BE49-F238E27FC236}">
              <a16:creationId xmlns:a16="http://schemas.microsoft.com/office/drawing/2014/main" id="{2B76036C-3A97-4EF9-A88E-7B1FB220B86C}"/>
            </a:ext>
          </a:extLst>
        </xdr:cNvPr>
        <xdr:cNvSpPr txBox="1"/>
      </xdr:nvSpPr>
      <xdr:spPr>
        <a:xfrm>
          <a:off x="11354444" y="947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47056A97-10B9-4958-B695-CE6F59F6BA8C}"/>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28D88412-0AD1-42E1-B45E-223D9885C73D}"/>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57E0AB71-05C5-4C6F-A7A0-D27C3B6B38A0}"/>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A619DD0E-621D-4A54-8417-04D509A81EE3}"/>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391C3CFC-7813-4CA8-83C9-F7329B84F3F8}"/>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5142F8EF-51B8-43EA-A253-EE7D82461A66}"/>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0785E74E-B002-4B05-99A9-87805FB47B1F}"/>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9C9AB728-1DD8-4EE2-A6B9-7D304817F71E}"/>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6E6571AF-CAC2-4985-9B8B-E68CDD029086}"/>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696CD460-D781-4B1E-9546-B186EF253AA6}"/>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a:extLst>
            <a:ext uri="{FF2B5EF4-FFF2-40B4-BE49-F238E27FC236}">
              <a16:creationId xmlns:a16="http://schemas.microsoft.com/office/drawing/2014/main" id="{7F03E855-2A71-4ECF-B554-A0A8E6AA22EE}"/>
            </a:ext>
          </a:extLst>
        </xdr:cNvPr>
        <xdr:cNvCxnSpPr/>
      </xdr:nvCxnSpPr>
      <xdr:spPr>
        <a:xfrm>
          <a:off x="164592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a:extLst>
            <a:ext uri="{FF2B5EF4-FFF2-40B4-BE49-F238E27FC236}">
              <a16:creationId xmlns:a16="http://schemas.microsoft.com/office/drawing/2014/main" id="{76F61960-AF2F-426B-8971-55FDADAF4616}"/>
            </a:ext>
          </a:extLst>
        </xdr:cNvPr>
        <xdr:cNvSpPr txBox="1"/>
      </xdr:nvSpPr>
      <xdr:spPr>
        <a:xfrm>
          <a:off x="160523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a:extLst>
            <a:ext uri="{FF2B5EF4-FFF2-40B4-BE49-F238E27FC236}">
              <a16:creationId xmlns:a16="http://schemas.microsoft.com/office/drawing/2014/main" id="{A0AF8D12-29EE-4243-BABC-9BC73F2D2CDD}"/>
            </a:ext>
          </a:extLst>
        </xdr:cNvPr>
        <xdr:cNvCxnSpPr/>
      </xdr:nvCxnSpPr>
      <xdr:spPr>
        <a:xfrm>
          <a:off x="164592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a:extLst>
            <a:ext uri="{FF2B5EF4-FFF2-40B4-BE49-F238E27FC236}">
              <a16:creationId xmlns:a16="http://schemas.microsoft.com/office/drawing/2014/main" id="{51112AF8-FEBE-490C-9E97-EEEEFBE6FA76}"/>
            </a:ext>
          </a:extLst>
        </xdr:cNvPr>
        <xdr:cNvSpPr txBox="1"/>
      </xdr:nvSpPr>
      <xdr:spPr>
        <a:xfrm>
          <a:off x="16052346"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id="{2C348A6E-827C-4616-8CED-8631533ECF62}"/>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a:extLst>
            <a:ext uri="{FF2B5EF4-FFF2-40B4-BE49-F238E27FC236}">
              <a16:creationId xmlns:a16="http://schemas.microsoft.com/office/drawing/2014/main" id="{DCE8AD21-C1FC-48A9-89D1-1817EDD1183E}"/>
            </a:ext>
          </a:extLst>
        </xdr:cNvPr>
        <xdr:cNvSpPr txBox="1"/>
      </xdr:nvSpPr>
      <xdr:spPr>
        <a:xfrm>
          <a:off x="16052346"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a:extLst>
            <a:ext uri="{FF2B5EF4-FFF2-40B4-BE49-F238E27FC236}">
              <a16:creationId xmlns:a16="http://schemas.microsoft.com/office/drawing/2014/main" id="{2BE92990-10B9-415C-8FA9-3F8638F75A95}"/>
            </a:ext>
          </a:extLst>
        </xdr:cNvPr>
        <xdr:cNvCxnSpPr/>
      </xdr:nvCxnSpPr>
      <xdr:spPr>
        <a:xfrm>
          <a:off x="164592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a:extLst>
            <a:ext uri="{FF2B5EF4-FFF2-40B4-BE49-F238E27FC236}">
              <a16:creationId xmlns:a16="http://schemas.microsoft.com/office/drawing/2014/main" id="{5D51AB68-7B60-4D40-B2D3-778F8AF5D9AF}"/>
            </a:ext>
          </a:extLst>
        </xdr:cNvPr>
        <xdr:cNvSpPr txBox="1"/>
      </xdr:nvSpPr>
      <xdr:spPr>
        <a:xfrm>
          <a:off x="16052346"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a:extLst>
            <a:ext uri="{FF2B5EF4-FFF2-40B4-BE49-F238E27FC236}">
              <a16:creationId xmlns:a16="http://schemas.microsoft.com/office/drawing/2014/main" id="{2066BAA0-1005-4DF2-BD5F-F3FD121FBA86}"/>
            </a:ext>
          </a:extLst>
        </xdr:cNvPr>
        <xdr:cNvCxnSpPr/>
      </xdr:nvCxnSpPr>
      <xdr:spPr>
        <a:xfrm>
          <a:off x="164592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a:extLst>
            <a:ext uri="{FF2B5EF4-FFF2-40B4-BE49-F238E27FC236}">
              <a16:creationId xmlns:a16="http://schemas.microsoft.com/office/drawing/2014/main" id="{B18455D5-B16A-4B56-81F8-C4C128265613}"/>
            </a:ext>
          </a:extLst>
        </xdr:cNvPr>
        <xdr:cNvSpPr txBox="1"/>
      </xdr:nvSpPr>
      <xdr:spPr>
        <a:xfrm>
          <a:off x="16052346"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5FDD6B4B-8A1C-4465-BCA9-0C854F676023}"/>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id="{08E7ED3F-0A72-4777-B963-B14BD0626CC7}"/>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a:extLst>
            <a:ext uri="{FF2B5EF4-FFF2-40B4-BE49-F238E27FC236}">
              <a16:creationId xmlns:a16="http://schemas.microsoft.com/office/drawing/2014/main" id="{EEA8718F-7C8B-441E-9966-B7B76B963996}"/>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694" name="直線コネクタ 693">
          <a:extLst>
            <a:ext uri="{FF2B5EF4-FFF2-40B4-BE49-F238E27FC236}">
              <a16:creationId xmlns:a16="http://schemas.microsoft.com/office/drawing/2014/main" id="{BA0E00FD-4C86-4739-A725-5A91E1EFF770}"/>
            </a:ext>
          </a:extLst>
        </xdr:cNvPr>
        <xdr:cNvCxnSpPr/>
      </xdr:nvCxnSpPr>
      <xdr:spPr>
        <a:xfrm flipV="1">
          <a:off x="19954239" y="903922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95" name="【保健センター・保健所】&#10;一人当たり面積最小値テキスト">
          <a:extLst>
            <a:ext uri="{FF2B5EF4-FFF2-40B4-BE49-F238E27FC236}">
              <a16:creationId xmlns:a16="http://schemas.microsoft.com/office/drawing/2014/main" id="{6CBFD2BD-BAFA-4470-91E0-73FA7B19A375}"/>
            </a:ext>
          </a:extLst>
        </xdr:cNvPr>
        <xdr:cNvSpPr txBox="1"/>
      </xdr:nvSpPr>
      <xdr:spPr>
        <a:xfrm>
          <a:off x="19992975"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96" name="直線コネクタ 695">
          <a:extLst>
            <a:ext uri="{FF2B5EF4-FFF2-40B4-BE49-F238E27FC236}">
              <a16:creationId xmlns:a16="http://schemas.microsoft.com/office/drawing/2014/main" id="{3FFCA7CE-42FB-4C61-8D06-4AE482E7D364}"/>
            </a:ext>
          </a:extLst>
        </xdr:cNvPr>
        <xdr:cNvCxnSpPr/>
      </xdr:nvCxnSpPr>
      <xdr:spPr>
        <a:xfrm>
          <a:off x="19878675" y="103346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97" name="【保健センター・保健所】&#10;一人当たり面積最大値テキスト">
          <a:extLst>
            <a:ext uri="{FF2B5EF4-FFF2-40B4-BE49-F238E27FC236}">
              <a16:creationId xmlns:a16="http://schemas.microsoft.com/office/drawing/2014/main" id="{34E21115-D119-4D51-9B64-85193E66B49E}"/>
            </a:ext>
          </a:extLst>
        </xdr:cNvPr>
        <xdr:cNvSpPr txBox="1"/>
      </xdr:nvSpPr>
      <xdr:spPr>
        <a:xfrm>
          <a:off x="19992975"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698" name="直線コネクタ 697">
          <a:extLst>
            <a:ext uri="{FF2B5EF4-FFF2-40B4-BE49-F238E27FC236}">
              <a16:creationId xmlns:a16="http://schemas.microsoft.com/office/drawing/2014/main" id="{05398DDA-28C7-42DB-8F2D-467990B652AE}"/>
            </a:ext>
          </a:extLst>
        </xdr:cNvPr>
        <xdr:cNvCxnSpPr/>
      </xdr:nvCxnSpPr>
      <xdr:spPr>
        <a:xfrm>
          <a:off x="19878675" y="90392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118127</xdr:rowOff>
    </xdr:from>
    <xdr:ext cx="469744" cy="259045"/>
    <xdr:sp macro="" textlink="">
      <xdr:nvSpPr>
        <xdr:cNvPr id="699" name="【保健センター・保健所】&#10;一人当たり面積平均値テキスト">
          <a:extLst>
            <a:ext uri="{FF2B5EF4-FFF2-40B4-BE49-F238E27FC236}">
              <a16:creationId xmlns:a16="http://schemas.microsoft.com/office/drawing/2014/main" id="{5F1CBF28-C927-42F0-B166-E08EBDA831F1}"/>
            </a:ext>
          </a:extLst>
        </xdr:cNvPr>
        <xdr:cNvSpPr txBox="1"/>
      </xdr:nvSpPr>
      <xdr:spPr>
        <a:xfrm>
          <a:off x="19992975" y="9836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139700</xdr:rowOff>
    </xdr:from>
    <xdr:to>
      <xdr:col>116</xdr:col>
      <xdr:colOff>114300</xdr:colOff>
      <xdr:row>61</xdr:row>
      <xdr:rowOff>69850</xdr:rowOff>
    </xdr:to>
    <xdr:sp macro="" textlink="">
      <xdr:nvSpPr>
        <xdr:cNvPr id="700" name="フローチャート: 判断 699">
          <a:extLst>
            <a:ext uri="{FF2B5EF4-FFF2-40B4-BE49-F238E27FC236}">
              <a16:creationId xmlns:a16="http://schemas.microsoft.com/office/drawing/2014/main" id="{293E5984-5B78-4011-928F-4868CE49F33F}"/>
            </a:ext>
          </a:extLst>
        </xdr:cNvPr>
        <xdr:cNvSpPr/>
      </xdr:nvSpPr>
      <xdr:spPr>
        <a:xfrm>
          <a:off x="19897725" y="98583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701" name="フローチャート: 判断 700">
          <a:extLst>
            <a:ext uri="{FF2B5EF4-FFF2-40B4-BE49-F238E27FC236}">
              <a16:creationId xmlns:a16="http://schemas.microsoft.com/office/drawing/2014/main" id="{C29F844D-F82C-41D5-B135-CBA9A1918014}"/>
            </a:ext>
          </a:extLst>
        </xdr:cNvPr>
        <xdr:cNvSpPr/>
      </xdr:nvSpPr>
      <xdr:spPr>
        <a:xfrm>
          <a:off x="19154775" y="9858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702" name="フローチャート: 判断 701">
          <a:extLst>
            <a:ext uri="{FF2B5EF4-FFF2-40B4-BE49-F238E27FC236}">
              <a16:creationId xmlns:a16="http://schemas.microsoft.com/office/drawing/2014/main" id="{5BF68BBF-C4B8-4475-ADF4-E05C6AC17C29}"/>
            </a:ext>
          </a:extLst>
        </xdr:cNvPr>
        <xdr:cNvSpPr/>
      </xdr:nvSpPr>
      <xdr:spPr>
        <a:xfrm>
          <a:off x="18345150" y="98583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139700</xdr:rowOff>
    </xdr:from>
    <xdr:to>
      <xdr:col>102</xdr:col>
      <xdr:colOff>165100</xdr:colOff>
      <xdr:row>61</xdr:row>
      <xdr:rowOff>69850</xdr:rowOff>
    </xdr:to>
    <xdr:sp macro="" textlink="">
      <xdr:nvSpPr>
        <xdr:cNvPr id="703" name="フローチャート: 判断 702">
          <a:extLst>
            <a:ext uri="{FF2B5EF4-FFF2-40B4-BE49-F238E27FC236}">
              <a16:creationId xmlns:a16="http://schemas.microsoft.com/office/drawing/2014/main" id="{9F5263F0-FBB9-4C78-9FA2-FEF3E286C818}"/>
            </a:ext>
          </a:extLst>
        </xdr:cNvPr>
        <xdr:cNvSpPr/>
      </xdr:nvSpPr>
      <xdr:spPr>
        <a:xfrm>
          <a:off x="17554575" y="98583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704" name="フローチャート: 判断 703">
          <a:extLst>
            <a:ext uri="{FF2B5EF4-FFF2-40B4-BE49-F238E27FC236}">
              <a16:creationId xmlns:a16="http://schemas.microsoft.com/office/drawing/2014/main" id="{C7FA83F0-0F20-4D9A-91B9-DC337F740409}"/>
            </a:ext>
          </a:extLst>
        </xdr:cNvPr>
        <xdr:cNvSpPr/>
      </xdr:nvSpPr>
      <xdr:spPr>
        <a:xfrm>
          <a:off x="16754475" y="98869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39C4492C-D45C-456A-97ED-3B8AAF5FCF19}"/>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B223CCF5-F595-41CF-B8EA-0368BAD79BA1}"/>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5862FBB2-9B64-49F2-ACB0-237336656420}"/>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FBE567D4-4D7D-427F-92F6-2836CB13E2F2}"/>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63E426A6-82D9-4D1C-B546-140D4AC839E1}"/>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710" name="楕円 709">
          <a:extLst>
            <a:ext uri="{FF2B5EF4-FFF2-40B4-BE49-F238E27FC236}">
              <a16:creationId xmlns:a16="http://schemas.microsoft.com/office/drawing/2014/main" id="{A5BA30A3-35CE-4DC5-A669-D78D739337CC}"/>
            </a:ext>
          </a:extLst>
        </xdr:cNvPr>
        <xdr:cNvSpPr/>
      </xdr:nvSpPr>
      <xdr:spPr>
        <a:xfrm>
          <a:off x="19897725" y="97821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86377</xdr:rowOff>
    </xdr:from>
    <xdr:ext cx="469744" cy="259045"/>
    <xdr:sp macro="" textlink="">
      <xdr:nvSpPr>
        <xdr:cNvPr id="711" name="【保健センター・保健所】&#10;一人当たり面積該当値テキスト">
          <a:extLst>
            <a:ext uri="{FF2B5EF4-FFF2-40B4-BE49-F238E27FC236}">
              <a16:creationId xmlns:a16="http://schemas.microsoft.com/office/drawing/2014/main" id="{002C9AC1-7244-4E34-B506-59C1F41C3B74}"/>
            </a:ext>
          </a:extLst>
        </xdr:cNvPr>
        <xdr:cNvSpPr txBox="1"/>
      </xdr:nvSpPr>
      <xdr:spPr>
        <a:xfrm>
          <a:off x="19992975"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44450</xdr:rowOff>
    </xdr:from>
    <xdr:to>
      <xdr:col>112</xdr:col>
      <xdr:colOff>38100</xdr:colOff>
      <xdr:row>59</xdr:row>
      <xdr:rowOff>146050</xdr:rowOff>
    </xdr:to>
    <xdr:sp macro="" textlink="">
      <xdr:nvSpPr>
        <xdr:cNvPr id="712" name="楕円 711">
          <a:extLst>
            <a:ext uri="{FF2B5EF4-FFF2-40B4-BE49-F238E27FC236}">
              <a16:creationId xmlns:a16="http://schemas.microsoft.com/office/drawing/2014/main" id="{229571A1-6360-4A7F-BB4C-1826A21C5531}"/>
            </a:ext>
          </a:extLst>
        </xdr:cNvPr>
        <xdr:cNvSpPr/>
      </xdr:nvSpPr>
      <xdr:spPr>
        <a:xfrm>
          <a:off x="19154775" y="96012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95250</xdr:rowOff>
    </xdr:from>
    <xdr:to>
      <xdr:col>116</xdr:col>
      <xdr:colOff>63500</xdr:colOff>
      <xdr:row>60</xdr:row>
      <xdr:rowOff>114300</xdr:rowOff>
    </xdr:to>
    <xdr:cxnSp macro="">
      <xdr:nvCxnSpPr>
        <xdr:cNvPr id="713" name="直線コネクタ 712">
          <a:extLst>
            <a:ext uri="{FF2B5EF4-FFF2-40B4-BE49-F238E27FC236}">
              <a16:creationId xmlns:a16="http://schemas.microsoft.com/office/drawing/2014/main" id="{F238D4DF-8A8E-4ED2-BE1B-61DE922FAB41}"/>
            </a:ext>
          </a:extLst>
        </xdr:cNvPr>
        <xdr:cNvCxnSpPr/>
      </xdr:nvCxnSpPr>
      <xdr:spPr>
        <a:xfrm>
          <a:off x="19202400" y="9648825"/>
          <a:ext cx="752475"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44450</xdr:rowOff>
    </xdr:from>
    <xdr:to>
      <xdr:col>107</xdr:col>
      <xdr:colOff>101600</xdr:colOff>
      <xdr:row>59</xdr:row>
      <xdr:rowOff>146050</xdr:rowOff>
    </xdr:to>
    <xdr:sp macro="" textlink="">
      <xdr:nvSpPr>
        <xdr:cNvPr id="714" name="楕円 713">
          <a:extLst>
            <a:ext uri="{FF2B5EF4-FFF2-40B4-BE49-F238E27FC236}">
              <a16:creationId xmlns:a16="http://schemas.microsoft.com/office/drawing/2014/main" id="{FA1D6C0E-4F9F-4104-A098-9CEB01A6EA16}"/>
            </a:ext>
          </a:extLst>
        </xdr:cNvPr>
        <xdr:cNvSpPr/>
      </xdr:nvSpPr>
      <xdr:spPr>
        <a:xfrm>
          <a:off x="18345150" y="96012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95250</xdr:rowOff>
    </xdr:from>
    <xdr:to>
      <xdr:col>111</xdr:col>
      <xdr:colOff>177800</xdr:colOff>
      <xdr:row>59</xdr:row>
      <xdr:rowOff>95250</xdr:rowOff>
    </xdr:to>
    <xdr:cxnSp macro="">
      <xdr:nvCxnSpPr>
        <xdr:cNvPr id="715" name="直線コネクタ 714">
          <a:extLst>
            <a:ext uri="{FF2B5EF4-FFF2-40B4-BE49-F238E27FC236}">
              <a16:creationId xmlns:a16="http://schemas.microsoft.com/office/drawing/2014/main" id="{4AC22DA5-4B9F-4345-A422-FCC174AB8DEF}"/>
            </a:ext>
          </a:extLst>
        </xdr:cNvPr>
        <xdr:cNvCxnSpPr/>
      </xdr:nvCxnSpPr>
      <xdr:spPr>
        <a:xfrm>
          <a:off x="18392775" y="964882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44450</xdr:rowOff>
    </xdr:from>
    <xdr:to>
      <xdr:col>102</xdr:col>
      <xdr:colOff>165100</xdr:colOff>
      <xdr:row>59</xdr:row>
      <xdr:rowOff>146050</xdr:rowOff>
    </xdr:to>
    <xdr:sp macro="" textlink="">
      <xdr:nvSpPr>
        <xdr:cNvPr id="716" name="楕円 715">
          <a:extLst>
            <a:ext uri="{FF2B5EF4-FFF2-40B4-BE49-F238E27FC236}">
              <a16:creationId xmlns:a16="http://schemas.microsoft.com/office/drawing/2014/main" id="{9E7D440B-D8FC-4D94-9EA2-75BC6B53177A}"/>
            </a:ext>
          </a:extLst>
        </xdr:cNvPr>
        <xdr:cNvSpPr/>
      </xdr:nvSpPr>
      <xdr:spPr>
        <a:xfrm>
          <a:off x="17554575" y="96012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95250</xdr:rowOff>
    </xdr:from>
    <xdr:to>
      <xdr:col>107</xdr:col>
      <xdr:colOff>50800</xdr:colOff>
      <xdr:row>59</xdr:row>
      <xdr:rowOff>95250</xdr:rowOff>
    </xdr:to>
    <xdr:cxnSp macro="">
      <xdr:nvCxnSpPr>
        <xdr:cNvPr id="717" name="直線コネクタ 716">
          <a:extLst>
            <a:ext uri="{FF2B5EF4-FFF2-40B4-BE49-F238E27FC236}">
              <a16:creationId xmlns:a16="http://schemas.microsoft.com/office/drawing/2014/main" id="{2F96C5A4-1293-48D3-924D-F3ABDA8B56AB}"/>
            </a:ext>
          </a:extLst>
        </xdr:cNvPr>
        <xdr:cNvCxnSpPr/>
      </xdr:nvCxnSpPr>
      <xdr:spPr>
        <a:xfrm>
          <a:off x="17602200" y="964882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44450</xdr:rowOff>
    </xdr:from>
    <xdr:to>
      <xdr:col>98</xdr:col>
      <xdr:colOff>38100</xdr:colOff>
      <xdr:row>59</xdr:row>
      <xdr:rowOff>146050</xdr:rowOff>
    </xdr:to>
    <xdr:sp macro="" textlink="">
      <xdr:nvSpPr>
        <xdr:cNvPr id="718" name="楕円 717">
          <a:extLst>
            <a:ext uri="{FF2B5EF4-FFF2-40B4-BE49-F238E27FC236}">
              <a16:creationId xmlns:a16="http://schemas.microsoft.com/office/drawing/2014/main" id="{E87C494D-7317-45DF-A460-A6EBFF2F625F}"/>
            </a:ext>
          </a:extLst>
        </xdr:cNvPr>
        <xdr:cNvSpPr/>
      </xdr:nvSpPr>
      <xdr:spPr>
        <a:xfrm>
          <a:off x="16754475" y="96012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95250</xdr:rowOff>
    </xdr:from>
    <xdr:to>
      <xdr:col>102</xdr:col>
      <xdr:colOff>114300</xdr:colOff>
      <xdr:row>59</xdr:row>
      <xdr:rowOff>95250</xdr:rowOff>
    </xdr:to>
    <xdr:cxnSp macro="">
      <xdr:nvCxnSpPr>
        <xdr:cNvPr id="719" name="直線コネクタ 718">
          <a:extLst>
            <a:ext uri="{FF2B5EF4-FFF2-40B4-BE49-F238E27FC236}">
              <a16:creationId xmlns:a16="http://schemas.microsoft.com/office/drawing/2014/main" id="{E5EE3ECA-70C4-4A78-ADB4-EA6E6382AFB4}"/>
            </a:ext>
          </a:extLst>
        </xdr:cNvPr>
        <xdr:cNvCxnSpPr/>
      </xdr:nvCxnSpPr>
      <xdr:spPr>
        <a:xfrm>
          <a:off x="16802100" y="964882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60977</xdr:rowOff>
    </xdr:from>
    <xdr:ext cx="469744" cy="259045"/>
    <xdr:sp macro="" textlink="">
      <xdr:nvSpPr>
        <xdr:cNvPr id="720" name="n_1aveValue【保健センター・保健所】&#10;一人当たり面積">
          <a:extLst>
            <a:ext uri="{FF2B5EF4-FFF2-40B4-BE49-F238E27FC236}">
              <a16:creationId xmlns:a16="http://schemas.microsoft.com/office/drawing/2014/main" id="{2726F81F-B25B-46CD-B594-BB7A0C54930E}"/>
            </a:ext>
          </a:extLst>
        </xdr:cNvPr>
        <xdr:cNvSpPr txBox="1"/>
      </xdr:nvSpPr>
      <xdr:spPr>
        <a:xfrm>
          <a:off x="18983402"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60977</xdr:rowOff>
    </xdr:from>
    <xdr:ext cx="469744" cy="259045"/>
    <xdr:sp macro="" textlink="">
      <xdr:nvSpPr>
        <xdr:cNvPr id="721" name="n_2aveValue【保健センター・保健所】&#10;一人当たり面積">
          <a:extLst>
            <a:ext uri="{FF2B5EF4-FFF2-40B4-BE49-F238E27FC236}">
              <a16:creationId xmlns:a16="http://schemas.microsoft.com/office/drawing/2014/main" id="{2ABA9CCC-C74D-4830-987E-A4B2D3515FEA}"/>
            </a:ext>
          </a:extLst>
        </xdr:cNvPr>
        <xdr:cNvSpPr txBox="1"/>
      </xdr:nvSpPr>
      <xdr:spPr>
        <a:xfrm>
          <a:off x="18183302"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60977</xdr:rowOff>
    </xdr:from>
    <xdr:ext cx="469744" cy="259045"/>
    <xdr:sp macro="" textlink="">
      <xdr:nvSpPr>
        <xdr:cNvPr id="722" name="n_3aveValue【保健センター・保健所】&#10;一人当たり面積">
          <a:extLst>
            <a:ext uri="{FF2B5EF4-FFF2-40B4-BE49-F238E27FC236}">
              <a16:creationId xmlns:a16="http://schemas.microsoft.com/office/drawing/2014/main" id="{5CDC3605-B2BE-4184-98D2-06F9493F902B}"/>
            </a:ext>
          </a:extLst>
        </xdr:cNvPr>
        <xdr:cNvSpPr txBox="1"/>
      </xdr:nvSpPr>
      <xdr:spPr>
        <a:xfrm>
          <a:off x="17383202"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99077</xdr:rowOff>
    </xdr:from>
    <xdr:ext cx="469744" cy="259045"/>
    <xdr:sp macro="" textlink="">
      <xdr:nvSpPr>
        <xdr:cNvPr id="723" name="n_4aveValue【保健センター・保健所】&#10;一人当たり面積">
          <a:extLst>
            <a:ext uri="{FF2B5EF4-FFF2-40B4-BE49-F238E27FC236}">
              <a16:creationId xmlns:a16="http://schemas.microsoft.com/office/drawing/2014/main" id="{BA5A9B13-456C-4BF7-86E9-6190BA6E6403}"/>
            </a:ext>
          </a:extLst>
        </xdr:cNvPr>
        <xdr:cNvSpPr txBox="1"/>
      </xdr:nvSpPr>
      <xdr:spPr>
        <a:xfrm>
          <a:off x="16592627" y="997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162577</xdr:rowOff>
    </xdr:from>
    <xdr:ext cx="469744" cy="259045"/>
    <xdr:sp macro="" textlink="">
      <xdr:nvSpPr>
        <xdr:cNvPr id="724" name="n_1mainValue【保健センター・保健所】&#10;一人当たり面積">
          <a:extLst>
            <a:ext uri="{FF2B5EF4-FFF2-40B4-BE49-F238E27FC236}">
              <a16:creationId xmlns:a16="http://schemas.microsoft.com/office/drawing/2014/main" id="{4BD94CF8-A735-45FC-8FE5-7E579C08642D}"/>
            </a:ext>
          </a:extLst>
        </xdr:cNvPr>
        <xdr:cNvSpPr txBox="1"/>
      </xdr:nvSpPr>
      <xdr:spPr>
        <a:xfrm>
          <a:off x="18983402"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162577</xdr:rowOff>
    </xdr:from>
    <xdr:ext cx="469744" cy="259045"/>
    <xdr:sp macro="" textlink="">
      <xdr:nvSpPr>
        <xdr:cNvPr id="725" name="n_2mainValue【保健センター・保健所】&#10;一人当たり面積">
          <a:extLst>
            <a:ext uri="{FF2B5EF4-FFF2-40B4-BE49-F238E27FC236}">
              <a16:creationId xmlns:a16="http://schemas.microsoft.com/office/drawing/2014/main" id="{D87CDA9D-CD5C-41D8-9A62-EC54C39F3DD2}"/>
            </a:ext>
          </a:extLst>
        </xdr:cNvPr>
        <xdr:cNvSpPr txBox="1"/>
      </xdr:nvSpPr>
      <xdr:spPr>
        <a:xfrm>
          <a:off x="18183302"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162577</xdr:rowOff>
    </xdr:from>
    <xdr:ext cx="469744" cy="259045"/>
    <xdr:sp macro="" textlink="">
      <xdr:nvSpPr>
        <xdr:cNvPr id="726" name="n_3mainValue【保健センター・保健所】&#10;一人当たり面積">
          <a:extLst>
            <a:ext uri="{FF2B5EF4-FFF2-40B4-BE49-F238E27FC236}">
              <a16:creationId xmlns:a16="http://schemas.microsoft.com/office/drawing/2014/main" id="{69F06174-B165-499A-8D4B-D847AA696FCC}"/>
            </a:ext>
          </a:extLst>
        </xdr:cNvPr>
        <xdr:cNvSpPr txBox="1"/>
      </xdr:nvSpPr>
      <xdr:spPr>
        <a:xfrm>
          <a:off x="17383202"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162577</xdr:rowOff>
    </xdr:from>
    <xdr:ext cx="469744" cy="259045"/>
    <xdr:sp macro="" textlink="">
      <xdr:nvSpPr>
        <xdr:cNvPr id="727" name="n_4mainValue【保健センター・保健所】&#10;一人当たり面積">
          <a:extLst>
            <a:ext uri="{FF2B5EF4-FFF2-40B4-BE49-F238E27FC236}">
              <a16:creationId xmlns:a16="http://schemas.microsoft.com/office/drawing/2014/main" id="{20518F37-FF99-4DF0-A8A6-46E6D43F14CF}"/>
            </a:ext>
          </a:extLst>
        </xdr:cNvPr>
        <xdr:cNvSpPr txBox="1"/>
      </xdr:nvSpPr>
      <xdr:spPr>
        <a:xfrm>
          <a:off x="16592627"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A87DE905-5B16-4982-8D27-5E158337FA36}"/>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10A67E0B-D854-4121-AA39-A041B80C7D13}"/>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C3806DEA-8C84-42F4-9994-92F6E0B1CE14}"/>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62FBBBD5-31E5-4E6B-91AF-961F5B2034AC}"/>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4E126B75-B2FB-4CFA-B5B6-E9271526E8C9}"/>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8005B82F-8032-4306-8496-4D685D008D23}"/>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A9A5B6C6-564B-4B74-85BC-6D26803A717D}"/>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AB7EA8AD-1AEF-408F-A28D-B177EC419DA7}"/>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id="{96EDAD84-1709-4288-A98C-3A2EF5CBF96A}"/>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F2B0E4B0-96E1-430D-9A12-75879F6487F0}"/>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38" name="テキスト ボックス 737">
          <a:extLst>
            <a:ext uri="{FF2B5EF4-FFF2-40B4-BE49-F238E27FC236}">
              <a16:creationId xmlns:a16="http://schemas.microsoft.com/office/drawing/2014/main" id="{A712D303-BE32-4242-8434-D799F3095B62}"/>
            </a:ext>
          </a:extLst>
        </xdr:cNvPr>
        <xdr:cNvSpPr txBox="1"/>
      </xdr:nvSpPr>
      <xdr:spPr>
        <a:xfrm>
          <a:off x="10845966"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9" name="直線コネクタ 738">
          <a:extLst>
            <a:ext uri="{FF2B5EF4-FFF2-40B4-BE49-F238E27FC236}">
              <a16:creationId xmlns:a16="http://schemas.microsoft.com/office/drawing/2014/main" id="{E36D27EE-7F62-466B-8988-12F24464013D}"/>
            </a:ext>
          </a:extLst>
        </xdr:cNvPr>
        <xdr:cNvCxnSpPr/>
      </xdr:nvCxnSpPr>
      <xdr:spPr>
        <a:xfrm>
          <a:off x="11210925" y="139636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40" name="テキスト ボックス 739">
          <a:extLst>
            <a:ext uri="{FF2B5EF4-FFF2-40B4-BE49-F238E27FC236}">
              <a16:creationId xmlns:a16="http://schemas.microsoft.com/office/drawing/2014/main" id="{78F77E37-961F-40F8-8CB5-02B79595E313}"/>
            </a:ext>
          </a:extLst>
        </xdr:cNvPr>
        <xdr:cNvSpPr txBox="1"/>
      </xdr:nvSpPr>
      <xdr:spPr>
        <a:xfrm>
          <a:off x="10845966" y="1382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41" name="直線コネクタ 740">
          <a:extLst>
            <a:ext uri="{FF2B5EF4-FFF2-40B4-BE49-F238E27FC236}">
              <a16:creationId xmlns:a16="http://schemas.microsoft.com/office/drawing/2014/main" id="{3A97DDF9-E745-453E-BCDF-BD71EC7343E9}"/>
            </a:ext>
          </a:extLst>
        </xdr:cNvPr>
        <xdr:cNvCxnSpPr/>
      </xdr:nvCxnSpPr>
      <xdr:spPr>
        <a:xfrm>
          <a:off x="11210925" y="135350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2" name="テキスト ボックス 741">
          <a:extLst>
            <a:ext uri="{FF2B5EF4-FFF2-40B4-BE49-F238E27FC236}">
              <a16:creationId xmlns:a16="http://schemas.microsoft.com/office/drawing/2014/main" id="{399FCD6A-9DE1-40F6-8333-93725C54444B}"/>
            </a:ext>
          </a:extLst>
        </xdr:cNvPr>
        <xdr:cNvSpPr txBox="1"/>
      </xdr:nvSpPr>
      <xdr:spPr>
        <a:xfrm>
          <a:off x="10845966"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3" name="直線コネクタ 742">
          <a:extLst>
            <a:ext uri="{FF2B5EF4-FFF2-40B4-BE49-F238E27FC236}">
              <a16:creationId xmlns:a16="http://schemas.microsoft.com/office/drawing/2014/main" id="{ACAE42A1-0949-4E0A-8F8F-351BC8855B0A}"/>
            </a:ext>
          </a:extLst>
        </xdr:cNvPr>
        <xdr:cNvCxnSpPr/>
      </xdr:nvCxnSpPr>
      <xdr:spPr>
        <a:xfrm>
          <a:off x="11210925" y="1310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4" name="テキスト ボックス 743">
          <a:extLst>
            <a:ext uri="{FF2B5EF4-FFF2-40B4-BE49-F238E27FC236}">
              <a16:creationId xmlns:a16="http://schemas.microsoft.com/office/drawing/2014/main" id="{6FD9B5D2-6935-49F6-9A33-F422033AFFB8}"/>
            </a:ext>
          </a:extLst>
        </xdr:cNvPr>
        <xdr:cNvSpPr txBox="1"/>
      </xdr:nvSpPr>
      <xdr:spPr>
        <a:xfrm>
          <a:off x="10845966"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5" name="直線コネクタ 744">
          <a:extLst>
            <a:ext uri="{FF2B5EF4-FFF2-40B4-BE49-F238E27FC236}">
              <a16:creationId xmlns:a16="http://schemas.microsoft.com/office/drawing/2014/main" id="{88B146CC-CA3D-4272-B91A-7F5CADC804FC}"/>
            </a:ext>
          </a:extLst>
        </xdr:cNvPr>
        <xdr:cNvCxnSpPr/>
      </xdr:nvCxnSpPr>
      <xdr:spPr>
        <a:xfrm>
          <a:off x="11210925" y="1266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6" name="テキスト ボックス 745">
          <a:extLst>
            <a:ext uri="{FF2B5EF4-FFF2-40B4-BE49-F238E27FC236}">
              <a16:creationId xmlns:a16="http://schemas.microsoft.com/office/drawing/2014/main" id="{5676617C-0581-4868-9BD3-6C7C0F0D8FAE}"/>
            </a:ext>
          </a:extLst>
        </xdr:cNvPr>
        <xdr:cNvSpPr txBox="1"/>
      </xdr:nvSpPr>
      <xdr:spPr>
        <a:xfrm>
          <a:off x="10845966"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F0B6EBF0-DD29-43E8-AC17-D86612AA1C8E}"/>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8" name="テキスト ボックス 747">
          <a:extLst>
            <a:ext uri="{FF2B5EF4-FFF2-40B4-BE49-F238E27FC236}">
              <a16:creationId xmlns:a16="http://schemas.microsoft.com/office/drawing/2014/main" id="{C4E1A124-4E11-44E0-B10F-B405FE7C2C79}"/>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9A8507C1-C85D-42D2-AE2B-80C5E7A4B796}"/>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28956</xdr:rowOff>
    </xdr:from>
    <xdr:to>
      <xdr:col>85</xdr:col>
      <xdr:colOff>126364</xdr:colOff>
      <xdr:row>86</xdr:row>
      <xdr:rowOff>152400</xdr:rowOff>
    </xdr:to>
    <xdr:cxnSp macro="">
      <xdr:nvCxnSpPr>
        <xdr:cNvPr id="750" name="直線コネクタ 749">
          <a:extLst>
            <a:ext uri="{FF2B5EF4-FFF2-40B4-BE49-F238E27FC236}">
              <a16:creationId xmlns:a16="http://schemas.microsoft.com/office/drawing/2014/main" id="{E863B2C8-B5D1-4E4C-AE58-7AA437C49DF5}"/>
            </a:ext>
          </a:extLst>
        </xdr:cNvPr>
        <xdr:cNvCxnSpPr/>
      </xdr:nvCxnSpPr>
      <xdr:spPr>
        <a:xfrm flipV="1">
          <a:off x="14696439" y="12655931"/>
          <a:ext cx="0" cy="1422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156227</xdr:rowOff>
    </xdr:from>
    <xdr:ext cx="405111" cy="259045"/>
    <xdr:sp macro="" textlink="">
      <xdr:nvSpPr>
        <xdr:cNvPr id="751" name="【消防施設】&#10;有形固定資産減価償却率最小値テキスト">
          <a:extLst>
            <a:ext uri="{FF2B5EF4-FFF2-40B4-BE49-F238E27FC236}">
              <a16:creationId xmlns:a16="http://schemas.microsoft.com/office/drawing/2014/main" id="{C1CEEA4E-14F5-4D83-97BC-994C122B38B8}"/>
            </a:ext>
          </a:extLst>
        </xdr:cNvPr>
        <xdr:cNvSpPr txBox="1"/>
      </xdr:nvSpPr>
      <xdr:spPr>
        <a:xfrm>
          <a:off x="14735175" y="14084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152400</xdr:rowOff>
    </xdr:from>
    <xdr:to>
      <xdr:col>86</xdr:col>
      <xdr:colOff>25400</xdr:colOff>
      <xdr:row>86</xdr:row>
      <xdr:rowOff>152400</xdr:rowOff>
    </xdr:to>
    <xdr:cxnSp macro="">
      <xdr:nvCxnSpPr>
        <xdr:cNvPr id="752" name="直線コネクタ 751">
          <a:extLst>
            <a:ext uri="{FF2B5EF4-FFF2-40B4-BE49-F238E27FC236}">
              <a16:creationId xmlns:a16="http://schemas.microsoft.com/office/drawing/2014/main" id="{5228A094-1212-45D1-92C6-9090765BA762}"/>
            </a:ext>
          </a:extLst>
        </xdr:cNvPr>
        <xdr:cNvCxnSpPr/>
      </xdr:nvCxnSpPr>
      <xdr:spPr>
        <a:xfrm>
          <a:off x="14611350" y="140779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147083</xdr:rowOff>
    </xdr:from>
    <xdr:ext cx="405111" cy="259045"/>
    <xdr:sp macro="" textlink="">
      <xdr:nvSpPr>
        <xdr:cNvPr id="753" name="【消防施設】&#10;有形固定資産減価償却率最大値テキスト">
          <a:extLst>
            <a:ext uri="{FF2B5EF4-FFF2-40B4-BE49-F238E27FC236}">
              <a16:creationId xmlns:a16="http://schemas.microsoft.com/office/drawing/2014/main" id="{E498835A-6964-440E-BD7D-986BDAA23F44}"/>
            </a:ext>
          </a:extLst>
        </xdr:cNvPr>
        <xdr:cNvSpPr txBox="1"/>
      </xdr:nvSpPr>
      <xdr:spPr>
        <a:xfrm>
          <a:off x="14735175" y="12450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28956</xdr:rowOff>
    </xdr:from>
    <xdr:to>
      <xdr:col>86</xdr:col>
      <xdr:colOff>25400</xdr:colOff>
      <xdr:row>78</xdr:row>
      <xdr:rowOff>28956</xdr:rowOff>
    </xdr:to>
    <xdr:cxnSp macro="">
      <xdr:nvCxnSpPr>
        <xdr:cNvPr id="754" name="直線コネクタ 753">
          <a:extLst>
            <a:ext uri="{FF2B5EF4-FFF2-40B4-BE49-F238E27FC236}">
              <a16:creationId xmlns:a16="http://schemas.microsoft.com/office/drawing/2014/main" id="{4906F455-5B9A-4309-9B2B-578152214DDC}"/>
            </a:ext>
          </a:extLst>
        </xdr:cNvPr>
        <xdr:cNvCxnSpPr/>
      </xdr:nvCxnSpPr>
      <xdr:spPr>
        <a:xfrm>
          <a:off x="14611350" y="1265593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83329</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64A1C3FF-38A3-47B7-91EA-88196F9E96C7}"/>
            </a:ext>
          </a:extLst>
        </xdr:cNvPr>
        <xdr:cNvSpPr txBox="1"/>
      </xdr:nvSpPr>
      <xdr:spPr>
        <a:xfrm>
          <a:off x="14735175" y="13202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60452</xdr:rowOff>
    </xdr:from>
    <xdr:to>
      <xdr:col>85</xdr:col>
      <xdr:colOff>177800</xdr:colOff>
      <xdr:row>82</xdr:row>
      <xdr:rowOff>162052</xdr:rowOff>
    </xdr:to>
    <xdr:sp macro="" textlink="">
      <xdr:nvSpPr>
        <xdr:cNvPr id="756" name="フローチャート: 判断 755">
          <a:extLst>
            <a:ext uri="{FF2B5EF4-FFF2-40B4-BE49-F238E27FC236}">
              <a16:creationId xmlns:a16="http://schemas.microsoft.com/office/drawing/2014/main" id="{9D4C1C37-0D9F-40DD-8A8C-FAE50C72244D}"/>
            </a:ext>
          </a:extLst>
        </xdr:cNvPr>
        <xdr:cNvSpPr/>
      </xdr:nvSpPr>
      <xdr:spPr>
        <a:xfrm>
          <a:off x="14649450" y="1334147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5587</xdr:rowOff>
    </xdr:from>
    <xdr:to>
      <xdr:col>81</xdr:col>
      <xdr:colOff>101600</xdr:colOff>
      <xdr:row>82</xdr:row>
      <xdr:rowOff>107187</xdr:rowOff>
    </xdr:to>
    <xdr:sp macro="" textlink="">
      <xdr:nvSpPr>
        <xdr:cNvPr id="757" name="フローチャート: 判断 756">
          <a:extLst>
            <a:ext uri="{FF2B5EF4-FFF2-40B4-BE49-F238E27FC236}">
              <a16:creationId xmlns:a16="http://schemas.microsoft.com/office/drawing/2014/main" id="{DEDD13F7-CD93-4B29-84D1-6CD603BF1398}"/>
            </a:ext>
          </a:extLst>
        </xdr:cNvPr>
        <xdr:cNvSpPr/>
      </xdr:nvSpPr>
      <xdr:spPr>
        <a:xfrm>
          <a:off x="13887450" y="1328661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145035</xdr:rowOff>
    </xdr:from>
    <xdr:to>
      <xdr:col>76</xdr:col>
      <xdr:colOff>165100</xdr:colOff>
      <xdr:row>82</xdr:row>
      <xdr:rowOff>75185</xdr:rowOff>
    </xdr:to>
    <xdr:sp macro="" textlink="">
      <xdr:nvSpPr>
        <xdr:cNvPr id="758" name="フローチャート: 判断 757">
          <a:extLst>
            <a:ext uri="{FF2B5EF4-FFF2-40B4-BE49-F238E27FC236}">
              <a16:creationId xmlns:a16="http://schemas.microsoft.com/office/drawing/2014/main" id="{CD498EEE-6301-421A-A7D4-5DFD0DD0F520}"/>
            </a:ext>
          </a:extLst>
        </xdr:cNvPr>
        <xdr:cNvSpPr/>
      </xdr:nvSpPr>
      <xdr:spPr>
        <a:xfrm>
          <a:off x="13096875" y="132577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90170</xdr:rowOff>
    </xdr:from>
    <xdr:to>
      <xdr:col>72</xdr:col>
      <xdr:colOff>38100</xdr:colOff>
      <xdr:row>82</xdr:row>
      <xdr:rowOff>20320</xdr:rowOff>
    </xdr:to>
    <xdr:sp macro="" textlink="">
      <xdr:nvSpPr>
        <xdr:cNvPr id="759" name="フローチャート: 判断 758">
          <a:extLst>
            <a:ext uri="{FF2B5EF4-FFF2-40B4-BE49-F238E27FC236}">
              <a16:creationId xmlns:a16="http://schemas.microsoft.com/office/drawing/2014/main" id="{3D1F539D-6CB9-417B-A70D-12BD3EC305BE}"/>
            </a:ext>
          </a:extLst>
        </xdr:cNvPr>
        <xdr:cNvSpPr/>
      </xdr:nvSpPr>
      <xdr:spPr>
        <a:xfrm>
          <a:off x="12296775" y="132029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103887</xdr:rowOff>
    </xdr:from>
    <xdr:to>
      <xdr:col>67</xdr:col>
      <xdr:colOff>101600</xdr:colOff>
      <xdr:row>82</xdr:row>
      <xdr:rowOff>34037</xdr:rowOff>
    </xdr:to>
    <xdr:sp macro="" textlink="">
      <xdr:nvSpPr>
        <xdr:cNvPr id="760" name="フローチャート: 判断 759">
          <a:extLst>
            <a:ext uri="{FF2B5EF4-FFF2-40B4-BE49-F238E27FC236}">
              <a16:creationId xmlns:a16="http://schemas.microsoft.com/office/drawing/2014/main" id="{6ED26018-987F-4471-A085-FD9D86FB1158}"/>
            </a:ext>
          </a:extLst>
        </xdr:cNvPr>
        <xdr:cNvSpPr/>
      </xdr:nvSpPr>
      <xdr:spPr>
        <a:xfrm>
          <a:off x="11487150" y="13222987"/>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CAD30B0F-650E-4C11-A379-8E09B60318DE}"/>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3680C7D6-6FC9-49D2-A53B-790681175C0F}"/>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DFAB31B6-E452-428A-A04D-B09446EE723F}"/>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61865C0E-DFAE-450E-AC01-B94095C5B705}"/>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C5858DCE-599D-488A-8D74-141257F49529}"/>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49022</xdr:rowOff>
    </xdr:from>
    <xdr:to>
      <xdr:col>85</xdr:col>
      <xdr:colOff>177800</xdr:colOff>
      <xdr:row>83</xdr:row>
      <xdr:rowOff>150622</xdr:rowOff>
    </xdr:to>
    <xdr:sp macro="" textlink="">
      <xdr:nvSpPr>
        <xdr:cNvPr id="766" name="楕円 765">
          <a:extLst>
            <a:ext uri="{FF2B5EF4-FFF2-40B4-BE49-F238E27FC236}">
              <a16:creationId xmlns:a16="http://schemas.microsoft.com/office/drawing/2014/main" id="{EA692A42-4FFF-4B2C-B3FC-E23C360193C7}"/>
            </a:ext>
          </a:extLst>
        </xdr:cNvPr>
        <xdr:cNvSpPr/>
      </xdr:nvSpPr>
      <xdr:spPr>
        <a:xfrm>
          <a:off x="14649450" y="1348562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27449</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D2664F29-5DC7-4943-9595-87AA6204CF0A}"/>
            </a:ext>
          </a:extLst>
        </xdr:cNvPr>
        <xdr:cNvSpPr txBox="1"/>
      </xdr:nvSpPr>
      <xdr:spPr>
        <a:xfrm>
          <a:off x="14735175" y="13470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133604</xdr:rowOff>
    </xdr:from>
    <xdr:to>
      <xdr:col>81</xdr:col>
      <xdr:colOff>101600</xdr:colOff>
      <xdr:row>83</xdr:row>
      <xdr:rowOff>63754</xdr:rowOff>
    </xdr:to>
    <xdr:sp macro="" textlink="">
      <xdr:nvSpPr>
        <xdr:cNvPr id="768" name="楕円 767">
          <a:extLst>
            <a:ext uri="{FF2B5EF4-FFF2-40B4-BE49-F238E27FC236}">
              <a16:creationId xmlns:a16="http://schemas.microsoft.com/office/drawing/2014/main" id="{40890490-9AF5-4047-9E3B-ED19EC66BBD1}"/>
            </a:ext>
          </a:extLst>
        </xdr:cNvPr>
        <xdr:cNvSpPr/>
      </xdr:nvSpPr>
      <xdr:spPr>
        <a:xfrm>
          <a:off x="13887450" y="1341145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12954</xdr:rowOff>
    </xdr:from>
    <xdr:to>
      <xdr:col>85</xdr:col>
      <xdr:colOff>127000</xdr:colOff>
      <xdr:row>83</xdr:row>
      <xdr:rowOff>99822</xdr:rowOff>
    </xdr:to>
    <xdr:cxnSp macro="">
      <xdr:nvCxnSpPr>
        <xdr:cNvPr id="769" name="直線コネクタ 768">
          <a:extLst>
            <a:ext uri="{FF2B5EF4-FFF2-40B4-BE49-F238E27FC236}">
              <a16:creationId xmlns:a16="http://schemas.microsoft.com/office/drawing/2014/main" id="{E1A23A6A-C73F-4FB0-9539-CD25CDA9372B}"/>
            </a:ext>
          </a:extLst>
        </xdr:cNvPr>
        <xdr:cNvCxnSpPr/>
      </xdr:nvCxnSpPr>
      <xdr:spPr>
        <a:xfrm>
          <a:off x="13935075" y="13449554"/>
          <a:ext cx="762000" cy="9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55880</xdr:rowOff>
    </xdr:from>
    <xdr:to>
      <xdr:col>76</xdr:col>
      <xdr:colOff>165100</xdr:colOff>
      <xdr:row>82</xdr:row>
      <xdr:rowOff>157480</xdr:rowOff>
    </xdr:to>
    <xdr:sp macro="" textlink="">
      <xdr:nvSpPr>
        <xdr:cNvPr id="770" name="楕円 769">
          <a:extLst>
            <a:ext uri="{FF2B5EF4-FFF2-40B4-BE49-F238E27FC236}">
              <a16:creationId xmlns:a16="http://schemas.microsoft.com/office/drawing/2014/main" id="{ED58BEA6-71C2-48B1-BB84-74764D145BA5}"/>
            </a:ext>
          </a:extLst>
        </xdr:cNvPr>
        <xdr:cNvSpPr/>
      </xdr:nvSpPr>
      <xdr:spPr>
        <a:xfrm>
          <a:off x="13096875" y="1333373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106680</xdr:rowOff>
    </xdr:from>
    <xdr:to>
      <xdr:col>81</xdr:col>
      <xdr:colOff>50800</xdr:colOff>
      <xdr:row>83</xdr:row>
      <xdr:rowOff>12954</xdr:rowOff>
    </xdr:to>
    <xdr:cxnSp macro="">
      <xdr:nvCxnSpPr>
        <xdr:cNvPr id="771" name="直線コネクタ 770">
          <a:extLst>
            <a:ext uri="{FF2B5EF4-FFF2-40B4-BE49-F238E27FC236}">
              <a16:creationId xmlns:a16="http://schemas.microsoft.com/office/drawing/2014/main" id="{C7B80FC0-6E18-4293-A346-3FEEE9ACDB1F}"/>
            </a:ext>
          </a:extLst>
        </xdr:cNvPr>
        <xdr:cNvCxnSpPr/>
      </xdr:nvCxnSpPr>
      <xdr:spPr>
        <a:xfrm>
          <a:off x="13144500" y="13381355"/>
          <a:ext cx="790575"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140463</xdr:rowOff>
    </xdr:from>
    <xdr:to>
      <xdr:col>72</xdr:col>
      <xdr:colOff>38100</xdr:colOff>
      <xdr:row>82</xdr:row>
      <xdr:rowOff>70613</xdr:rowOff>
    </xdr:to>
    <xdr:sp macro="" textlink="">
      <xdr:nvSpPr>
        <xdr:cNvPr id="772" name="楕円 771">
          <a:extLst>
            <a:ext uri="{FF2B5EF4-FFF2-40B4-BE49-F238E27FC236}">
              <a16:creationId xmlns:a16="http://schemas.microsoft.com/office/drawing/2014/main" id="{2B114FB0-6895-43D4-B25E-168851212A37}"/>
            </a:ext>
          </a:extLst>
        </xdr:cNvPr>
        <xdr:cNvSpPr/>
      </xdr:nvSpPr>
      <xdr:spPr>
        <a:xfrm>
          <a:off x="12296775" y="13259563"/>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19813</xdr:rowOff>
    </xdr:from>
    <xdr:to>
      <xdr:col>76</xdr:col>
      <xdr:colOff>114300</xdr:colOff>
      <xdr:row>82</xdr:row>
      <xdr:rowOff>106680</xdr:rowOff>
    </xdr:to>
    <xdr:cxnSp macro="">
      <xdr:nvCxnSpPr>
        <xdr:cNvPr id="773" name="直線コネクタ 772">
          <a:extLst>
            <a:ext uri="{FF2B5EF4-FFF2-40B4-BE49-F238E27FC236}">
              <a16:creationId xmlns:a16="http://schemas.microsoft.com/office/drawing/2014/main" id="{5FBADFB2-D018-4994-8CDE-F42E51EDA9D4}"/>
            </a:ext>
          </a:extLst>
        </xdr:cNvPr>
        <xdr:cNvCxnSpPr/>
      </xdr:nvCxnSpPr>
      <xdr:spPr>
        <a:xfrm>
          <a:off x="12344400" y="13297663"/>
          <a:ext cx="800100" cy="8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44450</xdr:rowOff>
    </xdr:from>
    <xdr:to>
      <xdr:col>67</xdr:col>
      <xdr:colOff>101600</xdr:colOff>
      <xdr:row>81</xdr:row>
      <xdr:rowOff>146050</xdr:rowOff>
    </xdr:to>
    <xdr:sp macro="" textlink="">
      <xdr:nvSpPr>
        <xdr:cNvPr id="774" name="楕円 773">
          <a:extLst>
            <a:ext uri="{FF2B5EF4-FFF2-40B4-BE49-F238E27FC236}">
              <a16:creationId xmlns:a16="http://schemas.microsoft.com/office/drawing/2014/main" id="{7615EC17-616F-4C2A-8F81-DFAF2150531E}"/>
            </a:ext>
          </a:extLst>
        </xdr:cNvPr>
        <xdr:cNvSpPr/>
      </xdr:nvSpPr>
      <xdr:spPr>
        <a:xfrm>
          <a:off x="11487150" y="131635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95250</xdr:rowOff>
    </xdr:from>
    <xdr:to>
      <xdr:col>71</xdr:col>
      <xdr:colOff>177800</xdr:colOff>
      <xdr:row>82</xdr:row>
      <xdr:rowOff>19813</xdr:rowOff>
    </xdr:to>
    <xdr:cxnSp macro="">
      <xdr:nvCxnSpPr>
        <xdr:cNvPr id="775" name="直線コネクタ 774">
          <a:extLst>
            <a:ext uri="{FF2B5EF4-FFF2-40B4-BE49-F238E27FC236}">
              <a16:creationId xmlns:a16="http://schemas.microsoft.com/office/drawing/2014/main" id="{E627DCC4-88D8-4465-9FCC-C2032F987F18}"/>
            </a:ext>
          </a:extLst>
        </xdr:cNvPr>
        <xdr:cNvCxnSpPr/>
      </xdr:nvCxnSpPr>
      <xdr:spPr>
        <a:xfrm>
          <a:off x="11534775" y="13211175"/>
          <a:ext cx="809625" cy="8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123714</xdr:rowOff>
    </xdr:from>
    <xdr:ext cx="405111" cy="259045"/>
    <xdr:sp macro="" textlink="">
      <xdr:nvSpPr>
        <xdr:cNvPr id="776" name="n_1aveValue【消防施設】&#10;有形固定資産減価償却率">
          <a:extLst>
            <a:ext uri="{FF2B5EF4-FFF2-40B4-BE49-F238E27FC236}">
              <a16:creationId xmlns:a16="http://schemas.microsoft.com/office/drawing/2014/main" id="{0D32F7CE-71D2-4C56-85FC-A60E9F6C41EF}"/>
            </a:ext>
          </a:extLst>
        </xdr:cNvPr>
        <xdr:cNvSpPr txBox="1"/>
      </xdr:nvSpPr>
      <xdr:spPr>
        <a:xfrm>
          <a:off x="13745219" y="1308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91712</xdr:rowOff>
    </xdr:from>
    <xdr:ext cx="405111" cy="259045"/>
    <xdr:sp macro="" textlink="">
      <xdr:nvSpPr>
        <xdr:cNvPr id="777" name="n_2aveValue【消防施設】&#10;有形固定資産減価償却率">
          <a:extLst>
            <a:ext uri="{FF2B5EF4-FFF2-40B4-BE49-F238E27FC236}">
              <a16:creationId xmlns:a16="http://schemas.microsoft.com/office/drawing/2014/main" id="{325DF6E2-66C0-4D61-943C-3360CCC10DB5}"/>
            </a:ext>
          </a:extLst>
        </xdr:cNvPr>
        <xdr:cNvSpPr txBox="1"/>
      </xdr:nvSpPr>
      <xdr:spPr>
        <a:xfrm>
          <a:off x="12964169" y="13042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36847</xdr:rowOff>
    </xdr:from>
    <xdr:ext cx="405111" cy="259045"/>
    <xdr:sp macro="" textlink="">
      <xdr:nvSpPr>
        <xdr:cNvPr id="778" name="n_3aveValue【消防施設】&#10;有形固定資産減価償却率">
          <a:extLst>
            <a:ext uri="{FF2B5EF4-FFF2-40B4-BE49-F238E27FC236}">
              <a16:creationId xmlns:a16="http://schemas.microsoft.com/office/drawing/2014/main" id="{6AB2CEF6-AC24-411C-AC25-B0115F4E742E}"/>
            </a:ext>
          </a:extLst>
        </xdr:cNvPr>
        <xdr:cNvSpPr txBox="1"/>
      </xdr:nvSpPr>
      <xdr:spPr>
        <a:xfrm>
          <a:off x="12164069" y="1299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25164</xdr:rowOff>
    </xdr:from>
    <xdr:ext cx="405111" cy="259045"/>
    <xdr:sp macro="" textlink="">
      <xdr:nvSpPr>
        <xdr:cNvPr id="779" name="n_4aveValue【消防施設】&#10;有形固定資産減価償却率">
          <a:extLst>
            <a:ext uri="{FF2B5EF4-FFF2-40B4-BE49-F238E27FC236}">
              <a16:creationId xmlns:a16="http://schemas.microsoft.com/office/drawing/2014/main" id="{DC81CD3C-869E-4712-A4B5-5B09BB959DC8}"/>
            </a:ext>
          </a:extLst>
        </xdr:cNvPr>
        <xdr:cNvSpPr txBox="1"/>
      </xdr:nvSpPr>
      <xdr:spPr>
        <a:xfrm>
          <a:off x="11354444" y="13306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54881</xdr:rowOff>
    </xdr:from>
    <xdr:ext cx="405111" cy="259045"/>
    <xdr:sp macro="" textlink="">
      <xdr:nvSpPr>
        <xdr:cNvPr id="780" name="n_1mainValue【消防施設】&#10;有形固定資産減価償却率">
          <a:extLst>
            <a:ext uri="{FF2B5EF4-FFF2-40B4-BE49-F238E27FC236}">
              <a16:creationId xmlns:a16="http://schemas.microsoft.com/office/drawing/2014/main" id="{AE6D06BD-80C8-4E2F-8B66-8812BDC3BAE1}"/>
            </a:ext>
          </a:extLst>
        </xdr:cNvPr>
        <xdr:cNvSpPr txBox="1"/>
      </xdr:nvSpPr>
      <xdr:spPr>
        <a:xfrm>
          <a:off x="13745219" y="13494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148607</xdr:rowOff>
    </xdr:from>
    <xdr:ext cx="405111" cy="259045"/>
    <xdr:sp macro="" textlink="">
      <xdr:nvSpPr>
        <xdr:cNvPr id="781" name="n_2mainValue【消防施設】&#10;有形固定資産減価償却率">
          <a:extLst>
            <a:ext uri="{FF2B5EF4-FFF2-40B4-BE49-F238E27FC236}">
              <a16:creationId xmlns:a16="http://schemas.microsoft.com/office/drawing/2014/main" id="{056252BC-2730-455A-952F-C9E02C09B2A3}"/>
            </a:ext>
          </a:extLst>
        </xdr:cNvPr>
        <xdr:cNvSpPr txBox="1"/>
      </xdr:nvSpPr>
      <xdr:spPr>
        <a:xfrm>
          <a:off x="12964169" y="1342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61740</xdr:rowOff>
    </xdr:from>
    <xdr:ext cx="405111" cy="259045"/>
    <xdr:sp macro="" textlink="">
      <xdr:nvSpPr>
        <xdr:cNvPr id="782" name="n_3mainValue【消防施設】&#10;有形固定資産減価償却率">
          <a:extLst>
            <a:ext uri="{FF2B5EF4-FFF2-40B4-BE49-F238E27FC236}">
              <a16:creationId xmlns:a16="http://schemas.microsoft.com/office/drawing/2014/main" id="{80C318F0-0149-489A-8B7A-4780459D8CBF}"/>
            </a:ext>
          </a:extLst>
        </xdr:cNvPr>
        <xdr:cNvSpPr txBox="1"/>
      </xdr:nvSpPr>
      <xdr:spPr>
        <a:xfrm>
          <a:off x="12164069" y="1334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162577</xdr:rowOff>
    </xdr:from>
    <xdr:ext cx="405111" cy="259045"/>
    <xdr:sp macro="" textlink="">
      <xdr:nvSpPr>
        <xdr:cNvPr id="783" name="n_4mainValue【消防施設】&#10;有形固定資産減価償却率">
          <a:extLst>
            <a:ext uri="{FF2B5EF4-FFF2-40B4-BE49-F238E27FC236}">
              <a16:creationId xmlns:a16="http://schemas.microsoft.com/office/drawing/2014/main" id="{8C4A7392-2568-45CB-BCFB-1459DD456BCE}"/>
            </a:ext>
          </a:extLst>
        </xdr:cNvPr>
        <xdr:cNvSpPr txBox="1"/>
      </xdr:nvSpPr>
      <xdr:spPr>
        <a:xfrm>
          <a:off x="11354444" y="1295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0B17E6D9-333A-4EE0-B088-38742E8ABF3B}"/>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1DCF4EDC-3572-43B5-8B56-8BDDA828FAEF}"/>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C506834F-19E0-40AE-BF3A-270F3F348528}"/>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00A77BB4-09F9-423F-8B7B-75BDDCE05A0D}"/>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23E9ED24-7F52-42EE-943B-EA5C59DCE9A0}"/>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0C2B9063-C6BC-4739-B90D-F6E98AF6C4D4}"/>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E0B15112-3306-462D-ABB4-E138A57038DA}"/>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6E8BE970-25BF-4E15-88EC-8FCE4E2F12D9}"/>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264F98DB-830E-4770-9FFB-57C84CDDB690}"/>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20889674-D333-4914-966B-82B39D57DA67}"/>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4" name="テキスト ボックス 793">
          <a:extLst>
            <a:ext uri="{FF2B5EF4-FFF2-40B4-BE49-F238E27FC236}">
              <a16:creationId xmlns:a16="http://schemas.microsoft.com/office/drawing/2014/main" id="{2FF500A4-5BB0-4C3C-9A30-78E26DC70907}"/>
            </a:ext>
          </a:extLst>
        </xdr:cNvPr>
        <xdr:cNvSpPr txBox="1"/>
      </xdr:nvSpPr>
      <xdr:spPr>
        <a:xfrm>
          <a:off x="160523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5" name="直線コネクタ 794">
          <a:extLst>
            <a:ext uri="{FF2B5EF4-FFF2-40B4-BE49-F238E27FC236}">
              <a16:creationId xmlns:a16="http://schemas.microsoft.com/office/drawing/2014/main" id="{A3F31A80-DC25-4E9B-B85D-A7F6D85EC176}"/>
            </a:ext>
          </a:extLst>
        </xdr:cNvPr>
        <xdr:cNvCxnSpPr/>
      </xdr:nvCxnSpPr>
      <xdr:spPr>
        <a:xfrm>
          <a:off x="164592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6" name="テキスト ボックス 795">
          <a:extLst>
            <a:ext uri="{FF2B5EF4-FFF2-40B4-BE49-F238E27FC236}">
              <a16:creationId xmlns:a16="http://schemas.microsoft.com/office/drawing/2014/main" id="{4C062145-B5E3-43FF-9328-13724D123075}"/>
            </a:ext>
          </a:extLst>
        </xdr:cNvPr>
        <xdr:cNvSpPr txBox="1"/>
      </xdr:nvSpPr>
      <xdr:spPr>
        <a:xfrm>
          <a:off x="160523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7" name="直線コネクタ 796">
          <a:extLst>
            <a:ext uri="{FF2B5EF4-FFF2-40B4-BE49-F238E27FC236}">
              <a16:creationId xmlns:a16="http://schemas.microsoft.com/office/drawing/2014/main" id="{F59DC92D-6A15-4D44-9B1C-E136BDC63C64}"/>
            </a:ext>
          </a:extLst>
        </xdr:cNvPr>
        <xdr:cNvCxnSpPr/>
      </xdr:nvCxnSpPr>
      <xdr:spPr>
        <a:xfrm>
          <a:off x="164592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8" name="テキスト ボックス 797">
          <a:extLst>
            <a:ext uri="{FF2B5EF4-FFF2-40B4-BE49-F238E27FC236}">
              <a16:creationId xmlns:a16="http://schemas.microsoft.com/office/drawing/2014/main" id="{0D404404-AFD1-4B6A-8314-E0FAF80308FD}"/>
            </a:ext>
          </a:extLst>
        </xdr:cNvPr>
        <xdr:cNvSpPr txBox="1"/>
      </xdr:nvSpPr>
      <xdr:spPr>
        <a:xfrm>
          <a:off x="16052346"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9" name="直線コネクタ 798">
          <a:extLst>
            <a:ext uri="{FF2B5EF4-FFF2-40B4-BE49-F238E27FC236}">
              <a16:creationId xmlns:a16="http://schemas.microsoft.com/office/drawing/2014/main" id="{2A324BE5-5C96-4E8F-899A-E78C3CFCCBD6}"/>
            </a:ext>
          </a:extLst>
        </xdr:cNvPr>
        <xdr:cNvCxnSpPr/>
      </xdr:nvCxnSpPr>
      <xdr:spPr>
        <a:xfrm>
          <a:off x="164592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0" name="テキスト ボックス 799">
          <a:extLst>
            <a:ext uri="{FF2B5EF4-FFF2-40B4-BE49-F238E27FC236}">
              <a16:creationId xmlns:a16="http://schemas.microsoft.com/office/drawing/2014/main" id="{0112754B-4CBD-4E7E-98FA-4C033E2510C4}"/>
            </a:ext>
          </a:extLst>
        </xdr:cNvPr>
        <xdr:cNvSpPr txBox="1"/>
      </xdr:nvSpPr>
      <xdr:spPr>
        <a:xfrm>
          <a:off x="16052346"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1" name="直線コネクタ 800">
          <a:extLst>
            <a:ext uri="{FF2B5EF4-FFF2-40B4-BE49-F238E27FC236}">
              <a16:creationId xmlns:a16="http://schemas.microsoft.com/office/drawing/2014/main" id="{D71A90AF-36E0-4FD8-97BD-CBF12A3CA1DA}"/>
            </a:ext>
          </a:extLst>
        </xdr:cNvPr>
        <xdr:cNvCxnSpPr/>
      </xdr:nvCxnSpPr>
      <xdr:spPr>
        <a:xfrm>
          <a:off x="164592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2" name="テキスト ボックス 801">
          <a:extLst>
            <a:ext uri="{FF2B5EF4-FFF2-40B4-BE49-F238E27FC236}">
              <a16:creationId xmlns:a16="http://schemas.microsoft.com/office/drawing/2014/main" id="{C344A52B-DB4D-48A1-8805-AA9B258F7C7A}"/>
            </a:ext>
          </a:extLst>
        </xdr:cNvPr>
        <xdr:cNvSpPr txBox="1"/>
      </xdr:nvSpPr>
      <xdr:spPr>
        <a:xfrm>
          <a:off x="16052346"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3" name="直線コネクタ 802">
          <a:extLst>
            <a:ext uri="{FF2B5EF4-FFF2-40B4-BE49-F238E27FC236}">
              <a16:creationId xmlns:a16="http://schemas.microsoft.com/office/drawing/2014/main" id="{B339F263-21D9-4932-BEA8-3DF51164FAFA}"/>
            </a:ext>
          </a:extLst>
        </xdr:cNvPr>
        <xdr:cNvCxnSpPr/>
      </xdr:nvCxnSpPr>
      <xdr:spPr>
        <a:xfrm>
          <a:off x="164592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4" name="テキスト ボックス 803">
          <a:extLst>
            <a:ext uri="{FF2B5EF4-FFF2-40B4-BE49-F238E27FC236}">
              <a16:creationId xmlns:a16="http://schemas.microsoft.com/office/drawing/2014/main" id="{14B1E134-E721-4BD5-9573-E0A8718A303D}"/>
            </a:ext>
          </a:extLst>
        </xdr:cNvPr>
        <xdr:cNvSpPr txBox="1"/>
      </xdr:nvSpPr>
      <xdr:spPr>
        <a:xfrm>
          <a:off x="16052346"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a:extLst>
            <a:ext uri="{FF2B5EF4-FFF2-40B4-BE49-F238E27FC236}">
              <a16:creationId xmlns:a16="http://schemas.microsoft.com/office/drawing/2014/main" id="{7A63DAD1-801F-4645-83F1-DBE3A6AC685D}"/>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6" name="テキスト ボックス 805">
          <a:extLst>
            <a:ext uri="{FF2B5EF4-FFF2-40B4-BE49-F238E27FC236}">
              <a16:creationId xmlns:a16="http://schemas.microsoft.com/office/drawing/2014/main" id="{053BA156-B751-4572-9608-A16B800CCFBF}"/>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消防施設】&#10;一人当たり面積グラフ枠">
          <a:extLst>
            <a:ext uri="{FF2B5EF4-FFF2-40B4-BE49-F238E27FC236}">
              <a16:creationId xmlns:a16="http://schemas.microsoft.com/office/drawing/2014/main" id="{D8D64DFF-CF64-456A-957E-284A22BEA638}"/>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85</xdr:row>
      <xdr:rowOff>19050</xdr:rowOff>
    </xdr:to>
    <xdr:cxnSp macro="">
      <xdr:nvCxnSpPr>
        <xdr:cNvPr id="808" name="直線コネクタ 807">
          <a:extLst>
            <a:ext uri="{FF2B5EF4-FFF2-40B4-BE49-F238E27FC236}">
              <a16:creationId xmlns:a16="http://schemas.microsoft.com/office/drawing/2014/main" id="{2022D774-DAF1-42A8-B8F6-9F4FA6B26FFF}"/>
            </a:ext>
          </a:extLst>
        </xdr:cNvPr>
        <xdr:cNvCxnSpPr/>
      </xdr:nvCxnSpPr>
      <xdr:spPr>
        <a:xfrm flipV="1">
          <a:off x="19954239" y="1252537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809" name="【消防施設】&#10;一人当たり面積最小値テキスト">
          <a:extLst>
            <a:ext uri="{FF2B5EF4-FFF2-40B4-BE49-F238E27FC236}">
              <a16:creationId xmlns:a16="http://schemas.microsoft.com/office/drawing/2014/main" id="{63B9F215-CDD6-434B-B803-F7D0792081CF}"/>
            </a:ext>
          </a:extLst>
        </xdr:cNvPr>
        <xdr:cNvSpPr txBox="1"/>
      </xdr:nvSpPr>
      <xdr:spPr>
        <a:xfrm>
          <a:off x="19992975" y="1378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810" name="直線コネクタ 809">
          <a:extLst>
            <a:ext uri="{FF2B5EF4-FFF2-40B4-BE49-F238E27FC236}">
              <a16:creationId xmlns:a16="http://schemas.microsoft.com/office/drawing/2014/main" id="{827E2AB6-DC15-43F0-8C12-8F009F94B4A3}"/>
            </a:ext>
          </a:extLst>
        </xdr:cNvPr>
        <xdr:cNvCxnSpPr/>
      </xdr:nvCxnSpPr>
      <xdr:spPr>
        <a:xfrm>
          <a:off x="19878675" y="137826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811" name="【消防施設】&#10;一人当たり面積最大値テキスト">
          <a:extLst>
            <a:ext uri="{FF2B5EF4-FFF2-40B4-BE49-F238E27FC236}">
              <a16:creationId xmlns:a16="http://schemas.microsoft.com/office/drawing/2014/main" id="{CE7C102F-5238-4380-87F3-B3E0F5ED2FC0}"/>
            </a:ext>
          </a:extLst>
        </xdr:cNvPr>
        <xdr:cNvSpPr txBox="1"/>
      </xdr:nvSpPr>
      <xdr:spPr>
        <a:xfrm>
          <a:off x="19992975" y="1231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812" name="直線コネクタ 811">
          <a:extLst>
            <a:ext uri="{FF2B5EF4-FFF2-40B4-BE49-F238E27FC236}">
              <a16:creationId xmlns:a16="http://schemas.microsoft.com/office/drawing/2014/main" id="{C902BC32-1F96-4132-B6BD-E7E0A1A78AA8}"/>
            </a:ext>
          </a:extLst>
        </xdr:cNvPr>
        <xdr:cNvCxnSpPr/>
      </xdr:nvCxnSpPr>
      <xdr:spPr>
        <a:xfrm>
          <a:off x="19878675" y="125253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105427</xdr:rowOff>
    </xdr:from>
    <xdr:ext cx="469744" cy="259045"/>
    <xdr:sp macro="" textlink="">
      <xdr:nvSpPr>
        <xdr:cNvPr id="813" name="【消防施設】&#10;一人当たり面積平均値テキスト">
          <a:extLst>
            <a:ext uri="{FF2B5EF4-FFF2-40B4-BE49-F238E27FC236}">
              <a16:creationId xmlns:a16="http://schemas.microsoft.com/office/drawing/2014/main" id="{C9759BD8-ACEF-4ABB-BEB7-A4E3A7F5B3AA}"/>
            </a:ext>
          </a:extLst>
        </xdr:cNvPr>
        <xdr:cNvSpPr txBox="1"/>
      </xdr:nvSpPr>
      <xdr:spPr>
        <a:xfrm>
          <a:off x="19992975" y="13056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814" name="フローチャート: 判断 813">
          <a:extLst>
            <a:ext uri="{FF2B5EF4-FFF2-40B4-BE49-F238E27FC236}">
              <a16:creationId xmlns:a16="http://schemas.microsoft.com/office/drawing/2014/main" id="{5817907E-DD7E-41B3-8B54-4D752DCDD451}"/>
            </a:ext>
          </a:extLst>
        </xdr:cNvPr>
        <xdr:cNvSpPr/>
      </xdr:nvSpPr>
      <xdr:spPr>
        <a:xfrm>
          <a:off x="19897725" y="132016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82550</xdr:rowOff>
    </xdr:from>
    <xdr:to>
      <xdr:col>112</xdr:col>
      <xdr:colOff>38100</xdr:colOff>
      <xdr:row>82</xdr:row>
      <xdr:rowOff>12700</xdr:rowOff>
    </xdr:to>
    <xdr:sp macro="" textlink="">
      <xdr:nvSpPr>
        <xdr:cNvPr id="815" name="フローチャート: 判断 814">
          <a:extLst>
            <a:ext uri="{FF2B5EF4-FFF2-40B4-BE49-F238E27FC236}">
              <a16:creationId xmlns:a16="http://schemas.microsoft.com/office/drawing/2014/main" id="{13565954-1485-480A-B32F-C5D6ABEB90C2}"/>
            </a:ext>
          </a:extLst>
        </xdr:cNvPr>
        <xdr:cNvSpPr/>
      </xdr:nvSpPr>
      <xdr:spPr>
        <a:xfrm>
          <a:off x="19154775" y="132016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120650</xdr:rowOff>
    </xdr:from>
    <xdr:to>
      <xdr:col>107</xdr:col>
      <xdr:colOff>101600</xdr:colOff>
      <xdr:row>82</xdr:row>
      <xdr:rowOff>50800</xdr:rowOff>
    </xdr:to>
    <xdr:sp macro="" textlink="">
      <xdr:nvSpPr>
        <xdr:cNvPr id="816" name="フローチャート: 判断 815">
          <a:extLst>
            <a:ext uri="{FF2B5EF4-FFF2-40B4-BE49-F238E27FC236}">
              <a16:creationId xmlns:a16="http://schemas.microsoft.com/office/drawing/2014/main" id="{437920FC-9D0F-47B2-8333-78E5F7693A67}"/>
            </a:ext>
          </a:extLst>
        </xdr:cNvPr>
        <xdr:cNvSpPr/>
      </xdr:nvSpPr>
      <xdr:spPr>
        <a:xfrm>
          <a:off x="18345150" y="132397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120650</xdr:rowOff>
    </xdr:from>
    <xdr:to>
      <xdr:col>102</xdr:col>
      <xdr:colOff>165100</xdr:colOff>
      <xdr:row>82</xdr:row>
      <xdr:rowOff>50800</xdr:rowOff>
    </xdr:to>
    <xdr:sp macro="" textlink="">
      <xdr:nvSpPr>
        <xdr:cNvPr id="817" name="フローチャート: 判断 816">
          <a:extLst>
            <a:ext uri="{FF2B5EF4-FFF2-40B4-BE49-F238E27FC236}">
              <a16:creationId xmlns:a16="http://schemas.microsoft.com/office/drawing/2014/main" id="{CCD3474E-3422-404A-AEA4-B9D30B588E3D}"/>
            </a:ext>
          </a:extLst>
        </xdr:cNvPr>
        <xdr:cNvSpPr/>
      </xdr:nvSpPr>
      <xdr:spPr>
        <a:xfrm>
          <a:off x="17554575" y="132397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82550</xdr:rowOff>
    </xdr:from>
    <xdr:to>
      <xdr:col>98</xdr:col>
      <xdr:colOff>38100</xdr:colOff>
      <xdr:row>82</xdr:row>
      <xdr:rowOff>12700</xdr:rowOff>
    </xdr:to>
    <xdr:sp macro="" textlink="">
      <xdr:nvSpPr>
        <xdr:cNvPr id="818" name="フローチャート: 判断 817">
          <a:extLst>
            <a:ext uri="{FF2B5EF4-FFF2-40B4-BE49-F238E27FC236}">
              <a16:creationId xmlns:a16="http://schemas.microsoft.com/office/drawing/2014/main" id="{A10A6815-7A9B-45E6-8AC4-05AE4DD380F2}"/>
            </a:ext>
          </a:extLst>
        </xdr:cNvPr>
        <xdr:cNvSpPr/>
      </xdr:nvSpPr>
      <xdr:spPr>
        <a:xfrm>
          <a:off x="16754475" y="132016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6E626B13-3A03-4B8A-BC32-B19DCA7344AD}"/>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54F16DFF-C87B-446C-9ED0-0ABC329D8ACC}"/>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C4EE25BC-9A7D-4E92-BBFF-4DA8C7E69821}"/>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331A51D6-6C9C-4EE5-85D6-BB2E5EA66795}"/>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F439725A-AA58-4E5B-8CB9-3683665C915F}"/>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824" name="楕円 823">
          <a:extLst>
            <a:ext uri="{FF2B5EF4-FFF2-40B4-BE49-F238E27FC236}">
              <a16:creationId xmlns:a16="http://schemas.microsoft.com/office/drawing/2014/main" id="{60EEA5B8-B982-4DD0-8D84-2ADD30D0F7CC}"/>
            </a:ext>
          </a:extLst>
        </xdr:cNvPr>
        <xdr:cNvSpPr/>
      </xdr:nvSpPr>
      <xdr:spPr>
        <a:xfrm>
          <a:off x="19897725" y="134493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156227</xdr:rowOff>
    </xdr:from>
    <xdr:ext cx="469744" cy="259045"/>
    <xdr:sp macro="" textlink="">
      <xdr:nvSpPr>
        <xdr:cNvPr id="825" name="【消防施設】&#10;一人当たり面積該当値テキスト">
          <a:extLst>
            <a:ext uri="{FF2B5EF4-FFF2-40B4-BE49-F238E27FC236}">
              <a16:creationId xmlns:a16="http://schemas.microsoft.com/office/drawing/2014/main" id="{B53815F3-D504-40C7-AEF6-3FD4F7506162}"/>
            </a:ext>
          </a:extLst>
        </xdr:cNvPr>
        <xdr:cNvSpPr txBox="1"/>
      </xdr:nvSpPr>
      <xdr:spPr>
        <a:xfrm>
          <a:off x="19992975" y="1343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6350</xdr:rowOff>
    </xdr:from>
    <xdr:to>
      <xdr:col>112</xdr:col>
      <xdr:colOff>38100</xdr:colOff>
      <xdr:row>83</xdr:row>
      <xdr:rowOff>107950</xdr:rowOff>
    </xdr:to>
    <xdr:sp macro="" textlink="">
      <xdr:nvSpPr>
        <xdr:cNvPr id="826" name="楕円 825">
          <a:extLst>
            <a:ext uri="{FF2B5EF4-FFF2-40B4-BE49-F238E27FC236}">
              <a16:creationId xmlns:a16="http://schemas.microsoft.com/office/drawing/2014/main" id="{B93E764B-31AE-4F41-8AD7-5D10031C21C1}"/>
            </a:ext>
          </a:extLst>
        </xdr:cNvPr>
        <xdr:cNvSpPr/>
      </xdr:nvSpPr>
      <xdr:spPr>
        <a:xfrm>
          <a:off x="19154775" y="134493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57150</xdr:rowOff>
    </xdr:from>
    <xdr:to>
      <xdr:col>116</xdr:col>
      <xdr:colOff>63500</xdr:colOff>
      <xdr:row>83</xdr:row>
      <xdr:rowOff>57150</xdr:rowOff>
    </xdr:to>
    <xdr:cxnSp macro="">
      <xdr:nvCxnSpPr>
        <xdr:cNvPr id="827" name="直線コネクタ 826">
          <a:extLst>
            <a:ext uri="{FF2B5EF4-FFF2-40B4-BE49-F238E27FC236}">
              <a16:creationId xmlns:a16="http://schemas.microsoft.com/office/drawing/2014/main" id="{8486E1DF-6B18-4278-B0B2-70F94DB88651}"/>
            </a:ext>
          </a:extLst>
        </xdr:cNvPr>
        <xdr:cNvCxnSpPr/>
      </xdr:nvCxnSpPr>
      <xdr:spPr>
        <a:xfrm>
          <a:off x="19202400" y="1349692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82550</xdr:rowOff>
    </xdr:from>
    <xdr:to>
      <xdr:col>107</xdr:col>
      <xdr:colOff>101600</xdr:colOff>
      <xdr:row>84</xdr:row>
      <xdr:rowOff>12700</xdr:rowOff>
    </xdr:to>
    <xdr:sp macro="" textlink="">
      <xdr:nvSpPr>
        <xdr:cNvPr id="828" name="楕円 827">
          <a:extLst>
            <a:ext uri="{FF2B5EF4-FFF2-40B4-BE49-F238E27FC236}">
              <a16:creationId xmlns:a16="http://schemas.microsoft.com/office/drawing/2014/main" id="{ACF36575-B380-499F-857B-0E98520ED032}"/>
            </a:ext>
          </a:extLst>
        </xdr:cNvPr>
        <xdr:cNvSpPr/>
      </xdr:nvSpPr>
      <xdr:spPr>
        <a:xfrm>
          <a:off x="18345150" y="135255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57150</xdr:rowOff>
    </xdr:from>
    <xdr:to>
      <xdr:col>111</xdr:col>
      <xdr:colOff>177800</xdr:colOff>
      <xdr:row>83</xdr:row>
      <xdr:rowOff>133350</xdr:rowOff>
    </xdr:to>
    <xdr:cxnSp macro="">
      <xdr:nvCxnSpPr>
        <xdr:cNvPr id="829" name="直線コネクタ 828">
          <a:extLst>
            <a:ext uri="{FF2B5EF4-FFF2-40B4-BE49-F238E27FC236}">
              <a16:creationId xmlns:a16="http://schemas.microsoft.com/office/drawing/2014/main" id="{1169D01C-F63D-46CF-8CA6-A99D9847DF27}"/>
            </a:ext>
          </a:extLst>
        </xdr:cNvPr>
        <xdr:cNvCxnSpPr/>
      </xdr:nvCxnSpPr>
      <xdr:spPr>
        <a:xfrm flipV="1">
          <a:off x="18392775" y="13496925"/>
          <a:ext cx="80962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830" name="楕円 829">
          <a:extLst>
            <a:ext uri="{FF2B5EF4-FFF2-40B4-BE49-F238E27FC236}">
              <a16:creationId xmlns:a16="http://schemas.microsoft.com/office/drawing/2014/main" id="{DF15ED4A-4788-45CF-8C24-2FE57018FC25}"/>
            </a:ext>
          </a:extLst>
        </xdr:cNvPr>
        <xdr:cNvSpPr/>
      </xdr:nvSpPr>
      <xdr:spPr>
        <a:xfrm>
          <a:off x="17554575" y="135636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133350</xdr:rowOff>
    </xdr:from>
    <xdr:to>
      <xdr:col>107</xdr:col>
      <xdr:colOff>50800</xdr:colOff>
      <xdr:row>84</xdr:row>
      <xdr:rowOff>0</xdr:rowOff>
    </xdr:to>
    <xdr:cxnSp macro="">
      <xdr:nvCxnSpPr>
        <xdr:cNvPr id="831" name="直線コネクタ 830">
          <a:extLst>
            <a:ext uri="{FF2B5EF4-FFF2-40B4-BE49-F238E27FC236}">
              <a16:creationId xmlns:a16="http://schemas.microsoft.com/office/drawing/2014/main" id="{6A6D94DE-EE25-4BAA-B401-DBEDF38210B4}"/>
            </a:ext>
          </a:extLst>
        </xdr:cNvPr>
        <xdr:cNvCxnSpPr/>
      </xdr:nvCxnSpPr>
      <xdr:spPr>
        <a:xfrm flipV="1">
          <a:off x="17602200" y="13573125"/>
          <a:ext cx="79057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120650</xdr:rowOff>
    </xdr:from>
    <xdr:to>
      <xdr:col>98</xdr:col>
      <xdr:colOff>38100</xdr:colOff>
      <xdr:row>84</xdr:row>
      <xdr:rowOff>50800</xdr:rowOff>
    </xdr:to>
    <xdr:sp macro="" textlink="">
      <xdr:nvSpPr>
        <xdr:cNvPr id="832" name="楕円 831">
          <a:extLst>
            <a:ext uri="{FF2B5EF4-FFF2-40B4-BE49-F238E27FC236}">
              <a16:creationId xmlns:a16="http://schemas.microsoft.com/office/drawing/2014/main" id="{0A9F20FA-DABA-4EC0-B17B-DB96C385F445}"/>
            </a:ext>
          </a:extLst>
        </xdr:cNvPr>
        <xdr:cNvSpPr/>
      </xdr:nvSpPr>
      <xdr:spPr>
        <a:xfrm>
          <a:off x="16754475" y="135636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0</xdr:rowOff>
    </xdr:from>
    <xdr:to>
      <xdr:col>102</xdr:col>
      <xdr:colOff>114300</xdr:colOff>
      <xdr:row>84</xdr:row>
      <xdr:rowOff>0</xdr:rowOff>
    </xdr:to>
    <xdr:cxnSp macro="">
      <xdr:nvCxnSpPr>
        <xdr:cNvPr id="833" name="直線コネクタ 832">
          <a:extLst>
            <a:ext uri="{FF2B5EF4-FFF2-40B4-BE49-F238E27FC236}">
              <a16:creationId xmlns:a16="http://schemas.microsoft.com/office/drawing/2014/main" id="{37FF582A-F2EB-40C7-887B-9AF34B8AC9F1}"/>
            </a:ext>
          </a:extLst>
        </xdr:cNvPr>
        <xdr:cNvCxnSpPr/>
      </xdr:nvCxnSpPr>
      <xdr:spPr>
        <a:xfrm>
          <a:off x="16802100" y="136017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29227</xdr:rowOff>
    </xdr:from>
    <xdr:ext cx="469744" cy="259045"/>
    <xdr:sp macro="" textlink="">
      <xdr:nvSpPr>
        <xdr:cNvPr id="834" name="n_1aveValue【消防施設】&#10;一人当たり面積">
          <a:extLst>
            <a:ext uri="{FF2B5EF4-FFF2-40B4-BE49-F238E27FC236}">
              <a16:creationId xmlns:a16="http://schemas.microsoft.com/office/drawing/2014/main" id="{1A11FAE1-7FDD-4BFC-A6D0-869AA02C72B7}"/>
            </a:ext>
          </a:extLst>
        </xdr:cNvPr>
        <xdr:cNvSpPr txBox="1"/>
      </xdr:nvSpPr>
      <xdr:spPr>
        <a:xfrm>
          <a:off x="18983402" y="1298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67327</xdr:rowOff>
    </xdr:from>
    <xdr:ext cx="469744" cy="259045"/>
    <xdr:sp macro="" textlink="">
      <xdr:nvSpPr>
        <xdr:cNvPr id="835" name="n_2aveValue【消防施設】&#10;一人当たり面積">
          <a:extLst>
            <a:ext uri="{FF2B5EF4-FFF2-40B4-BE49-F238E27FC236}">
              <a16:creationId xmlns:a16="http://schemas.microsoft.com/office/drawing/2014/main" id="{B65F7CF8-4D31-4E62-ACFF-32F04249EB6A}"/>
            </a:ext>
          </a:extLst>
        </xdr:cNvPr>
        <xdr:cNvSpPr txBox="1"/>
      </xdr:nvSpPr>
      <xdr:spPr>
        <a:xfrm>
          <a:off x="18183302" y="1301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67327</xdr:rowOff>
    </xdr:from>
    <xdr:ext cx="469744" cy="259045"/>
    <xdr:sp macro="" textlink="">
      <xdr:nvSpPr>
        <xdr:cNvPr id="836" name="n_3aveValue【消防施設】&#10;一人当たり面積">
          <a:extLst>
            <a:ext uri="{FF2B5EF4-FFF2-40B4-BE49-F238E27FC236}">
              <a16:creationId xmlns:a16="http://schemas.microsoft.com/office/drawing/2014/main" id="{6B66B57E-A38D-4622-BE3D-3C311905967E}"/>
            </a:ext>
          </a:extLst>
        </xdr:cNvPr>
        <xdr:cNvSpPr txBox="1"/>
      </xdr:nvSpPr>
      <xdr:spPr>
        <a:xfrm>
          <a:off x="17383202" y="1301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29227</xdr:rowOff>
    </xdr:from>
    <xdr:ext cx="469744" cy="259045"/>
    <xdr:sp macro="" textlink="">
      <xdr:nvSpPr>
        <xdr:cNvPr id="837" name="n_4aveValue【消防施設】&#10;一人当たり面積">
          <a:extLst>
            <a:ext uri="{FF2B5EF4-FFF2-40B4-BE49-F238E27FC236}">
              <a16:creationId xmlns:a16="http://schemas.microsoft.com/office/drawing/2014/main" id="{53AAF95E-BB09-43B5-9EB7-2F54FFFA1FB9}"/>
            </a:ext>
          </a:extLst>
        </xdr:cNvPr>
        <xdr:cNvSpPr txBox="1"/>
      </xdr:nvSpPr>
      <xdr:spPr>
        <a:xfrm>
          <a:off x="16592627" y="1298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99077</xdr:rowOff>
    </xdr:from>
    <xdr:ext cx="469744" cy="259045"/>
    <xdr:sp macro="" textlink="">
      <xdr:nvSpPr>
        <xdr:cNvPr id="838" name="n_1mainValue【消防施設】&#10;一人当たり面積">
          <a:extLst>
            <a:ext uri="{FF2B5EF4-FFF2-40B4-BE49-F238E27FC236}">
              <a16:creationId xmlns:a16="http://schemas.microsoft.com/office/drawing/2014/main" id="{A210C9D6-83F9-4B26-859C-ED2A5B0296E8}"/>
            </a:ext>
          </a:extLst>
        </xdr:cNvPr>
        <xdr:cNvSpPr txBox="1"/>
      </xdr:nvSpPr>
      <xdr:spPr>
        <a:xfrm>
          <a:off x="18983402"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3827</xdr:rowOff>
    </xdr:from>
    <xdr:ext cx="469744" cy="259045"/>
    <xdr:sp macro="" textlink="">
      <xdr:nvSpPr>
        <xdr:cNvPr id="839" name="n_2mainValue【消防施設】&#10;一人当たり面積">
          <a:extLst>
            <a:ext uri="{FF2B5EF4-FFF2-40B4-BE49-F238E27FC236}">
              <a16:creationId xmlns:a16="http://schemas.microsoft.com/office/drawing/2014/main" id="{4898A4B8-9FC9-4C47-B755-5F23EDF7D8D9}"/>
            </a:ext>
          </a:extLst>
        </xdr:cNvPr>
        <xdr:cNvSpPr txBox="1"/>
      </xdr:nvSpPr>
      <xdr:spPr>
        <a:xfrm>
          <a:off x="18183302" y="1360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840" name="n_3mainValue【消防施設】&#10;一人当たり面積">
          <a:extLst>
            <a:ext uri="{FF2B5EF4-FFF2-40B4-BE49-F238E27FC236}">
              <a16:creationId xmlns:a16="http://schemas.microsoft.com/office/drawing/2014/main" id="{0BCF60CC-073F-4184-8CCC-1ACF4481E8ED}"/>
            </a:ext>
          </a:extLst>
        </xdr:cNvPr>
        <xdr:cNvSpPr txBox="1"/>
      </xdr:nvSpPr>
      <xdr:spPr>
        <a:xfrm>
          <a:off x="17383202" y="1364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841" name="n_4mainValue【消防施設】&#10;一人当たり面積">
          <a:extLst>
            <a:ext uri="{FF2B5EF4-FFF2-40B4-BE49-F238E27FC236}">
              <a16:creationId xmlns:a16="http://schemas.microsoft.com/office/drawing/2014/main" id="{FFE36E10-7AA8-44D5-9CEE-3A9F6404A78C}"/>
            </a:ext>
          </a:extLst>
        </xdr:cNvPr>
        <xdr:cNvSpPr txBox="1"/>
      </xdr:nvSpPr>
      <xdr:spPr>
        <a:xfrm>
          <a:off x="16592627" y="1364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2" name="正方形/長方形 841">
          <a:extLst>
            <a:ext uri="{FF2B5EF4-FFF2-40B4-BE49-F238E27FC236}">
              <a16:creationId xmlns:a16="http://schemas.microsoft.com/office/drawing/2014/main" id="{22152E80-55CF-4214-B91C-759271B78408}"/>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3" name="正方形/長方形 842">
          <a:extLst>
            <a:ext uri="{FF2B5EF4-FFF2-40B4-BE49-F238E27FC236}">
              <a16:creationId xmlns:a16="http://schemas.microsoft.com/office/drawing/2014/main" id="{7977C4A3-6C85-4033-A309-DAC1D0C1FC45}"/>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4" name="正方形/長方形 843">
          <a:extLst>
            <a:ext uri="{FF2B5EF4-FFF2-40B4-BE49-F238E27FC236}">
              <a16:creationId xmlns:a16="http://schemas.microsoft.com/office/drawing/2014/main" id="{C507E6FC-4C2F-43F5-A3D6-28309BFE1786}"/>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5" name="正方形/長方形 844">
          <a:extLst>
            <a:ext uri="{FF2B5EF4-FFF2-40B4-BE49-F238E27FC236}">
              <a16:creationId xmlns:a16="http://schemas.microsoft.com/office/drawing/2014/main" id="{49D8A4F6-C80E-4528-B1CB-3D5AA38671C8}"/>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6" name="正方形/長方形 845">
          <a:extLst>
            <a:ext uri="{FF2B5EF4-FFF2-40B4-BE49-F238E27FC236}">
              <a16:creationId xmlns:a16="http://schemas.microsoft.com/office/drawing/2014/main" id="{2774B61F-A584-4A67-80C6-97C80F857C69}"/>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7" name="正方形/長方形 846">
          <a:extLst>
            <a:ext uri="{FF2B5EF4-FFF2-40B4-BE49-F238E27FC236}">
              <a16:creationId xmlns:a16="http://schemas.microsoft.com/office/drawing/2014/main" id="{78EDE549-1A64-43E9-8041-1A1847397437}"/>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8" name="正方形/長方形 847">
          <a:extLst>
            <a:ext uri="{FF2B5EF4-FFF2-40B4-BE49-F238E27FC236}">
              <a16:creationId xmlns:a16="http://schemas.microsoft.com/office/drawing/2014/main" id="{4145BF57-AF77-4DC8-B8EF-C2387B662966}"/>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正方形/長方形 848">
          <a:extLst>
            <a:ext uri="{FF2B5EF4-FFF2-40B4-BE49-F238E27FC236}">
              <a16:creationId xmlns:a16="http://schemas.microsoft.com/office/drawing/2014/main" id="{B790328F-FF16-4340-AC25-C7AD419B38F8}"/>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0" name="テキスト ボックス 849">
          <a:extLst>
            <a:ext uri="{FF2B5EF4-FFF2-40B4-BE49-F238E27FC236}">
              <a16:creationId xmlns:a16="http://schemas.microsoft.com/office/drawing/2014/main" id="{D3AC2C3D-CACF-423E-B1A8-124588EE7FFB}"/>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1" name="直線コネクタ 850">
          <a:extLst>
            <a:ext uri="{FF2B5EF4-FFF2-40B4-BE49-F238E27FC236}">
              <a16:creationId xmlns:a16="http://schemas.microsoft.com/office/drawing/2014/main" id="{7CB3BCEC-990F-490A-8019-6EB6DAFB5C9B}"/>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52" name="テキスト ボックス 851">
          <a:extLst>
            <a:ext uri="{FF2B5EF4-FFF2-40B4-BE49-F238E27FC236}">
              <a16:creationId xmlns:a16="http://schemas.microsoft.com/office/drawing/2014/main" id="{15B77EF8-C38A-4D88-8E9F-F06A0000B554}"/>
            </a:ext>
          </a:extLst>
        </xdr:cNvPr>
        <xdr:cNvSpPr txBox="1"/>
      </xdr:nvSpPr>
      <xdr:spPr>
        <a:xfrm>
          <a:off x="10845966" y="1785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3" name="直線コネクタ 852">
          <a:extLst>
            <a:ext uri="{FF2B5EF4-FFF2-40B4-BE49-F238E27FC236}">
              <a16:creationId xmlns:a16="http://schemas.microsoft.com/office/drawing/2014/main" id="{EA0C1CC1-2CF8-4102-A6D9-E3F558695DCF}"/>
            </a:ext>
          </a:extLst>
        </xdr:cNvPr>
        <xdr:cNvCxnSpPr/>
      </xdr:nvCxnSpPr>
      <xdr:spPr>
        <a:xfrm>
          <a:off x="11210925" y="1768520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854" name="テキスト ボックス 853">
          <a:extLst>
            <a:ext uri="{FF2B5EF4-FFF2-40B4-BE49-F238E27FC236}">
              <a16:creationId xmlns:a16="http://schemas.microsoft.com/office/drawing/2014/main" id="{CF4ADE6D-A85D-45D0-BFDB-3EC54C15A9EF}"/>
            </a:ext>
          </a:extLst>
        </xdr:cNvPr>
        <xdr:cNvSpPr txBox="1"/>
      </xdr:nvSpPr>
      <xdr:spPr>
        <a:xfrm>
          <a:off x="10845966" y="1755568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5" name="直線コネクタ 854">
          <a:extLst>
            <a:ext uri="{FF2B5EF4-FFF2-40B4-BE49-F238E27FC236}">
              <a16:creationId xmlns:a16="http://schemas.microsoft.com/office/drawing/2014/main" id="{911561E7-0C2F-4356-85AE-096BFB513E2C}"/>
            </a:ext>
          </a:extLst>
        </xdr:cNvPr>
        <xdr:cNvCxnSpPr/>
      </xdr:nvCxnSpPr>
      <xdr:spPr>
        <a:xfrm>
          <a:off x="11210925" y="1737450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6" name="テキスト ボックス 855">
          <a:extLst>
            <a:ext uri="{FF2B5EF4-FFF2-40B4-BE49-F238E27FC236}">
              <a16:creationId xmlns:a16="http://schemas.microsoft.com/office/drawing/2014/main" id="{27680B83-17AF-4F9D-AF02-C6471A5B1B96}"/>
            </a:ext>
          </a:extLst>
        </xdr:cNvPr>
        <xdr:cNvSpPr txBox="1"/>
      </xdr:nvSpPr>
      <xdr:spPr>
        <a:xfrm>
          <a:off x="10845966" y="172481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7" name="直線コネクタ 856">
          <a:extLst>
            <a:ext uri="{FF2B5EF4-FFF2-40B4-BE49-F238E27FC236}">
              <a16:creationId xmlns:a16="http://schemas.microsoft.com/office/drawing/2014/main" id="{CFC91812-F06D-4B7B-8ABB-BE26AC3D1E41}"/>
            </a:ext>
          </a:extLst>
        </xdr:cNvPr>
        <xdr:cNvCxnSpPr/>
      </xdr:nvCxnSpPr>
      <xdr:spPr>
        <a:xfrm>
          <a:off x="11210925" y="1706698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8" name="テキスト ボックス 857">
          <a:extLst>
            <a:ext uri="{FF2B5EF4-FFF2-40B4-BE49-F238E27FC236}">
              <a16:creationId xmlns:a16="http://schemas.microsoft.com/office/drawing/2014/main" id="{FCFD1C8C-12FF-48DF-B6F3-5ADDC10DFACE}"/>
            </a:ext>
          </a:extLst>
        </xdr:cNvPr>
        <xdr:cNvSpPr txBox="1"/>
      </xdr:nvSpPr>
      <xdr:spPr>
        <a:xfrm>
          <a:off x="10845966" y="169374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9" name="直線コネクタ 858">
          <a:extLst>
            <a:ext uri="{FF2B5EF4-FFF2-40B4-BE49-F238E27FC236}">
              <a16:creationId xmlns:a16="http://schemas.microsoft.com/office/drawing/2014/main" id="{79A3F7A5-0836-41A0-8CA5-6BF1DCA02A61}"/>
            </a:ext>
          </a:extLst>
        </xdr:cNvPr>
        <xdr:cNvCxnSpPr/>
      </xdr:nvCxnSpPr>
      <xdr:spPr>
        <a:xfrm>
          <a:off x="11210925" y="1676581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0" name="テキスト ボックス 859">
          <a:extLst>
            <a:ext uri="{FF2B5EF4-FFF2-40B4-BE49-F238E27FC236}">
              <a16:creationId xmlns:a16="http://schemas.microsoft.com/office/drawing/2014/main" id="{B7CA521E-DA4D-42DD-989E-BF45B6EB69FC}"/>
            </a:ext>
          </a:extLst>
        </xdr:cNvPr>
        <xdr:cNvSpPr txBox="1"/>
      </xdr:nvSpPr>
      <xdr:spPr>
        <a:xfrm>
          <a:off x="10845966" y="166299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1" name="直線コネクタ 860">
          <a:extLst>
            <a:ext uri="{FF2B5EF4-FFF2-40B4-BE49-F238E27FC236}">
              <a16:creationId xmlns:a16="http://schemas.microsoft.com/office/drawing/2014/main" id="{113F9271-CAA1-4C9E-88B5-804314B65A94}"/>
            </a:ext>
          </a:extLst>
        </xdr:cNvPr>
        <xdr:cNvCxnSpPr/>
      </xdr:nvCxnSpPr>
      <xdr:spPr>
        <a:xfrm>
          <a:off x="11210925" y="164582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2" name="テキスト ボックス 861">
          <a:extLst>
            <a:ext uri="{FF2B5EF4-FFF2-40B4-BE49-F238E27FC236}">
              <a16:creationId xmlns:a16="http://schemas.microsoft.com/office/drawing/2014/main" id="{560CA809-0D20-4752-87F5-0BD4088C5669}"/>
            </a:ext>
          </a:extLst>
        </xdr:cNvPr>
        <xdr:cNvSpPr txBox="1"/>
      </xdr:nvSpPr>
      <xdr:spPr>
        <a:xfrm>
          <a:off x="10845966" y="163192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3" name="直線コネクタ 862">
          <a:extLst>
            <a:ext uri="{FF2B5EF4-FFF2-40B4-BE49-F238E27FC236}">
              <a16:creationId xmlns:a16="http://schemas.microsoft.com/office/drawing/2014/main" id="{C4342CDA-BB1B-4BC9-BE25-7D93B7095481}"/>
            </a:ext>
          </a:extLst>
        </xdr:cNvPr>
        <xdr:cNvCxnSpPr/>
      </xdr:nvCxnSpPr>
      <xdr:spPr>
        <a:xfrm>
          <a:off x="11210925" y="1614759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864" name="テキスト ボックス 863">
          <a:extLst>
            <a:ext uri="{FF2B5EF4-FFF2-40B4-BE49-F238E27FC236}">
              <a16:creationId xmlns:a16="http://schemas.microsoft.com/office/drawing/2014/main" id="{854746BD-09BA-4094-9560-8ABB3E04B7E6}"/>
            </a:ext>
          </a:extLst>
        </xdr:cNvPr>
        <xdr:cNvSpPr txBox="1"/>
      </xdr:nvSpPr>
      <xdr:spPr>
        <a:xfrm>
          <a:off x="10845966" y="160117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5" name="直線コネクタ 864">
          <a:extLst>
            <a:ext uri="{FF2B5EF4-FFF2-40B4-BE49-F238E27FC236}">
              <a16:creationId xmlns:a16="http://schemas.microsoft.com/office/drawing/2014/main" id="{E2687747-8E6B-4629-9F67-474AF09931F0}"/>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6" name="テキスト ボックス 865">
          <a:extLst>
            <a:ext uri="{FF2B5EF4-FFF2-40B4-BE49-F238E27FC236}">
              <a16:creationId xmlns:a16="http://schemas.microsoft.com/office/drawing/2014/main" id="{5BC5254B-EB92-4B6A-B0D7-39D7D5C28F11}"/>
            </a:ext>
          </a:extLst>
        </xdr:cNvPr>
        <xdr:cNvSpPr txBox="1"/>
      </xdr:nvSpPr>
      <xdr:spPr>
        <a:xfrm>
          <a:off x="10845966"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7" name="【庁舎】&#10;有形固定資産減価償却率グラフ枠">
          <a:extLst>
            <a:ext uri="{FF2B5EF4-FFF2-40B4-BE49-F238E27FC236}">
              <a16:creationId xmlns:a16="http://schemas.microsoft.com/office/drawing/2014/main" id="{623F44B6-DEE5-4181-B64A-9F599C410A56}"/>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109</xdr:row>
      <xdr:rowOff>48442</xdr:rowOff>
    </xdr:to>
    <xdr:cxnSp macro="">
      <xdr:nvCxnSpPr>
        <xdr:cNvPr id="868" name="直線コネクタ 867">
          <a:extLst>
            <a:ext uri="{FF2B5EF4-FFF2-40B4-BE49-F238E27FC236}">
              <a16:creationId xmlns:a16="http://schemas.microsoft.com/office/drawing/2014/main" id="{782A9A58-0206-40F3-9C61-150C7EA6E7FB}"/>
            </a:ext>
          </a:extLst>
        </xdr:cNvPr>
        <xdr:cNvCxnSpPr/>
      </xdr:nvCxnSpPr>
      <xdr:spPr>
        <a:xfrm flipV="1">
          <a:off x="14696439" y="16356964"/>
          <a:ext cx="0" cy="1338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52269</xdr:rowOff>
    </xdr:from>
    <xdr:ext cx="405111" cy="259045"/>
    <xdr:sp macro="" textlink="">
      <xdr:nvSpPr>
        <xdr:cNvPr id="869" name="【庁舎】&#10;有形固定資産減価償却率最小値テキスト">
          <a:extLst>
            <a:ext uri="{FF2B5EF4-FFF2-40B4-BE49-F238E27FC236}">
              <a16:creationId xmlns:a16="http://schemas.microsoft.com/office/drawing/2014/main" id="{9E3CDC52-CF10-42EE-8B8A-03FB2B16D332}"/>
            </a:ext>
          </a:extLst>
        </xdr:cNvPr>
        <xdr:cNvSpPr txBox="1"/>
      </xdr:nvSpPr>
      <xdr:spPr>
        <a:xfrm>
          <a:off x="14735175" y="17698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48442</xdr:rowOff>
    </xdr:from>
    <xdr:to>
      <xdr:col>86</xdr:col>
      <xdr:colOff>25400</xdr:colOff>
      <xdr:row>109</xdr:row>
      <xdr:rowOff>48442</xdr:rowOff>
    </xdr:to>
    <xdr:cxnSp macro="">
      <xdr:nvCxnSpPr>
        <xdr:cNvPr id="870" name="直線コネクタ 869">
          <a:extLst>
            <a:ext uri="{FF2B5EF4-FFF2-40B4-BE49-F238E27FC236}">
              <a16:creationId xmlns:a16="http://schemas.microsoft.com/office/drawing/2014/main" id="{9A8FE5EA-48EC-4452-9136-B488E7E66B1A}"/>
            </a:ext>
          </a:extLst>
        </xdr:cNvPr>
        <xdr:cNvCxnSpPr/>
      </xdr:nvCxnSpPr>
      <xdr:spPr>
        <a:xfrm>
          <a:off x="14611350" y="1769509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871" name="【庁舎】&#10;有形固定資産減価償却率最大値テキスト">
          <a:extLst>
            <a:ext uri="{FF2B5EF4-FFF2-40B4-BE49-F238E27FC236}">
              <a16:creationId xmlns:a16="http://schemas.microsoft.com/office/drawing/2014/main" id="{AE8CE6D8-0122-4E48-8232-B150E785D412}"/>
            </a:ext>
          </a:extLst>
        </xdr:cNvPr>
        <xdr:cNvSpPr txBox="1"/>
      </xdr:nvSpPr>
      <xdr:spPr>
        <a:xfrm>
          <a:off x="14735175" y="16144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872" name="直線コネクタ 871">
          <a:extLst>
            <a:ext uri="{FF2B5EF4-FFF2-40B4-BE49-F238E27FC236}">
              <a16:creationId xmlns:a16="http://schemas.microsoft.com/office/drawing/2014/main" id="{8FF9FA5B-A308-4F16-8E33-E2BF976B6642}"/>
            </a:ext>
          </a:extLst>
        </xdr:cNvPr>
        <xdr:cNvCxnSpPr/>
      </xdr:nvCxnSpPr>
      <xdr:spPr>
        <a:xfrm>
          <a:off x="14611350" y="163569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96900</xdr:rowOff>
    </xdr:from>
    <xdr:ext cx="405111" cy="259045"/>
    <xdr:sp macro="" textlink="">
      <xdr:nvSpPr>
        <xdr:cNvPr id="873" name="【庁舎】&#10;有形固定資産減価償却率平均値テキスト">
          <a:extLst>
            <a:ext uri="{FF2B5EF4-FFF2-40B4-BE49-F238E27FC236}">
              <a16:creationId xmlns:a16="http://schemas.microsoft.com/office/drawing/2014/main" id="{186CB827-1FF2-4B08-8DF4-646ADCD6C72D}"/>
            </a:ext>
          </a:extLst>
        </xdr:cNvPr>
        <xdr:cNvSpPr txBox="1"/>
      </xdr:nvSpPr>
      <xdr:spPr>
        <a:xfrm>
          <a:off x="14735175" y="170990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118473</xdr:rowOff>
    </xdr:from>
    <xdr:to>
      <xdr:col>85</xdr:col>
      <xdr:colOff>177800</xdr:colOff>
      <xdr:row>106</xdr:row>
      <xdr:rowOff>48623</xdr:rowOff>
    </xdr:to>
    <xdr:sp macro="" textlink="">
      <xdr:nvSpPr>
        <xdr:cNvPr id="874" name="フローチャート: 判断 873">
          <a:extLst>
            <a:ext uri="{FF2B5EF4-FFF2-40B4-BE49-F238E27FC236}">
              <a16:creationId xmlns:a16="http://schemas.microsoft.com/office/drawing/2014/main" id="{AE6EDE21-9C7E-48E5-ACAE-148AB2E9E6B0}"/>
            </a:ext>
          </a:extLst>
        </xdr:cNvPr>
        <xdr:cNvSpPr/>
      </xdr:nvSpPr>
      <xdr:spPr>
        <a:xfrm>
          <a:off x="14649450" y="1712377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2539</xdr:rowOff>
    </xdr:from>
    <xdr:to>
      <xdr:col>81</xdr:col>
      <xdr:colOff>101600</xdr:colOff>
      <xdr:row>106</xdr:row>
      <xdr:rowOff>104139</xdr:rowOff>
    </xdr:to>
    <xdr:sp macro="" textlink="">
      <xdr:nvSpPr>
        <xdr:cNvPr id="875" name="フローチャート: 判断 874">
          <a:extLst>
            <a:ext uri="{FF2B5EF4-FFF2-40B4-BE49-F238E27FC236}">
              <a16:creationId xmlns:a16="http://schemas.microsoft.com/office/drawing/2014/main" id="{77AB02C3-81B1-4342-A654-C17FD29B074E}"/>
            </a:ext>
          </a:extLst>
        </xdr:cNvPr>
        <xdr:cNvSpPr/>
      </xdr:nvSpPr>
      <xdr:spPr>
        <a:xfrm>
          <a:off x="13887450" y="1716658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31931</xdr:rowOff>
    </xdr:from>
    <xdr:to>
      <xdr:col>76</xdr:col>
      <xdr:colOff>165100</xdr:colOff>
      <xdr:row>106</xdr:row>
      <xdr:rowOff>133531</xdr:rowOff>
    </xdr:to>
    <xdr:sp macro="" textlink="">
      <xdr:nvSpPr>
        <xdr:cNvPr id="876" name="フローチャート: 判断 875">
          <a:extLst>
            <a:ext uri="{FF2B5EF4-FFF2-40B4-BE49-F238E27FC236}">
              <a16:creationId xmlns:a16="http://schemas.microsoft.com/office/drawing/2014/main" id="{086FD019-0F8F-4EE1-9556-C9DD1736434B}"/>
            </a:ext>
          </a:extLst>
        </xdr:cNvPr>
        <xdr:cNvSpPr/>
      </xdr:nvSpPr>
      <xdr:spPr>
        <a:xfrm>
          <a:off x="13096875" y="1719280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5806</xdr:rowOff>
    </xdr:from>
    <xdr:to>
      <xdr:col>72</xdr:col>
      <xdr:colOff>38100</xdr:colOff>
      <xdr:row>106</xdr:row>
      <xdr:rowOff>107406</xdr:rowOff>
    </xdr:to>
    <xdr:sp macro="" textlink="">
      <xdr:nvSpPr>
        <xdr:cNvPr id="877" name="フローチャート: 判断 876">
          <a:extLst>
            <a:ext uri="{FF2B5EF4-FFF2-40B4-BE49-F238E27FC236}">
              <a16:creationId xmlns:a16="http://schemas.microsoft.com/office/drawing/2014/main" id="{BCBB388C-615B-4B96-A0E4-EBB7142CED91}"/>
            </a:ext>
          </a:extLst>
        </xdr:cNvPr>
        <xdr:cNvSpPr/>
      </xdr:nvSpPr>
      <xdr:spPr>
        <a:xfrm>
          <a:off x="12296775" y="1717303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121738</xdr:rowOff>
    </xdr:from>
    <xdr:to>
      <xdr:col>67</xdr:col>
      <xdr:colOff>101600</xdr:colOff>
      <xdr:row>106</xdr:row>
      <xdr:rowOff>51888</xdr:rowOff>
    </xdr:to>
    <xdr:sp macro="" textlink="">
      <xdr:nvSpPr>
        <xdr:cNvPr id="878" name="フローチャート: 判断 877">
          <a:extLst>
            <a:ext uri="{FF2B5EF4-FFF2-40B4-BE49-F238E27FC236}">
              <a16:creationId xmlns:a16="http://schemas.microsoft.com/office/drawing/2014/main" id="{6B68F40F-A9BD-4009-877F-7FABD2CF4363}"/>
            </a:ext>
          </a:extLst>
        </xdr:cNvPr>
        <xdr:cNvSpPr/>
      </xdr:nvSpPr>
      <xdr:spPr>
        <a:xfrm>
          <a:off x="11487150" y="17127038"/>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57331160-26F4-48FF-9492-490F1411B13A}"/>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2CBF270B-C157-47B9-BE5B-8F20BDBA42B8}"/>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1D605AD4-4AE8-424E-B845-7478797A8E44}"/>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A1667A45-AF29-4047-A37F-EF50CB43D701}"/>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9D62341F-0F81-4C99-B395-A23157624FED}"/>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133169</xdr:rowOff>
    </xdr:from>
    <xdr:to>
      <xdr:col>85</xdr:col>
      <xdr:colOff>177800</xdr:colOff>
      <xdr:row>105</xdr:row>
      <xdr:rowOff>63319</xdr:rowOff>
    </xdr:to>
    <xdr:sp macro="" textlink="">
      <xdr:nvSpPr>
        <xdr:cNvPr id="884" name="楕円 883">
          <a:extLst>
            <a:ext uri="{FF2B5EF4-FFF2-40B4-BE49-F238E27FC236}">
              <a16:creationId xmlns:a16="http://schemas.microsoft.com/office/drawing/2014/main" id="{A4938B1A-9FF0-4509-8AC0-C7CACD0484EA}"/>
            </a:ext>
          </a:extLst>
        </xdr:cNvPr>
        <xdr:cNvSpPr/>
      </xdr:nvSpPr>
      <xdr:spPr>
        <a:xfrm>
          <a:off x="14649450" y="1697336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156046</xdr:rowOff>
    </xdr:from>
    <xdr:ext cx="405111" cy="259045"/>
    <xdr:sp macro="" textlink="">
      <xdr:nvSpPr>
        <xdr:cNvPr id="885" name="【庁舎】&#10;有形固定資産減価償却率該当値テキスト">
          <a:extLst>
            <a:ext uri="{FF2B5EF4-FFF2-40B4-BE49-F238E27FC236}">
              <a16:creationId xmlns:a16="http://schemas.microsoft.com/office/drawing/2014/main" id="{DC3C7BAB-494A-46E3-91AF-92504920E9AF}"/>
            </a:ext>
          </a:extLst>
        </xdr:cNvPr>
        <xdr:cNvSpPr txBox="1"/>
      </xdr:nvSpPr>
      <xdr:spPr>
        <a:xfrm>
          <a:off x="14735175" y="16837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28666</xdr:rowOff>
    </xdr:from>
    <xdr:to>
      <xdr:col>81</xdr:col>
      <xdr:colOff>101600</xdr:colOff>
      <xdr:row>104</xdr:row>
      <xdr:rowOff>130266</xdr:rowOff>
    </xdr:to>
    <xdr:sp macro="" textlink="">
      <xdr:nvSpPr>
        <xdr:cNvPr id="886" name="楕円 885">
          <a:extLst>
            <a:ext uri="{FF2B5EF4-FFF2-40B4-BE49-F238E27FC236}">
              <a16:creationId xmlns:a16="http://schemas.microsoft.com/office/drawing/2014/main" id="{DC421A04-6AE8-4B68-96E5-FC22D8766597}"/>
            </a:ext>
          </a:extLst>
        </xdr:cNvPr>
        <xdr:cNvSpPr/>
      </xdr:nvSpPr>
      <xdr:spPr>
        <a:xfrm>
          <a:off x="13887450" y="1686569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79466</xdr:rowOff>
    </xdr:from>
    <xdr:to>
      <xdr:col>85</xdr:col>
      <xdr:colOff>127000</xdr:colOff>
      <xdr:row>105</xdr:row>
      <xdr:rowOff>12519</xdr:rowOff>
    </xdr:to>
    <xdr:cxnSp macro="">
      <xdr:nvCxnSpPr>
        <xdr:cNvPr id="887" name="直線コネクタ 886">
          <a:extLst>
            <a:ext uri="{FF2B5EF4-FFF2-40B4-BE49-F238E27FC236}">
              <a16:creationId xmlns:a16="http://schemas.microsoft.com/office/drawing/2014/main" id="{79A3AB44-0A42-460C-B5DD-C9A6F5E28852}"/>
            </a:ext>
          </a:extLst>
        </xdr:cNvPr>
        <xdr:cNvCxnSpPr/>
      </xdr:nvCxnSpPr>
      <xdr:spPr>
        <a:xfrm>
          <a:off x="13935075" y="16922841"/>
          <a:ext cx="762000" cy="8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164193</xdr:rowOff>
    </xdr:from>
    <xdr:to>
      <xdr:col>76</xdr:col>
      <xdr:colOff>165100</xdr:colOff>
      <xdr:row>104</xdr:row>
      <xdr:rowOff>94343</xdr:rowOff>
    </xdr:to>
    <xdr:sp macro="" textlink="">
      <xdr:nvSpPr>
        <xdr:cNvPr id="888" name="楕円 887">
          <a:extLst>
            <a:ext uri="{FF2B5EF4-FFF2-40B4-BE49-F238E27FC236}">
              <a16:creationId xmlns:a16="http://schemas.microsoft.com/office/drawing/2014/main" id="{D176918E-17FD-4727-B59A-A589238978A5}"/>
            </a:ext>
          </a:extLst>
        </xdr:cNvPr>
        <xdr:cNvSpPr/>
      </xdr:nvSpPr>
      <xdr:spPr>
        <a:xfrm>
          <a:off x="13096875" y="1683929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43543</xdr:rowOff>
    </xdr:from>
    <xdr:to>
      <xdr:col>81</xdr:col>
      <xdr:colOff>50800</xdr:colOff>
      <xdr:row>104</xdr:row>
      <xdr:rowOff>79466</xdr:rowOff>
    </xdr:to>
    <xdr:cxnSp macro="">
      <xdr:nvCxnSpPr>
        <xdr:cNvPr id="889" name="直線コネクタ 888">
          <a:extLst>
            <a:ext uri="{FF2B5EF4-FFF2-40B4-BE49-F238E27FC236}">
              <a16:creationId xmlns:a16="http://schemas.microsoft.com/office/drawing/2014/main" id="{9F240228-2FFF-46C8-A6CB-C62F5C306B80}"/>
            </a:ext>
          </a:extLst>
        </xdr:cNvPr>
        <xdr:cNvCxnSpPr/>
      </xdr:nvCxnSpPr>
      <xdr:spPr>
        <a:xfrm>
          <a:off x="13144500" y="16886918"/>
          <a:ext cx="790575"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95613</xdr:rowOff>
    </xdr:from>
    <xdr:to>
      <xdr:col>72</xdr:col>
      <xdr:colOff>38100</xdr:colOff>
      <xdr:row>104</xdr:row>
      <xdr:rowOff>25763</xdr:rowOff>
    </xdr:to>
    <xdr:sp macro="" textlink="">
      <xdr:nvSpPr>
        <xdr:cNvPr id="890" name="楕円 889">
          <a:extLst>
            <a:ext uri="{FF2B5EF4-FFF2-40B4-BE49-F238E27FC236}">
              <a16:creationId xmlns:a16="http://schemas.microsoft.com/office/drawing/2014/main" id="{0663D00D-D3F3-41D4-B125-452E39D10FAA}"/>
            </a:ext>
          </a:extLst>
        </xdr:cNvPr>
        <xdr:cNvSpPr/>
      </xdr:nvSpPr>
      <xdr:spPr>
        <a:xfrm>
          <a:off x="12296775" y="1677388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146413</xdr:rowOff>
    </xdr:from>
    <xdr:to>
      <xdr:col>76</xdr:col>
      <xdr:colOff>114300</xdr:colOff>
      <xdr:row>104</xdr:row>
      <xdr:rowOff>43543</xdr:rowOff>
    </xdr:to>
    <xdr:cxnSp macro="">
      <xdr:nvCxnSpPr>
        <xdr:cNvPr id="891" name="直線コネクタ 890">
          <a:extLst>
            <a:ext uri="{FF2B5EF4-FFF2-40B4-BE49-F238E27FC236}">
              <a16:creationId xmlns:a16="http://schemas.microsoft.com/office/drawing/2014/main" id="{FD1D8866-2C63-42CD-8B68-4FD0172D746E}"/>
            </a:ext>
          </a:extLst>
        </xdr:cNvPr>
        <xdr:cNvCxnSpPr/>
      </xdr:nvCxnSpPr>
      <xdr:spPr>
        <a:xfrm>
          <a:off x="12344400" y="16821513"/>
          <a:ext cx="800100" cy="6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82550</xdr:rowOff>
    </xdr:from>
    <xdr:to>
      <xdr:col>67</xdr:col>
      <xdr:colOff>101600</xdr:colOff>
      <xdr:row>104</xdr:row>
      <xdr:rowOff>12700</xdr:rowOff>
    </xdr:to>
    <xdr:sp macro="" textlink="">
      <xdr:nvSpPr>
        <xdr:cNvPr id="892" name="楕円 891">
          <a:extLst>
            <a:ext uri="{FF2B5EF4-FFF2-40B4-BE49-F238E27FC236}">
              <a16:creationId xmlns:a16="http://schemas.microsoft.com/office/drawing/2014/main" id="{E098860E-40EE-4487-AEEE-00D931B57430}"/>
            </a:ext>
          </a:extLst>
        </xdr:cNvPr>
        <xdr:cNvSpPr/>
      </xdr:nvSpPr>
      <xdr:spPr>
        <a:xfrm>
          <a:off x="11487150" y="167640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133350</xdr:rowOff>
    </xdr:from>
    <xdr:to>
      <xdr:col>71</xdr:col>
      <xdr:colOff>177800</xdr:colOff>
      <xdr:row>103</xdr:row>
      <xdr:rowOff>146413</xdr:rowOff>
    </xdr:to>
    <xdr:cxnSp macro="">
      <xdr:nvCxnSpPr>
        <xdr:cNvPr id="893" name="直線コネクタ 892">
          <a:extLst>
            <a:ext uri="{FF2B5EF4-FFF2-40B4-BE49-F238E27FC236}">
              <a16:creationId xmlns:a16="http://schemas.microsoft.com/office/drawing/2014/main" id="{8BD305D0-8806-4197-A823-262FA82EB7D3}"/>
            </a:ext>
          </a:extLst>
        </xdr:cNvPr>
        <xdr:cNvCxnSpPr/>
      </xdr:nvCxnSpPr>
      <xdr:spPr>
        <a:xfrm>
          <a:off x="11534775" y="16811625"/>
          <a:ext cx="809625" cy="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95266</xdr:rowOff>
    </xdr:from>
    <xdr:ext cx="405111" cy="259045"/>
    <xdr:sp macro="" textlink="">
      <xdr:nvSpPr>
        <xdr:cNvPr id="894" name="n_1aveValue【庁舎】&#10;有形固定資産減価償却率">
          <a:extLst>
            <a:ext uri="{FF2B5EF4-FFF2-40B4-BE49-F238E27FC236}">
              <a16:creationId xmlns:a16="http://schemas.microsoft.com/office/drawing/2014/main" id="{9F1BF3B4-FB4E-4E1E-B733-3A36F518C51A}"/>
            </a:ext>
          </a:extLst>
        </xdr:cNvPr>
        <xdr:cNvSpPr txBox="1"/>
      </xdr:nvSpPr>
      <xdr:spPr>
        <a:xfrm>
          <a:off x="13745219" y="17259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124658</xdr:rowOff>
    </xdr:from>
    <xdr:ext cx="405111" cy="259045"/>
    <xdr:sp macro="" textlink="">
      <xdr:nvSpPr>
        <xdr:cNvPr id="895" name="n_2aveValue【庁舎】&#10;有形固定資産減価償却率">
          <a:extLst>
            <a:ext uri="{FF2B5EF4-FFF2-40B4-BE49-F238E27FC236}">
              <a16:creationId xmlns:a16="http://schemas.microsoft.com/office/drawing/2014/main" id="{A8BB23A0-D9D9-418B-A732-BD6EAA8AB89C}"/>
            </a:ext>
          </a:extLst>
        </xdr:cNvPr>
        <xdr:cNvSpPr txBox="1"/>
      </xdr:nvSpPr>
      <xdr:spPr>
        <a:xfrm>
          <a:off x="12964169" y="17285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98533</xdr:rowOff>
    </xdr:from>
    <xdr:ext cx="405111" cy="259045"/>
    <xdr:sp macro="" textlink="">
      <xdr:nvSpPr>
        <xdr:cNvPr id="896" name="n_3aveValue【庁舎】&#10;有形固定資産減価償却率">
          <a:extLst>
            <a:ext uri="{FF2B5EF4-FFF2-40B4-BE49-F238E27FC236}">
              <a16:creationId xmlns:a16="http://schemas.microsoft.com/office/drawing/2014/main" id="{9C682167-FBDD-4372-8BC6-F8E8AF037EBA}"/>
            </a:ext>
          </a:extLst>
        </xdr:cNvPr>
        <xdr:cNvSpPr txBox="1"/>
      </xdr:nvSpPr>
      <xdr:spPr>
        <a:xfrm>
          <a:off x="12164069" y="17265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43015</xdr:rowOff>
    </xdr:from>
    <xdr:ext cx="405111" cy="259045"/>
    <xdr:sp macro="" textlink="">
      <xdr:nvSpPr>
        <xdr:cNvPr id="897" name="n_4aveValue【庁舎】&#10;有形固定資産減価償却率">
          <a:extLst>
            <a:ext uri="{FF2B5EF4-FFF2-40B4-BE49-F238E27FC236}">
              <a16:creationId xmlns:a16="http://schemas.microsoft.com/office/drawing/2014/main" id="{F5948835-7798-4374-BD27-A774F0DC7DB0}"/>
            </a:ext>
          </a:extLst>
        </xdr:cNvPr>
        <xdr:cNvSpPr txBox="1"/>
      </xdr:nvSpPr>
      <xdr:spPr>
        <a:xfrm>
          <a:off x="11354444" y="1721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146793</xdr:rowOff>
    </xdr:from>
    <xdr:ext cx="405111" cy="259045"/>
    <xdr:sp macro="" textlink="">
      <xdr:nvSpPr>
        <xdr:cNvPr id="898" name="n_1mainValue【庁舎】&#10;有形固定資産減価償却率">
          <a:extLst>
            <a:ext uri="{FF2B5EF4-FFF2-40B4-BE49-F238E27FC236}">
              <a16:creationId xmlns:a16="http://schemas.microsoft.com/office/drawing/2014/main" id="{D8535E53-960C-4787-9ECB-66E212F382A5}"/>
            </a:ext>
          </a:extLst>
        </xdr:cNvPr>
        <xdr:cNvSpPr txBox="1"/>
      </xdr:nvSpPr>
      <xdr:spPr>
        <a:xfrm>
          <a:off x="13745219" y="16659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110870</xdr:rowOff>
    </xdr:from>
    <xdr:ext cx="405111" cy="259045"/>
    <xdr:sp macro="" textlink="">
      <xdr:nvSpPr>
        <xdr:cNvPr id="899" name="n_2mainValue【庁舎】&#10;有形固定資産減価償却率">
          <a:extLst>
            <a:ext uri="{FF2B5EF4-FFF2-40B4-BE49-F238E27FC236}">
              <a16:creationId xmlns:a16="http://schemas.microsoft.com/office/drawing/2014/main" id="{F1F08DFB-8200-4FFC-90E4-C9178A77AA71}"/>
            </a:ext>
          </a:extLst>
        </xdr:cNvPr>
        <xdr:cNvSpPr txBox="1"/>
      </xdr:nvSpPr>
      <xdr:spPr>
        <a:xfrm>
          <a:off x="12964169" y="1662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42290</xdr:rowOff>
    </xdr:from>
    <xdr:ext cx="405111" cy="259045"/>
    <xdr:sp macro="" textlink="">
      <xdr:nvSpPr>
        <xdr:cNvPr id="900" name="n_3mainValue【庁舎】&#10;有形固定資産減価償却率">
          <a:extLst>
            <a:ext uri="{FF2B5EF4-FFF2-40B4-BE49-F238E27FC236}">
              <a16:creationId xmlns:a16="http://schemas.microsoft.com/office/drawing/2014/main" id="{8DC0BCC5-D14E-433F-A528-FD652036D269}"/>
            </a:ext>
          </a:extLst>
        </xdr:cNvPr>
        <xdr:cNvSpPr txBox="1"/>
      </xdr:nvSpPr>
      <xdr:spPr>
        <a:xfrm>
          <a:off x="12164069" y="16561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901" name="n_4mainValue【庁舎】&#10;有形固定資産減価償却率">
          <a:extLst>
            <a:ext uri="{FF2B5EF4-FFF2-40B4-BE49-F238E27FC236}">
              <a16:creationId xmlns:a16="http://schemas.microsoft.com/office/drawing/2014/main" id="{BC8172EB-7542-41C2-9BFF-633F0564FD08}"/>
            </a:ext>
          </a:extLst>
        </xdr:cNvPr>
        <xdr:cNvSpPr txBox="1"/>
      </xdr:nvSpPr>
      <xdr:spPr>
        <a:xfrm>
          <a:off x="11354444" y="1654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2" name="正方形/長方形 901">
          <a:extLst>
            <a:ext uri="{FF2B5EF4-FFF2-40B4-BE49-F238E27FC236}">
              <a16:creationId xmlns:a16="http://schemas.microsoft.com/office/drawing/2014/main" id="{2E42197D-CDC1-4266-9487-E6EA31BE5D3B}"/>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3" name="正方形/長方形 902">
          <a:extLst>
            <a:ext uri="{FF2B5EF4-FFF2-40B4-BE49-F238E27FC236}">
              <a16:creationId xmlns:a16="http://schemas.microsoft.com/office/drawing/2014/main" id="{69576F7E-DF36-4D10-B24D-71A99D00724C}"/>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4" name="正方形/長方形 903">
          <a:extLst>
            <a:ext uri="{FF2B5EF4-FFF2-40B4-BE49-F238E27FC236}">
              <a16:creationId xmlns:a16="http://schemas.microsoft.com/office/drawing/2014/main" id="{A4BB99A0-D9C9-494D-ADA2-E5793151F9A5}"/>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5" name="正方形/長方形 904">
          <a:extLst>
            <a:ext uri="{FF2B5EF4-FFF2-40B4-BE49-F238E27FC236}">
              <a16:creationId xmlns:a16="http://schemas.microsoft.com/office/drawing/2014/main" id="{0E262A48-759A-4C7F-AB4D-02781B5BCC8F}"/>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6" name="正方形/長方形 905">
          <a:extLst>
            <a:ext uri="{FF2B5EF4-FFF2-40B4-BE49-F238E27FC236}">
              <a16:creationId xmlns:a16="http://schemas.microsoft.com/office/drawing/2014/main" id="{D73856B0-17F6-42CE-9ECC-FD56396F0C42}"/>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7" name="正方形/長方形 906">
          <a:extLst>
            <a:ext uri="{FF2B5EF4-FFF2-40B4-BE49-F238E27FC236}">
              <a16:creationId xmlns:a16="http://schemas.microsoft.com/office/drawing/2014/main" id="{F96619A1-2533-4611-B44B-BC142F879B7A}"/>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8" name="正方形/長方形 907">
          <a:extLst>
            <a:ext uri="{FF2B5EF4-FFF2-40B4-BE49-F238E27FC236}">
              <a16:creationId xmlns:a16="http://schemas.microsoft.com/office/drawing/2014/main" id="{229CB8AE-B33E-4234-BEBF-59FB01108D07}"/>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9" name="正方形/長方形 908">
          <a:extLst>
            <a:ext uri="{FF2B5EF4-FFF2-40B4-BE49-F238E27FC236}">
              <a16:creationId xmlns:a16="http://schemas.microsoft.com/office/drawing/2014/main" id="{8F9D0E88-EA9B-4EC2-82B8-5570CA5EB528}"/>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0" name="テキスト ボックス 909">
          <a:extLst>
            <a:ext uri="{FF2B5EF4-FFF2-40B4-BE49-F238E27FC236}">
              <a16:creationId xmlns:a16="http://schemas.microsoft.com/office/drawing/2014/main" id="{F289DC17-FABC-4B81-9A22-262B46B7D06E}"/>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1" name="直線コネクタ 910">
          <a:extLst>
            <a:ext uri="{FF2B5EF4-FFF2-40B4-BE49-F238E27FC236}">
              <a16:creationId xmlns:a16="http://schemas.microsoft.com/office/drawing/2014/main" id="{056EC995-2248-45D1-993C-BDD887135991}"/>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12" name="テキスト ボックス 911">
          <a:extLst>
            <a:ext uri="{FF2B5EF4-FFF2-40B4-BE49-F238E27FC236}">
              <a16:creationId xmlns:a16="http://schemas.microsoft.com/office/drawing/2014/main" id="{ACEF3470-438E-483E-8334-B640319B8203}"/>
            </a:ext>
          </a:extLst>
        </xdr:cNvPr>
        <xdr:cNvSpPr txBox="1"/>
      </xdr:nvSpPr>
      <xdr:spPr>
        <a:xfrm>
          <a:off x="160523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3" name="直線コネクタ 912">
          <a:extLst>
            <a:ext uri="{FF2B5EF4-FFF2-40B4-BE49-F238E27FC236}">
              <a16:creationId xmlns:a16="http://schemas.microsoft.com/office/drawing/2014/main" id="{85562866-F2C9-4BDA-9A87-30863B2534AB}"/>
            </a:ext>
          </a:extLst>
        </xdr:cNvPr>
        <xdr:cNvCxnSpPr/>
      </xdr:nvCxnSpPr>
      <xdr:spPr>
        <a:xfrm>
          <a:off x="16459200" y="17459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4" name="テキスト ボックス 913">
          <a:extLst>
            <a:ext uri="{FF2B5EF4-FFF2-40B4-BE49-F238E27FC236}">
              <a16:creationId xmlns:a16="http://schemas.microsoft.com/office/drawing/2014/main" id="{81A5B815-EEE5-4152-92C7-010119675C5D}"/>
            </a:ext>
          </a:extLst>
        </xdr:cNvPr>
        <xdr:cNvSpPr txBox="1"/>
      </xdr:nvSpPr>
      <xdr:spPr>
        <a:xfrm>
          <a:off x="16052346" y="17323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5" name="直線コネクタ 914">
          <a:extLst>
            <a:ext uri="{FF2B5EF4-FFF2-40B4-BE49-F238E27FC236}">
              <a16:creationId xmlns:a16="http://schemas.microsoft.com/office/drawing/2014/main" id="{6D0CFEA9-C33C-4DFB-B457-D745188FC10D}"/>
            </a:ext>
          </a:extLst>
        </xdr:cNvPr>
        <xdr:cNvCxnSpPr/>
      </xdr:nvCxnSpPr>
      <xdr:spPr>
        <a:xfrm>
          <a:off x="164592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6" name="テキスト ボックス 915">
          <a:extLst>
            <a:ext uri="{FF2B5EF4-FFF2-40B4-BE49-F238E27FC236}">
              <a16:creationId xmlns:a16="http://schemas.microsoft.com/office/drawing/2014/main" id="{451B94BE-15CC-4550-B677-94B4CB4386B8}"/>
            </a:ext>
          </a:extLst>
        </xdr:cNvPr>
        <xdr:cNvSpPr txBox="1"/>
      </xdr:nvSpPr>
      <xdr:spPr>
        <a:xfrm>
          <a:off x="16052346"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7" name="直線コネクタ 916">
          <a:extLst>
            <a:ext uri="{FF2B5EF4-FFF2-40B4-BE49-F238E27FC236}">
              <a16:creationId xmlns:a16="http://schemas.microsoft.com/office/drawing/2014/main" id="{19FB0F35-5F88-421E-B98C-C91A617E5244}"/>
            </a:ext>
          </a:extLst>
        </xdr:cNvPr>
        <xdr:cNvCxnSpPr/>
      </xdr:nvCxnSpPr>
      <xdr:spPr>
        <a:xfrm>
          <a:off x="16459200" y="16373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18" name="テキスト ボックス 917">
          <a:extLst>
            <a:ext uri="{FF2B5EF4-FFF2-40B4-BE49-F238E27FC236}">
              <a16:creationId xmlns:a16="http://schemas.microsoft.com/office/drawing/2014/main" id="{B2051220-4DCA-447C-A4EC-5ABCE005ACA0}"/>
            </a:ext>
          </a:extLst>
        </xdr:cNvPr>
        <xdr:cNvSpPr txBox="1"/>
      </xdr:nvSpPr>
      <xdr:spPr>
        <a:xfrm>
          <a:off x="16052346" y="16237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a:extLst>
            <a:ext uri="{FF2B5EF4-FFF2-40B4-BE49-F238E27FC236}">
              <a16:creationId xmlns:a16="http://schemas.microsoft.com/office/drawing/2014/main" id="{DB384191-56F3-4C71-96EC-930388064AD6}"/>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a:extLst>
            <a:ext uri="{FF2B5EF4-FFF2-40B4-BE49-F238E27FC236}">
              <a16:creationId xmlns:a16="http://schemas.microsoft.com/office/drawing/2014/main" id="{6077761E-1B1F-449C-8050-1D05B3E868A0}"/>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a:extLst>
            <a:ext uri="{FF2B5EF4-FFF2-40B4-BE49-F238E27FC236}">
              <a16:creationId xmlns:a16="http://schemas.microsoft.com/office/drawing/2014/main" id="{565D077A-460C-4E09-AB00-1EE63BD4651C}"/>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47625</xdr:rowOff>
    </xdr:from>
    <xdr:to>
      <xdr:col>116</xdr:col>
      <xdr:colOff>62864</xdr:colOff>
      <xdr:row>108</xdr:row>
      <xdr:rowOff>93345</xdr:rowOff>
    </xdr:to>
    <xdr:cxnSp macro="">
      <xdr:nvCxnSpPr>
        <xdr:cNvPr id="922" name="直線コネクタ 921">
          <a:extLst>
            <a:ext uri="{FF2B5EF4-FFF2-40B4-BE49-F238E27FC236}">
              <a16:creationId xmlns:a16="http://schemas.microsoft.com/office/drawing/2014/main" id="{21D7C2DF-6E51-4634-BC64-A15344B0D968}"/>
            </a:ext>
          </a:extLst>
        </xdr:cNvPr>
        <xdr:cNvCxnSpPr/>
      </xdr:nvCxnSpPr>
      <xdr:spPr>
        <a:xfrm flipV="1">
          <a:off x="19954239" y="16236950"/>
          <a:ext cx="0" cy="1344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97172</xdr:rowOff>
    </xdr:from>
    <xdr:ext cx="469744" cy="259045"/>
    <xdr:sp macro="" textlink="">
      <xdr:nvSpPr>
        <xdr:cNvPr id="923" name="【庁舎】&#10;一人当たり面積最小値テキスト">
          <a:extLst>
            <a:ext uri="{FF2B5EF4-FFF2-40B4-BE49-F238E27FC236}">
              <a16:creationId xmlns:a16="http://schemas.microsoft.com/office/drawing/2014/main" id="{63FFD16D-E284-4C27-916F-93CC78B1F495}"/>
            </a:ext>
          </a:extLst>
        </xdr:cNvPr>
        <xdr:cNvSpPr txBox="1"/>
      </xdr:nvSpPr>
      <xdr:spPr>
        <a:xfrm>
          <a:off x="19992975" y="1758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93345</xdr:rowOff>
    </xdr:from>
    <xdr:to>
      <xdr:col>116</xdr:col>
      <xdr:colOff>152400</xdr:colOff>
      <xdr:row>108</xdr:row>
      <xdr:rowOff>93345</xdr:rowOff>
    </xdr:to>
    <xdr:cxnSp macro="">
      <xdr:nvCxnSpPr>
        <xdr:cNvPr id="924" name="直線コネクタ 923">
          <a:extLst>
            <a:ext uri="{FF2B5EF4-FFF2-40B4-BE49-F238E27FC236}">
              <a16:creationId xmlns:a16="http://schemas.microsoft.com/office/drawing/2014/main" id="{6D15B223-B0A3-47BF-9881-9345E0ACC790}"/>
            </a:ext>
          </a:extLst>
        </xdr:cNvPr>
        <xdr:cNvCxnSpPr/>
      </xdr:nvCxnSpPr>
      <xdr:spPr>
        <a:xfrm>
          <a:off x="19878675" y="175812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165752</xdr:rowOff>
    </xdr:from>
    <xdr:ext cx="469744" cy="259045"/>
    <xdr:sp macro="" textlink="">
      <xdr:nvSpPr>
        <xdr:cNvPr id="925" name="【庁舎】&#10;一人当たり面積最大値テキスト">
          <a:extLst>
            <a:ext uri="{FF2B5EF4-FFF2-40B4-BE49-F238E27FC236}">
              <a16:creationId xmlns:a16="http://schemas.microsoft.com/office/drawing/2014/main" id="{7C9C2651-0AFC-4925-A010-043D59FFA6C2}"/>
            </a:ext>
          </a:extLst>
        </xdr:cNvPr>
        <xdr:cNvSpPr txBox="1"/>
      </xdr:nvSpPr>
      <xdr:spPr>
        <a:xfrm>
          <a:off x="19992975" y="1603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47625</xdr:rowOff>
    </xdr:from>
    <xdr:to>
      <xdr:col>116</xdr:col>
      <xdr:colOff>152400</xdr:colOff>
      <xdr:row>100</xdr:row>
      <xdr:rowOff>47625</xdr:rowOff>
    </xdr:to>
    <xdr:cxnSp macro="">
      <xdr:nvCxnSpPr>
        <xdr:cNvPr id="926" name="直線コネクタ 925">
          <a:extLst>
            <a:ext uri="{FF2B5EF4-FFF2-40B4-BE49-F238E27FC236}">
              <a16:creationId xmlns:a16="http://schemas.microsoft.com/office/drawing/2014/main" id="{19240D81-776D-4A3C-B4B9-47D1BFFBC1B0}"/>
            </a:ext>
          </a:extLst>
        </xdr:cNvPr>
        <xdr:cNvCxnSpPr/>
      </xdr:nvCxnSpPr>
      <xdr:spPr>
        <a:xfrm>
          <a:off x="19878675" y="162369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76852</xdr:rowOff>
    </xdr:from>
    <xdr:ext cx="469744" cy="259045"/>
    <xdr:sp macro="" textlink="">
      <xdr:nvSpPr>
        <xdr:cNvPr id="927" name="【庁舎】&#10;一人当たり面積平均値テキスト">
          <a:extLst>
            <a:ext uri="{FF2B5EF4-FFF2-40B4-BE49-F238E27FC236}">
              <a16:creationId xmlns:a16="http://schemas.microsoft.com/office/drawing/2014/main" id="{829E03F4-E0C8-4BC6-8DE0-CB3B7400AD79}"/>
            </a:ext>
          </a:extLst>
        </xdr:cNvPr>
        <xdr:cNvSpPr txBox="1"/>
      </xdr:nvSpPr>
      <xdr:spPr>
        <a:xfrm>
          <a:off x="19992975" y="17078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53975</xdr:rowOff>
    </xdr:from>
    <xdr:to>
      <xdr:col>116</xdr:col>
      <xdr:colOff>114300</xdr:colOff>
      <xdr:row>106</xdr:row>
      <xdr:rowOff>155575</xdr:rowOff>
    </xdr:to>
    <xdr:sp macro="" textlink="">
      <xdr:nvSpPr>
        <xdr:cNvPr id="928" name="フローチャート: 判断 927">
          <a:extLst>
            <a:ext uri="{FF2B5EF4-FFF2-40B4-BE49-F238E27FC236}">
              <a16:creationId xmlns:a16="http://schemas.microsoft.com/office/drawing/2014/main" id="{1EBE5205-920B-4C0A-8680-0378D71B5BAF}"/>
            </a:ext>
          </a:extLst>
        </xdr:cNvPr>
        <xdr:cNvSpPr/>
      </xdr:nvSpPr>
      <xdr:spPr>
        <a:xfrm>
          <a:off x="19897725" y="17218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929" name="フローチャート: 判断 928">
          <a:extLst>
            <a:ext uri="{FF2B5EF4-FFF2-40B4-BE49-F238E27FC236}">
              <a16:creationId xmlns:a16="http://schemas.microsoft.com/office/drawing/2014/main" id="{2C7392D0-A661-456A-8B03-76E3F686F4E7}"/>
            </a:ext>
          </a:extLst>
        </xdr:cNvPr>
        <xdr:cNvSpPr/>
      </xdr:nvSpPr>
      <xdr:spPr>
        <a:xfrm>
          <a:off x="19154775" y="1725803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930" name="フローチャート: 判断 929">
          <a:extLst>
            <a:ext uri="{FF2B5EF4-FFF2-40B4-BE49-F238E27FC236}">
              <a16:creationId xmlns:a16="http://schemas.microsoft.com/office/drawing/2014/main" id="{9545723B-CA98-407A-9B09-557343F28ED0}"/>
            </a:ext>
          </a:extLst>
        </xdr:cNvPr>
        <xdr:cNvSpPr/>
      </xdr:nvSpPr>
      <xdr:spPr>
        <a:xfrm>
          <a:off x="18345150" y="1725803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99695</xdr:rowOff>
    </xdr:from>
    <xdr:to>
      <xdr:col>102</xdr:col>
      <xdr:colOff>165100</xdr:colOff>
      <xdr:row>107</xdr:row>
      <xdr:rowOff>29845</xdr:rowOff>
    </xdr:to>
    <xdr:sp macro="" textlink="">
      <xdr:nvSpPr>
        <xdr:cNvPr id="931" name="フローチャート: 判断 930">
          <a:extLst>
            <a:ext uri="{FF2B5EF4-FFF2-40B4-BE49-F238E27FC236}">
              <a16:creationId xmlns:a16="http://schemas.microsoft.com/office/drawing/2014/main" id="{6EC271C8-6D9F-450B-B16C-88CB736F57F0}"/>
            </a:ext>
          </a:extLst>
        </xdr:cNvPr>
        <xdr:cNvSpPr/>
      </xdr:nvSpPr>
      <xdr:spPr>
        <a:xfrm>
          <a:off x="17554575" y="1726692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133986</xdr:rowOff>
    </xdr:from>
    <xdr:to>
      <xdr:col>98</xdr:col>
      <xdr:colOff>38100</xdr:colOff>
      <xdr:row>107</xdr:row>
      <xdr:rowOff>64136</xdr:rowOff>
    </xdr:to>
    <xdr:sp macro="" textlink="">
      <xdr:nvSpPr>
        <xdr:cNvPr id="932" name="フローチャート: 判断 931">
          <a:extLst>
            <a:ext uri="{FF2B5EF4-FFF2-40B4-BE49-F238E27FC236}">
              <a16:creationId xmlns:a16="http://schemas.microsoft.com/office/drawing/2014/main" id="{8665A752-3809-4B19-9675-8CF6397B2786}"/>
            </a:ext>
          </a:extLst>
        </xdr:cNvPr>
        <xdr:cNvSpPr/>
      </xdr:nvSpPr>
      <xdr:spPr>
        <a:xfrm>
          <a:off x="16754475" y="1729803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E27B41EC-D85E-4491-B8CC-BF20D4209992}"/>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2010B1AC-2FC8-4941-AAA0-8BB7BB991F74}"/>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F138A838-CA23-4053-AA22-B087666B3351}"/>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9709482D-5DF4-4BB4-931B-C3122D1923D3}"/>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FADB5C0E-8F8A-47F7-9278-6793E3B51575}"/>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938" name="楕円 937">
          <a:extLst>
            <a:ext uri="{FF2B5EF4-FFF2-40B4-BE49-F238E27FC236}">
              <a16:creationId xmlns:a16="http://schemas.microsoft.com/office/drawing/2014/main" id="{FF54354B-6C72-4CF8-A44C-ACC35E740684}"/>
            </a:ext>
          </a:extLst>
        </xdr:cNvPr>
        <xdr:cNvSpPr/>
      </xdr:nvSpPr>
      <xdr:spPr>
        <a:xfrm>
          <a:off x="19897725" y="1728914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106697</xdr:rowOff>
    </xdr:from>
    <xdr:ext cx="469744" cy="259045"/>
    <xdr:sp macro="" textlink="">
      <xdr:nvSpPr>
        <xdr:cNvPr id="939" name="【庁舎】&#10;一人当たり面積該当値テキスト">
          <a:extLst>
            <a:ext uri="{FF2B5EF4-FFF2-40B4-BE49-F238E27FC236}">
              <a16:creationId xmlns:a16="http://schemas.microsoft.com/office/drawing/2014/main" id="{181970C3-A7F4-4775-9E88-2C6CD7D92A75}"/>
            </a:ext>
          </a:extLst>
        </xdr:cNvPr>
        <xdr:cNvSpPr txBox="1"/>
      </xdr:nvSpPr>
      <xdr:spPr>
        <a:xfrm>
          <a:off x="19992975" y="1726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111125</xdr:rowOff>
    </xdr:from>
    <xdr:to>
      <xdr:col>112</xdr:col>
      <xdr:colOff>38100</xdr:colOff>
      <xdr:row>107</xdr:row>
      <xdr:rowOff>41275</xdr:rowOff>
    </xdr:to>
    <xdr:sp macro="" textlink="">
      <xdr:nvSpPr>
        <xdr:cNvPr id="940" name="楕円 939">
          <a:extLst>
            <a:ext uri="{FF2B5EF4-FFF2-40B4-BE49-F238E27FC236}">
              <a16:creationId xmlns:a16="http://schemas.microsoft.com/office/drawing/2014/main" id="{59C38356-0E49-4DEA-A08A-B6435F4C4137}"/>
            </a:ext>
          </a:extLst>
        </xdr:cNvPr>
        <xdr:cNvSpPr/>
      </xdr:nvSpPr>
      <xdr:spPr>
        <a:xfrm>
          <a:off x="19154775" y="172751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161925</xdr:rowOff>
    </xdr:from>
    <xdr:to>
      <xdr:col>116</xdr:col>
      <xdr:colOff>63500</xdr:colOff>
      <xdr:row>107</xdr:row>
      <xdr:rowOff>7620</xdr:rowOff>
    </xdr:to>
    <xdr:cxnSp macro="">
      <xdr:nvCxnSpPr>
        <xdr:cNvPr id="941" name="直線コネクタ 940">
          <a:extLst>
            <a:ext uri="{FF2B5EF4-FFF2-40B4-BE49-F238E27FC236}">
              <a16:creationId xmlns:a16="http://schemas.microsoft.com/office/drawing/2014/main" id="{F8FFD298-D127-4091-8E74-29F4D7529EE5}"/>
            </a:ext>
          </a:extLst>
        </xdr:cNvPr>
        <xdr:cNvCxnSpPr/>
      </xdr:nvCxnSpPr>
      <xdr:spPr>
        <a:xfrm>
          <a:off x="19202400" y="17322800"/>
          <a:ext cx="752475"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122555</xdr:rowOff>
    </xdr:from>
    <xdr:to>
      <xdr:col>107</xdr:col>
      <xdr:colOff>101600</xdr:colOff>
      <xdr:row>107</xdr:row>
      <xdr:rowOff>52705</xdr:rowOff>
    </xdr:to>
    <xdr:sp macro="" textlink="">
      <xdr:nvSpPr>
        <xdr:cNvPr id="942" name="楕円 941">
          <a:extLst>
            <a:ext uri="{FF2B5EF4-FFF2-40B4-BE49-F238E27FC236}">
              <a16:creationId xmlns:a16="http://schemas.microsoft.com/office/drawing/2014/main" id="{3123D548-103B-4B64-B0FC-187981F8B6FE}"/>
            </a:ext>
          </a:extLst>
        </xdr:cNvPr>
        <xdr:cNvSpPr/>
      </xdr:nvSpPr>
      <xdr:spPr>
        <a:xfrm>
          <a:off x="18345150" y="1728978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161925</xdr:rowOff>
    </xdr:from>
    <xdr:to>
      <xdr:col>111</xdr:col>
      <xdr:colOff>177800</xdr:colOff>
      <xdr:row>107</xdr:row>
      <xdr:rowOff>1905</xdr:rowOff>
    </xdr:to>
    <xdr:cxnSp macro="">
      <xdr:nvCxnSpPr>
        <xdr:cNvPr id="943" name="直線コネクタ 942">
          <a:extLst>
            <a:ext uri="{FF2B5EF4-FFF2-40B4-BE49-F238E27FC236}">
              <a16:creationId xmlns:a16="http://schemas.microsoft.com/office/drawing/2014/main" id="{EFA2C101-8080-47BA-BC10-A3901E465239}"/>
            </a:ext>
          </a:extLst>
        </xdr:cNvPr>
        <xdr:cNvCxnSpPr/>
      </xdr:nvCxnSpPr>
      <xdr:spPr>
        <a:xfrm flipV="1">
          <a:off x="18392775" y="17322800"/>
          <a:ext cx="809625"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128270</xdr:rowOff>
    </xdr:from>
    <xdr:to>
      <xdr:col>102</xdr:col>
      <xdr:colOff>165100</xdr:colOff>
      <xdr:row>107</xdr:row>
      <xdr:rowOff>58420</xdr:rowOff>
    </xdr:to>
    <xdr:sp macro="" textlink="">
      <xdr:nvSpPr>
        <xdr:cNvPr id="944" name="楕円 943">
          <a:extLst>
            <a:ext uri="{FF2B5EF4-FFF2-40B4-BE49-F238E27FC236}">
              <a16:creationId xmlns:a16="http://schemas.microsoft.com/office/drawing/2014/main" id="{5D024E61-DC10-46B0-B580-BFF2575C1624}"/>
            </a:ext>
          </a:extLst>
        </xdr:cNvPr>
        <xdr:cNvSpPr/>
      </xdr:nvSpPr>
      <xdr:spPr>
        <a:xfrm>
          <a:off x="17554575" y="172891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1905</xdr:rowOff>
    </xdr:from>
    <xdr:to>
      <xdr:col>107</xdr:col>
      <xdr:colOff>50800</xdr:colOff>
      <xdr:row>107</xdr:row>
      <xdr:rowOff>7620</xdr:rowOff>
    </xdr:to>
    <xdr:cxnSp macro="">
      <xdr:nvCxnSpPr>
        <xdr:cNvPr id="945" name="直線コネクタ 944">
          <a:extLst>
            <a:ext uri="{FF2B5EF4-FFF2-40B4-BE49-F238E27FC236}">
              <a16:creationId xmlns:a16="http://schemas.microsoft.com/office/drawing/2014/main" id="{C1778EC7-E403-432A-A5A1-FB3EB9766527}"/>
            </a:ext>
          </a:extLst>
        </xdr:cNvPr>
        <xdr:cNvCxnSpPr/>
      </xdr:nvCxnSpPr>
      <xdr:spPr>
        <a:xfrm flipV="1">
          <a:off x="17602200" y="17327880"/>
          <a:ext cx="790575"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162561</xdr:rowOff>
    </xdr:from>
    <xdr:to>
      <xdr:col>98</xdr:col>
      <xdr:colOff>38100</xdr:colOff>
      <xdr:row>107</xdr:row>
      <xdr:rowOff>92711</xdr:rowOff>
    </xdr:to>
    <xdr:sp macro="" textlink="">
      <xdr:nvSpPr>
        <xdr:cNvPr id="946" name="楕円 945">
          <a:extLst>
            <a:ext uri="{FF2B5EF4-FFF2-40B4-BE49-F238E27FC236}">
              <a16:creationId xmlns:a16="http://schemas.microsoft.com/office/drawing/2014/main" id="{36B84CD7-80DF-4656-913B-F54C373D2334}"/>
            </a:ext>
          </a:extLst>
        </xdr:cNvPr>
        <xdr:cNvSpPr/>
      </xdr:nvSpPr>
      <xdr:spPr>
        <a:xfrm>
          <a:off x="16754475" y="1732343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7620</xdr:rowOff>
    </xdr:from>
    <xdr:to>
      <xdr:col>102</xdr:col>
      <xdr:colOff>114300</xdr:colOff>
      <xdr:row>107</xdr:row>
      <xdr:rowOff>41911</xdr:rowOff>
    </xdr:to>
    <xdr:cxnSp macro="">
      <xdr:nvCxnSpPr>
        <xdr:cNvPr id="947" name="直線コネクタ 946">
          <a:extLst>
            <a:ext uri="{FF2B5EF4-FFF2-40B4-BE49-F238E27FC236}">
              <a16:creationId xmlns:a16="http://schemas.microsoft.com/office/drawing/2014/main" id="{770F4034-2EF6-4E1B-9A56-A77C01FB1604}"/>
            </a:ext>
          </a:extLst>
        </xdr:cNvPr>
        <xdr:cNvCxnSpPr/>
      </xdr:nvCxnSpPr>
      <xdr:spPr>
        <a:xfrm flipV="1">
          <a:off x="16802100" y="17336770"/>
          <a:ext cx="8001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40657</xdr:rowOff>
    </xdr:from>
    <xdr:ext cx="469744" cy="259045"/>
    <xdr:sp macro="" textlink="">
      <xdr:nvSpPr>
        <xdr:cNvPr id="948" name="n_1aveValue【庁舎】&#10;一人当たり面積">
          <a:extLst>
            <a:ext uri="{FF2B5EF4-FFF2-40B4-BE49-F238E27FC236}">
              <a16:creationId xmlns:a16="http://schemas.microsoft.com/office/drawing/2014/main" id="{BBE72E79-8ECB-4C86-9C22-26F54E2180B8}"/>
            </a:ext>
          </a:extLst>
        </xdr:cNvPr>
        <xdr:cNvSpPr txBox="1"/>
      </xdr:nvSpPr>
      <xdr:spPr>
        <a:xfrm>
          <a:off x="18983402" y="1704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949" name="n_2aveValue【庁舎】&#10;一人当たり面積">
          <a:extLst>
            <a:ext uri="{FF2B5EF4-FFF2-40B4-BE49-F238E27FC236}">
              <a16:creationId xmlns:a16="http://schemas.microsoft.com/office/drawing/2014/main" id="{F76D2429-61AB-4D5A-A598-AE814795193E}"/>
            </a:ext>
          </a:extLst>
        </xdr:cNvPr>
        <xdr:cNvSpPr txBox="1"/>
      </xdr:nvSpPr>
      <xdr:spPr>
        <a:xfrm>
          <a:off x="18183302" y="1704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46372</xdr:rowOff>
    </xdr:from>
    <xdr:ext cx="469744" cy="259045"/>
    <xdr:sp macro="" textlink="">
      <xdr:nvSpPr>
        <xdr:cNvPr id="950" name="n_3aveValue【庁舎】&#10;一人当たり面積">
          <a:extLst>
            <a:ext uri="{FF2B5EF4-FFF2-40B4-BE49-F238E27FC236}">
              <a16:creationId xmlns:a16="http://schemas.microsoft.com/office/drawing/2014/main" id="{60FCE662-080A-4886-88A1-DB7E52A9E5CA}"/>
            </a:ext>
          </a:extLst>
        </xdr:cNvPr>
        <xdr:cNvSpPr txBox="1"/>
      </xdr:nvSpPr>
      <xdr:spPr>
        <a:xfrm>
          <a:off x="17383202" y="1705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80663</xdr:rowOff>
    </xdr:from>
    <xdr:ext cx="469744" cy="259045"/>
    <xdr:sp macro="" textlink="">
      <xdr:nvSpPr>
        <xdr:cNvPr id="951" name="n_4aveValue【庁舎】&#10;一人当たり面積">
          <a:extLst>
            <a:ext uri="{FF2B5EF4-FFF2-40B4-BE49-F238E27FC236}">
              <a16:creationId xmlns:a16="http://schemas.microsoft.com/office/drawing/2014/main" id="{B56A6028-7040-4A30-9457-56FD5E107BBE}"/>
            </a:ext>
          </a:extLst>
        </xdr:cNvPr>
        <xdr:cNvSpPr txBox="1"/>
      </xdr:nvSpPr>
      <xdr:spPr>
        <a:xfrm>
          <a:off x="16592627" y="170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32402</xdr:rowOff>
    </xdr:from>
    <xdr:ext cx="469744" cy="259045"/>
    <xdr:sp macro="" textlink="">
      <xdr:nvSpPr>
        <xdr:cNvPr id="952" name="n_1mainValue【庁舎】&#10;一人当たり面積">
          <a:extLst>
            <a:ext uri="{FF2B5EF4-FFF2-40B4-BE49-F238E27FC236}">
              <a16:creationId xmlns:a16="http://schemas.microsoft.com/office/drawing/2014/main" id="{34B2A04B-9E86-4C5E-9F59-F6C3E9EB6687}"/>
            </a:ext>
          </a:extLst>
        </xdr:cNvPr>
        <xdr:cNvSpPr txBox="1"/>
      </xdr:nvSpPr>
      <xdr:spPr>
        <a:xfrm>
          <a:off x="18983402" y="1735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43832</xdr:rowOff>
    </xdr:from>
    <xdr:ext cx="469744" cy="259045"/>
    <xdr:sp macro="" textlink="">
      <xdr:nvSpPr>
        <xdr:cNvPr id="953" name="n_2mainValue【庁舎】&#10;一人当たり面積">
          <a:extLst>
            <a:ext uri="{FF2B5EF4-FFF2-40B4-BE49-F238E27FC236}">
              <a16:creationId xmlns:a16="http://schemas.microsoft.com/office/drawing/2014/main" id="{03973F95-61BB-4FEC-84F5-E91A230195F5}"/>
            </a:ext>
          </a:extLst>
        </xdr:cNvPr>
        <xdr:cNvSpPr txBox="1"/>
      </xdr:nvSpPr>
      <xdr:spPr>
        <a:xfrm>
          <a:off x="18183302" y="1737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49547</xdr:rowOff>
    </xdr:from>
    <xdr:ext cx="469744" cy="259045"/>
    <xdr:sp macro="" textlink="">
      <xdr:nvSpPr>
        <xdr:cNvPr id="954" name="n_3mainValue【庁舎】&#10;一人当たり面積">
          <a:extLst>
            <a:ext uri="{FF2B5EF4-FFF2-40B4-BE49-F238E27FC236}">
              <a16:creationId xmlns:a16="http://schemas.microsoft.com/office/drawing/2014/main" id="{841961DA-AC76-4304-8B36-F966B0BE5A5C}"/>
            </a:ext>
          </a:extLst>
        </xdr:cNvPr>
        <xdr:cNvSpPr txBox="1"/>
      </xdr:nvSpPr>
      <xdr:spPr>
        <a:xfrm>
          <a:off x="17383202" y="1737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83838</xdr:rowOff>
    </xdr:from>
    <xdr:ext cx="469744" cy="259045"/>
    <xdr:sp macro="" textlink="">
      <xdr:nvSpPr>
        <xdr:cNvPr id="955" name="n_4mainValue【庁舎】&#10;一人当たり面積">
          <a:extLst>
            <a:ext uri="{FF2B5EF4-FFF2-40B4-BE49-F238E27FC236}">
              <a16:creationId xmlns:a16="http://schemas.microsoft.com/office/drawing/2014/main" id="{2AD42BC5-B327-4FDA-9BB2-6140E0F289D6}"/>
            </a:ext>
          </a:extLst>
        </xdr:cNvPr>
        <xdr:cNvSpPr txBox="1"/>
      </xdr:nvSpPr>
      <xdr:spPr>
        <a:xfrm>
          <a:off x="16592627" y="1741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a:extLst>
            <a:ext uri="{FF2B5EF4-FFF2-40B4-BE49-F238E27FC236}">
              <a16:creationId xmlns:a16="http://schemas.microsoft.com/office/drawing/2014/main" id="{509F6636-B359-466F-9E7F-B915023A245A}"/>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a:extLst>
            <a:ext uri="{FF2B5EF4-FFF2-40B4-BE49-F238E27FC236}">
              <a16:creationId xmlns:a16="http://schemas.microsoft.com/office/drawing/2014/main" id="{D812F560-1DDE-4C59-A3B5-3DC536E1EBA5}"/>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a:extLst>
            <a:ext uri="{FF2B5EF4-FFF2-40B4-BE49-F238E27FC236}">
              <a16:creationId xmlns:a16="http://schemas.microsoft.com/office/drawing/2014/main" id="{DA446BD1-7AB5-4A0E-B31D-B1116CE5D5E0}"/>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類似団体と比較して有形固定資産減価償却率が特に低くなっている施設は、一般廃棄物処理施設、</a:t>
          </a:r>
          <a:r>
            <a:rPr kumimoji="1" lang="ja-JP" altLang="en-US" sz="1100">
              <a:solidFill>
                <a:sysClr val="windowText" lastClr="000000"/>
              </a:solidFill>
              <a:effectLst/>
              <a:latin typeface="+mn-lt"/>
              <a:ea typeface="+mn-ea"/>
              <a:cs typeface="+mn-cs"/>
            </a:rPr>
            <a:t>市民会館</a:t>
          </a:r>
          <a:r>
            <a:rPr kumimoji="1" lang="ja-JP" altLang="ja-JP" sz="1100">
              <a:solidFill>
                <a:sysClr val="windowText" lastClr="000000"/>
              </a:solidFill>
              <a:effectLst/>
              <a:latin typeface="+mn-lt"/>
              <a:ea typeface="+mn-ea"/>
              <a:cs typeface="+mn-cs"/>
            </a:rPr>
            <a:t>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これらの施設については、例えば、平成</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年度竣工のクリーンセンター臨海工場など、近年、新築や建替が行われたことによって、資産老朽化比率が改善したものである。</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また、体育館・プールについては、令和元</a:t>
          </a:r>
          <a:r>
            <a:rPr kumimoji="1" lang="ja-JP" altLang="ja-JP" sz="1100">
              <a:solidFill>
                <a:sysClr val="windowText" lastClr="000000"/>
              </a:solidFill>
              <a:effectLst/>
              <a:latin typeface="+mn-lt"/>
              <a:ea typeface="+mn-ea"/>
              <a:cs typeface="+mn-cs"/>
            </a:rPr>
            <a:t>年度までは、類似団体と比較して有形固定資産減価償却率が</a:t>
          </a:r>
          <a:r>
            <a:rPr kumimoji="1" lang="ja-JP" altLang="en-US" sz="1100">
              <a:solidFill>
                <a:sysClr val="windowText" lastClr="000000"/>
              </a:solidFill>
              <a:effectLst/>
              <a:latin typeface="+mn-lt"/>
              <a:ea typeface="+mn-ea"/>
              <a:cs typeface="+mn-cs"/>
            </a:rPr>
            <a:t>高</a:t>
          </a:r>
          <a:r>
            <a:rPr kumimoji="1" lang="ja-JP" altLang="ja-JP" sz="1100">
              <a:solidFill>
                <a:sysClr val="windowText" lastClr="000000"/>
              </a:solidFill>
              <a:effectLst/>
              <a:latin typeface="+mn-lt"/>
              <a:ea typeface="+mn-ea"/>
              <a:cs typeface="+mn-cs"/>
            </a:rPr>
            <a:t>かったが、令和</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年度に</a:t>
          </a:r>
          <a:r>
            <a:rPr kumimoji="1" lang="ja-JP" altLang="en-US" sz="1100">
              <a:solidFill>
                <a:sysClr val="windowText" lastClr="000000"/>
              </a:solidFill>
              <a:effectLst/>
              <a:latin typeface="+mn-lt"/>
              <a:ea typeface="+mn-ea"/>
              <a:cs typeface="+mn-cs"/>
            </a:rPr>
            <a:t>大浜体育館</a:t>
          </a:r>
          <a:r>
            <a:rPr kumimoji="1" lang="ja-JP" altLang="ja-JP" sz="1100">
              <a:solidFill>
                <a:sysClr val="windowText" lastClr="000000"/>
              </a:solidFill>
              <a:effectLst/>
              <a:latin typeface="+mn-lt"/>
              <a:ea typeface="+mn-ea"/>
              <a:cs typeface="+mn-cs"/>
            </a:rPr>
            <a:t>が完成したことにより、減価償却率が大幅に</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した。</a:t>
          </a:r>
          <a:endParaRPr lang="ja-JP" altLang="ja-JP" sz="1400">
            <a:solidFill>
              <a:sysClr val="windowText" lastClr="000000"/>
            </a:solidFill>
            <a:effectLst/>
          </a:endParaRPr>
        </a:p>
        <a:p>
          <a:endParaRPr lang="ja-JP" altLang="ja-JP" sz="14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831,481
816,090
149.83
509,918,193
507,566,565
1,429,836
224,924,396
474,549,598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年度に実施された府費負担教職員の権限移譲により、基準財政需要額の規模が大きく拡大したのに対し、基準財政収入額の規模は需要ほど拡大していないため、</a:t>
          </a:r>
          <a:r>
            <a:rPr kumimoji="1" lang="en-US" altLang="ja-JP" sz="1300">
              <a:solidFill>
                <a:schemeClr val="tx1"/>
              </a:solidFill>
              <a:latin typeface="ＭＳ Ｐゴシック" panose="020B0600070205080204" pitchFamily="50" charset="-128"/>
              <a:ea typeface="ＭＳ Ｐゴシック" panose="020B0600070205080204" pitchFamily="50" charset="-128"/>
            </a:rPr>
            <a:t>3</a:t>
          </a:r>
          <a:r>
            <a:rPr kumimoji="1" lang="ja-JP" altLang="en-US" sz="1300">
              <a:solidFill>
                <a:schemeClr val="tx1"/>
              </a:solidFill>
              <a:latin typeface="ＭＳ Ｐゴシック" panose="020B0600070205080204" pitchFamily="50" charset="-128"/>
              <a:ea typeface="ＭＳ Ｐゴシック" panose="020B0600070205080204" pitchFamily="50" charset="-128"/>
            </a:rPr>
            <a:t>ヵ年平均で求められる財政力指数は下降傾向となっている。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年度は、横ばいとなっているが、類似団体平均を下回る状況が続いているため、市税の徴収強化等による歳入の確保に努め、指数の改善を図る。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118533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62183"/>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33460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118533</xdr:rowOff>
    </xdr:from>
    <xdr:to>
      <xdr:col>24</xdr:col>
      <xdr:colOff>12700</xdr:colOff>
      <xdr:row>37</xdr:row>
      <xdr:rowOff>118533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146050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665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65617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42</xdr:row>
      <xdr:rowOff>25400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20760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経常収支比率は、社会保障関係費の増加などを要因とし、年々上昇傾向にある。令和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地方消費税交付金の増加等により、歳入経常一般財源が増加した。一方、投資的経費に係る市債の償還額が増加したことによる公債費の増加等により歳出経常一般財源が増加し、歳出増額が歳入増額を上回ったため、経常収支比率は前年度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0.1</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ポイント悪化した。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類似団体の平均値を大幅に上回る状況が続いているため、社会保障関係費の適正化に資する施策の実施に加え、市税の徴収強化等による歳入の確保や、行財政改革を一層推進し、指数の改善を図る。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66</xdr:row>
      <xdr:rowOff>122767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7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94844</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122767</xdr:rowOff>
    </xdr:from>
    <xdr:to>
      <xdr:col>24</xdr:col>
      <xdr:colOff>12700</xdr:colOff>
      <xdr:row>66</xdr:row>
      <xdr:rowOff>122767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109361</xdr:rowOff>
    </xdr:from>
    <xdr:to>
      <xdr:col>23</xdr:col>
      <xdr:colOff>133350</xdr:colOff>
      <xdr:row>66</xdr:row>
      <xdr:rowOff>122767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14250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133649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6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117122</xdr:rowOff>
    </xdr:from>
    <xdr:to>
      <xdr:col>23</xdr:col>
      <xdr:colOff>184150</xdr:colOff>
      <xdr:row>64</xdr:row>
      <xdr:rowOff>47272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119945</xdr:rowOff>
    </xdr:from>
    <xdr:to>
      <xdr:col>19</xdr:col>
      <xdr:colOff>133350</xdr:colOff>
      <xdr:row>66</xdr:row>
      <xdr:rowOff>109361</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1264195"/>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117122</xdr:rowOff>
    </xdr:from>
    <xdr:to>
      <xdr:col>19</xdr:col>
      <xdr:colOff>184150</xdr:colOff>
      <xdr:row>64</xdr:row>
      <xdr:rowOff>47272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57449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68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50095</xdr:rowOff>
    </xdr:from>
    <xdr:to>
      <xdr:col>15</xdr:col>
      <xdr:colOff>82550</xdr:colOff>
      <xdr:row>65</xdr:row>
      <xdr:rowOff>119945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02289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36689</xdr:rowOff>
    </xdr:from>
    <xdr:to>
      <xdr:col>15</xdr:col>
      <xdr:colOff>133350</xdr:colOff>
      <xdr:row>63</xdr:row>
      <xdr:rowOff>138289</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148466</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0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9878</xdr:rowOff>
    </xdr:from>
    <xdr:to>
      <xdr:col>11</xdr:col>
      <xdr:colOff>31750</xdr:colOff>
      <xdr:row>64</xdr:row>
      <xdr:rowOff>50095</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98267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157339</xdr:rowOff>
    </xdr:from>
    <xdr:to>
      <xdr:col>7</xdr:col>
      <xdr:colOff>31750</xdr:colOff>
      <xdr:row>64</xdr:row>
      <xdr:rowOff>87489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72266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04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71967</xdr:rowOff>
    </xdr:from>
    <xdr:to>
      <xdr:col>23</xdr:col>
      <xdr:colOff>184150</xdr:colOff>
      <xdr:row>67</xdr:row>
      <xdr:rowOff>2117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139294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28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58561</xdr:rowOff>
    </xdr:from>
    <xdr:to>
      <xdr:col>19</xdr:col>
      <xdr:colOff>184150</xdr:colOff>
      <xdr:row>66</xdr:row>
      <xdr:rowOff>160161</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3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144938</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46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69145</xdr:rowOff>
    </xdr:from>
    <xdr:to>
      <xdr:col>15</xdr:col>
      <xdr:colOff>133350</xdr:colOff>
      <xdr:row>65</xdr:row>
      <xdr:rowOff>170745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21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155522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29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170745</xdr:rowOff>
    </xdr:from>
    <xdr:to>
      <xdr:col>11</xdr:col>
      <xdr:colOff>82550</xdr:colOff>
      <xdr:row>64</xdr:row>
      <xdr:rowOff>100895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7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85672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05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130528</xdr:rowOff>
    </xdr:from>
    <xdr:to>
      <xdr:col>7</xdr:col>
      <xdr:colOff>31750</xdr:colOff>
      <xdr:row>64</xdr:row>
      <xdr:rowOff>60678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3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70855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70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[161,833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年度は、府費負担教職員に係る権限移譲によって人件費が大幅に増加したことにより全体として増加した。</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人件費は、会計年度任用職員制度移行に伴う影響等により増加した。物件費は、会計年度任用職員制度移行に伴う影響により減少したが、キャッシュレス決済を活用した市内消費活性化事業や学校給食無償化の実施等により、全体として増加した。維持補修費は減少したものの、ほぼ横ばいに推移しているため、全体として増加した。</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121072</xdr:rowOff>
    </xdr:from>
    <xdr:to>
      <xdr:col>23</xdr:col>
      <xdr:colOff>133350</xdr:colOff>
      <xdr:row>89</xdr:row>
      <xdr:rowOff>4113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4522872"/>
          <a:ext cx="0" cy="740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147640</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3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4113</xdr:rowOff>
    </xdr:from>
    <xdr:to>
      <xdr:col>24</xdr:col>
      <xdr:colOff>12700</xdr:colOff>
      <xdr:row>89</xdr:row>
      <xdr:rowOff>4113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63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35999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426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121072</xdr:rowOff>
    </xdr:from>
    <xdr:to>
      <xdr:col>24</xdr:col>
      <xdr:colOff>12700</xdr:colOff>
      <xdr:row>84</xdr:row>
      <xdr:rowOff>121072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452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133441</xdr:rowOff>
    </xdr:from>
    <xdr:to>
      <xdr:col>23</xdr:col>
      <xdr:colOff>133350</xdr:colOff>
      <xdr:row>86</xdr:row>
      <xdr:rowOff>64250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706691"/>
          <a:ext cx="838200" cy="10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3951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57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158874</xdr:rowOff>
    </xdr:from>
    <xdr:to>
      <xdr:col>23</xdr:col>
      <xdr:colOff>184150</xdr:colOff>
      <xdr:row>86</xdr:row>
      <xdr:rowOff>89024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73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56690</xdr:rowOff>
    </xdr:from>
    <xdr:to>
      <xdr:col>19</xdr:col>
      <xdr:colOff>133350</xdr:colOff>
      <xdr:row>85</xdr:row>
      <xdr:rowOff>133441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629940"/>
          <a:ext cx="889000" cy="7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32260</xdr:rowOff>
    </xdr:from>
    <xdr:to>
      <xdr:col>19</xdr:col>
      <xdr:colOff>184150</xdr:colOff>
      <xdr:row>85</xdr:row>
      <xdr:rowOff>133860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60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144037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374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7827</xdr:rowOff>
    </xdr:from>
    <xdr:to>
      <xdr:col>15</xdr:col>
      <xdr:colOff>82550</xdr:colOff>
      <xdr:row>85</xdr:row>
      <xdr:rowOff>56690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581077"/>
          <a:ext cx="889000" cy="4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164517</xdr:rowOff>
    </xdr:from>
    <xdr:to>
      <xdr:col>15</xdr:col>
      <xdr:colOff>133350</xdr:colOff>
      <xdr:row>85</xdr:row>
      <xdr:rowOff>94667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56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104844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33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152431</xdr:rowOff>
    </xdr:from>
    <xdr:to>
      <xdr:col>11</xdr:col>
      <xdr:colOff>31750</xdr:colOff>
      <xdr:row>85</xdr:row>
      <xdr:rowOff>7827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68431"/>
          <a:ext cx="889000" cy="71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163827</xdr:rowOff>
    </xdr:from>
    <xdr:to>
      <xdr:col>11</xdr:col>
      <xdr:colOff>82550</xdr:colOff>
      <xdr:row>85</xdr:row>
      <xdr:rowOff>93977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56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78754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65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22944</xdr:rowOff>
    </xdr:from>
    <xdr:to>
      <xdr:col>7</xdr:col>
      <xdr:colOff>31750</xdr:colOff>
      <xdr:row>81</xdr:row>
      <xdr:rowOff>124544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109321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9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13450</xdr:rowOff>
    </xdr:from>
    <xdr:to>
      <xdr:col>23</xdr:col>
      <xdr:colOff>184150</xdr:colOff>
      <xdr:row>86</xdr:row>
      <xdr:rowOff>115050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75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156977</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73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82641</xdr:rowOff>
    </xdr:from>
    <xdr:to>
      <xdr:col>19</xdr:col>
      <xdr:colOff>184150</xdr:colOff>
      <xdr:row>86</xdr:row>
      <xdr:rowOff>12791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65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169018</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742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5890</xdr:rowOff>
    </xdr:from>
    <xdr:to>
      <xdr:col>15</xdr:col>
      <xdr:colOff>133350</xdr:colOff>
      <xdr:row>85</xdr:row>
      <xdr:rowOff>107490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57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92267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66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128477</xdr:rowOff>
    </xdr:from>
    <xdr:to>
      <xdr:col>11</xdr:col>
      <xdr:colOff>82550</xdr:colOff>
      <xdr:row>85</xdr:row>
      <xdr:rowOff>58627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53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68804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29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101631</xdr:rowOff>
    </xdr:from>
    <xdr:to>
      <xdr:col>7</xdr:col>
      <xdr:colOff>31750</xdr:colOff>
      <xdr:row>81</xdr:row>
      <xdr:rowOff>31781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1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41958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586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年度については、人事委員会勧告による全般的な給料表の改定がなく、</a:t>
          </a:r>
          <a:r>
            <a:rPr kumimoji="1" lang="en-US" altLang="ja-JP" sz="1300">
              <a:solidFill>
                <a:schemeClr val="tx1"/>
              </a:solidFill>
              <a:latin typeface="ＭＳ Ｐゴシック" panose="020B0600070205080204" pitchFamily="50" charset="-128"/>
              <a:ea typeface="ＭＳ Ｐゴシック" panose="020B0600070205080204" pitchFamily="50" charset="-128"/>
            </a:rPr>
            <a:t>55</a:t>
          </a:r>
          <a:r>
            <a:rPr kumimoji="1" lang="ja-JP" altLang="en-US" sz="1300">
              <a:solidFill>
                <a:schemeClr val="tx1"/>
              </a:solidFill>
              <a:latin typeface="ＭＳ Ｐゴシック" panose="020B0600070205080204" pitchFamily="50" charset="-128"/>
              <a:ea typeface="ＭＳ Ｐゴシック" panose="020B0600070205080204" pitchFamily="50" charset="-128"/>
            </a:rPr>
            <a:t>歳超の昇給停止等その他の改正についても国に準じている中、採用と退職に伴い職員構成が変動したことで、前年度から平均給料月額と平均年齢が下がったことから、ラスパイレス指数は</a:t>
          </a:r>
          <a:r>
            <a:rPr kumimoji="1" lang="en-US" altLang="ja-JP" sz="1300">
              <a:solidFill>
                <a:schemeClr val="tx1"/>
              </a:solidFill>
              <a:latin typeface="ＭＳ Ｐゴシック" panose="020B0600070205080204" pitchFamily="50" charset="-128"/>
              <a:ea typeface="ＭＳ Ｐゴシック" panose="020B0600070205080204" pitchFamily="50" charset="-128"/>
            </a:rPr>
            <a:t>0.1</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ポイント低下し、</a:t>
          </a:r>
          <a:r>
            <a:rPr kumimoji="1" lang="en-US" altLang="ja-JP" sz="1300">
              <a:solidFill>
                <a:schemeClr val="tx1"/>
              </a:solidFill>
              <a:latin typeface="ＭＳ Ｐゴシック" panose="020B0600070205080204" pitchFamily="50" charset="-128"/>
              <a:ea typeface="ＭＳ Ｐゴシック" panose="020B0600070205080204" pitchFamily="50" charset="-128"/>
            </a:rPr>
            <a:t>100.2</a:t>
          </a:r>
          <a:r>
            <a:rPr kumimoji="1" lang="ja-JP" altLang="en-US" sz="1300">
              <a:solidFill>
                <a:schemeClr val="tx1"/>
              </a:solidFill>
              <a:latin typeface="ＭＳ Ｐゴシック" panose="020B0600070205080204" pitchFamily="50" charset="-128"/>
              <a:ea typeface="ＭＳ Ｐゴシック" panose="020B0600070205080204" pitchFamily="50" charset="-128"/>
            </a:rPr>
            <a:t>となった。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162561</xdr:rowOff>
    </xdr:from>
    <xdr:to>
      <xdr:col>81</xdr:col>
      <xdr:colOff>44450</xdr:colOff>
      <xdr:row>90</xdr:row>
      <xdr:rowOff>19050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4050011"/>
          <a:ext cx="0" cy="1399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77488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9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162561</xdr:rowOff>
    </xdr:from>
    <xdr:to>
      <xdr:col>81</xdr:col>
      <xdr:colOff>133350</xdr:colOff>
      <xdr:row>81</xdr:row>
      <xdr:rowOff>162561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405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149861</xdr:rowOff>
    </xdr:from>
    <xdr:to>
      <xdr:col>81</xdr:col>
      <xdr:colOff>44450</xdr:colOff>
      <xdr:row>87</xdr:row>
      <xdr:rowOff>2539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894561"/>
          <a:ext cx="8382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6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2539</xdr:rowOff>
    </xdr:from>
    <xdr:to>
      <xdr:col>77</xdr:col>
      <xdr:colOff>44450</xdr:colOff>
      <xdr:row>87</xdr:row>
      <xdr:rowOff>2539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9186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26670</xdr:rowOff>
    </xdr:from>
    <xdr:to>
      <xdr:col>77</xdr:col>
      <xdr:colOff>95250</xdr:colOff>
      <xdr:row>86</xdr:row>
      <xdr:rowOff>128270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138447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54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87</xdr:row>
      <xdr:rowOff>2539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84630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29211</xdr:rowOff>
    </xdr:from>
    <xdr:to>
      <xdr:col>68</xdr:col>
      <xdr:colOff>152400</xdr:colOff>
      <xdr:row>86</xdr:row>
      <xdr:rowOff>101600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7739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123189</xdr:rowOff>
    </xdr:from>
    <xdr:to>
      <xdr:col>68</xdr:col>
      <xdr:colOff>203200</xdr:colOff>
      <xdr:row>87</xdr:row>
      <xdr:rowOff>53339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38116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113047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99061</xdr:rowOff>
    </xdr:from>
    <xdr:to>
      <xdr:col>81</xdr:col>
      <xdr:colOff>95250</xdr:colOff>
      <xdr:row>87</xdr:row>
      <xdr:rowOff>29211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71138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81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123189</xdr:rowOff>
    </xdr:from>
    <xdr:to>
      <xdr:col>77</xdr:col>
      <xdr:colOff>95250</xdr:colOff>
      <xdr:row>87</xdr:row>
      <xdr:rowOff>53339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123189</xdr:rowOff>
    </xdr:from>
    <xdr:to>
      <xdr:col>73</xdr:col>
      <xdr:colOff>44450</xdr:colOff>
      <xdr:row>87</xdr:row>
      <xdr:rowOff>53339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149861</xdr:rowOff>
    </xdr:from>
    <xdr:to>
      <xdr:col>64</xdr:col>
      <xdr:colOff>152400</xdr:colOff>
      <xdr:row>86</xdr:row>
      <xdr:rowOff>80011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90188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　令和</a:t>
          </a:r>
          <a:r>
            <a:rPr kumimoji="1" lang="en-US" altLang="ja-JP" sz="1200">
              <a:solidFill>
                <a:schemeClr val="tx1"/>
              </a:solidFill>
              <a:latin typeface="ＭＳ Ｐゴシック" panose="020B0600070205080204" pitchFamily="50" charset="-128"/>
              <a:ea typeface="ＭＳ Ｐゴシック" panose="020B0600070205080204" pitchFamily="50" charset="-128"/>
            </a:rPr>
            <a:t>2</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については、児童相談所や生活保護等の社会福祉関係の部門の体制強化に伴う職員数の増加があった。また消防部門において、大阪狭山市より事務の委託を受けたため、管轄地域の拡大に伴う職員数の増加があった。基準日である</a:t>
          </a:r>
          <a:r>
            <a:rPr kumimoji="1" lang="en-US" altLang="ja-JP" sz="1200">
              <a:solidFill>
                <a:schemeClr val="tx1"/>
              </a:solidFill>
              <a:latin typeface="ＭＳ Ｐゴシック" panose="020B0600070205080204" pitchFamily="50" charset="-128"/>
              <a:ea typeface="ＭＳ Ｐゴシック" panose="020B0600070205080204" pitchFamily="50" charset="-128"/>
            </a:rPr>
            <a:t>4</a:t>
          </a:r>
          <a:r>
            <a:rPr kumimoji="1" lang="ja-JP" altLang="en-US" sz="1200">
              <a:solidFill>
                <a:schemeClr val="tx1"/>
              </a:solidFill>
              <a:latin typeface="ＭＳ Ｐゴシック" panose="020B0600070205080204" pitchFamily="50" charset="-128"/>
              <a:ea typeface="ＭＳ Ｐゴシック" panose="020B0600070205080204" pitchFamily="50" charset="-128"/>
            </a:rPr>
            <a:t>月</a:t>
          </a:r>
          <a:r>
            <a:rPr kumimoji="1" lang="en-US" altLang="ja-JP" sz="1200">
              <a:solidFill>
                <a:schemeClr val="tx1"/>
              </a:solidFill>
              <a:latin typeface="ＭＳ Ｐゴシック" panose="020B0600070205080204" pitchFamily="50" charset="-128"/>
              <a:ea typeface="ＭＳ Ｐゴシック" panose="020B0600070205080204" pitchFamily="50" charset="-128"/>
            </a:rPr>
            <a:t>1</a:t>
          </a:r>
          <a:r>
            <a:rPr kumimoji="1" lang="ja-JP" altLang="en-US" sz="1200">
              <a:solidFill>
                <a:schemeClr val="tx1"/>
              </a:solidFill>
              <a:latin typeface="ＭＳ Ｐゴシック" panose="020B0600070205080204" pitchFamily="50" charset="-128"/>
              <a:ea typeface="ＭＳ Ｐゴシック" panose="020B0600070205080204" pitchFamily="50" charset="-128"/>
            </a:rPr>
            <a:t>日時点の職員数は</a:t>
          </a:r>
          <a:r>
            <a:rPr kumimoji="1" lang="en-US" altLang="ja-JP" sz="1200">
              <a:solidFill>
                <a:schemeClr val="tx1"/>
              </a:solidFill>
              <a:latin typeface="ＭＳ Ｐゴシック" panose="020B0600070205080204" pitchFamily="50" charset="-128"/>
              <a:ea typeface="ＭＳ Ｐゴシック" panose="020B0600070205080204" pitchFamily="50" charset="-128"/>
            </a:rPr>
            <a:t>143</a:t>
          </a:r>
          <a:r>
            <a:rPr kumimoji="1" lang="ja-JP" altLang="en-US" sz="1200">
              <a:solidFill>
                <a:schemeClr val="tx1"/>
              </a:solidFill>
              <a:latin typeface="ＭＳ Ｐゴシック" panose="020B0600070205080204" pitchFamily="50" charset="-128"/>
              <a:ea typeface="ＭＳ Ｐゴシック" panose="020B0600070205080204" pitchFamily="50" charset="-128"/>
            </a:rPr>
            <a:t>人増加し、前年度から</a:t>
          </a:r>
          <a:r>
            <a:rPr kumimoji="1" lang="en-US" altLang="ja-JP" sz="1200">
              <a:solidFill>
                <a:schemeClr val="tx1"/>
              </a:solidFill>
              <a:latin typeface="ＭＳ Ｐゴシック" panose="020B0600070205080204" pitchFamily="50" charset="-128"/>
              <a:ea typeface="ＭＳ Ｐゴシック" panose="020B0600070205080204" pitchFamily="50" charset="-128"/>
            </a:rPr>
            <a:t>0.22</a:t>
          </a:r>
          <a:r>
            <a:rPr kumimoji="1" lang="ja-JP" altLang="en-US" sz="1200">
              <a:solidFill>
                <a:schemeClr val="tx1"/>
              </a:solidFill>
              <a:latin typeface="ＭＳ Ｐゴシック" panose="020B0600070205080204" pitchFamily="50" charset="-128"/>
              <a:ea typeface="ＭＳ Ｐゴシック" panose="020B0600070205080204" pitchFamily="50" charset="-128"/>
            </a:rPr>
            <a:t>ポイント上昇した。</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　今後の定員管理計画の策定には、定年延長の制度や開始時期が大きく影響を与えるため、その動向を注視している状況である。それまでの間は、「堺市要員管理方針」を達成した平成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31</a:t>
          </a:r>
          <a:r>
            <a:rPr kumimoji="1" lang="ja-JP" altLang="en-US" sz="1200">
              <a:solidFill>
                <a:schemeClr val="tx1"/>
              </a:solidFill>
              <a:latin typeface="ＭＳ Ｐゴシック" panose="020B0600070205080204" pitchFamily="50" charset="-128"/>
              <a:ea typeface="ＭＳ Ｐゴシック" panose="020B0600070205080204" pitchFamily="50" charset="-128"/>
            </a:rPr>
            <a:t>年</a:t>
          </a:r>
          <a:r>
            <a:rPr kumimoji="1" lang="en-US" altLang="ja-JP" sz="1200">
              <a:solidFill>
                <a:schemeClr val="tx1"/>
              </a:solidFill>
              <a:latin typeface="ＭＳ Ｐゴシック" panose="020B0600070205080204" pitchFamily="50" charset="-128"/>
              <a:ea typeface="ＭＳ Ｐゴシック" panose="020B0600070205080204" pitchFamily="50" charset="-128"/>
            </a:rPr>
            <a:t>4</a:t>
          </a:r>
          <a:r>
            <a:rPr kumimoji="1" lang="ja-JP" altLang="en-US" sz="1200">
              <a:solidFill>
                <a:schemeClr val="tx1"/>
              </a:solidFill>
              <a:latin typeface="ＭＳ Ｐゴシック" panose="020B0600070205080204" pitchFamily="50" charset="-128"/>
              <a:ea typeface="ＭＳ Ｐゴシック" panose="020B0600070205080204" pitchFamily="50" charset="-128"/>
            </a:rPr>
            <a:t>月</a:t>
          </a:r>
          <a:r>
            <a:rPr kumimoji="1" lang="en-US" altLang="ja-JP" sz="1200">
              <a:solidFill>
                <a:schemeClr val="tx1"/>
              </a:solidFill>
              <a:latin typeface="ＭＳ Ｐゴシック" panose="020B0600070205080204" pitchFamily="50" charset="-128"/>
              <a:ea typeface="ＭＳ Ｐゴシック" panose="020B0600070205080204" pitchFamily="50" charset="-128"/>
            </a:rPr>
            <a:t>1</a:t>
          </a:r>
          <a:r>
            <a:rPr kumimoji="1" lang="ja-JP" altLang="en-US" sz="1200">
              <a:solidFill>
                <a:schemeClr val="tx1"/>
              </a:solidFill>
              <a:latin typeface="ＭＳ Ｐゴシック" panose="020B0600070205080204" pitchFamily="50" charset="-128"/>
              <a:ea typeface="ＭＳ Ｐゴシック" panose="020B0600070205080204" pitchFamily="50" charset="-128"/>
            </a:rPr>
            <a:t>日の職員数を基準としながら、本市を取り巻く状況を勘案した体制を図っていく。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73914</xdr:rowOff>
    </xdr:from>
    <xdr:to>
      <xdr:col>81</xdr:col>
      <xdr:colOff>44450</xdr:colOff>
      <xdr:row>65</xdr:row>
      <xdr:rowOff>133350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18014"/>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105427</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24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133350</xdr:rowOff>
    </xdr:from>
    <xdr:to>
      <xdr:col>81</xdr:col>
      <xdr:colOff>133350</xdr:colOff>
      <xdr:row>65</xdr:row>
      <xdr:rowOff>133350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27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160291</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6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73914</xdr:rowOff>
    </xdr:from>
    <xdr:to>
      <xdr:col>81</xdr:col>
      <xdr:colOff>133350</xdr:colOff>
      <xdr:row>58</xdr:row>
      <xdr:rowOff>73914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18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39624</xdr:rowOff>
    </xdr:from>
    <xdr:to>
      <xdr:col>81</xdr:col>
      <xdr:colOff>44450</xdr:colOff>
      <xdr:row>62</xdr:row>
      <xdr:rowOff>145796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669524"/>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24655</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8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8128</xdr:rowOff>
    </xdr:from>
    <xdr:to>
      <xdr:col>81</xdr:col>
      <xdr:colOff>95250</xdr:colOff>
      <xdr:row>62</xdr:row>
      <xdr:rowOff>109728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3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1270</xdr:rowOff>
    </xdr:from>
    <xdr:to>
      <xdr:col>77</xdr:col>
      <xdr:colOff>44450</xdr:colOff>
      <xdr:row>62</xdr:row>
      <xdr:rowOff>39624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288270"/>
          <a:ext cx="8890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162814</xdr:rowOff>
    </xdr:from>
    <xdr:to>
      <xdr:col>77</xdr:col>
      <xdr:colOff>95250</xdr:colOff>
      <xdr:row>61</xdr:row>
      <xdr:rowOff>92964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103141</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21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134112</xdr:rowOff>
    </xdr:from>
    <xdr:to>
      <xdr:col>72</xdr:col>
      <xdr:colOff>203200</xdr:colOff>
      <xdr:row>60</xdr:row>
      <xdr:rowOff>1270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24966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90424</xdr:rowOff>
    </xdr:from>
    <xdr:to>
      <xdr:col>73</xdr:col>
      <xdr:colOff>44450</xdr:colOff>
      <xdr:row>61</xdr:row>
      <xdr:rowOff>20574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5351</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46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105156</xdr:rowOff>
    </xdr:from>
    <xdr:to>
      <xdr:col>68</xdr:col>
      <xdr:colOff>152400</xdr:colOff>
      <xdr:row>59</xdr:row>
      <xdr:rowOff>134112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22070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80772</xdr:rowOff>
    </xdr:from>
    <xdr:to>
      <xdr:col>68</xdr:col>
      <xdr:colOff>203200</xdr:colOff>
      <xdr:row>61</xdr:row>
      <xdr:rowOff>10922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167149</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4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94996</xdr:rowOff>
    </xdr:from>
    <xdr:to>
      <xdr:col>81</xdr:col>
      <xdr:colOff>95250</xdr:colOff>
      <xdr:row>63</xdr:row>
      <xdr:rowOff>25146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67073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69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160274</xdr:rowOff>
    </xdr:from>
    <xdr:to>
      <xdr:col>77</xdr:col>
      <xdr:colOff>95250</xdr:colOff>
      <xdr:row>62</xdr:row>
      <xdr:rowOff>90424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75201</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70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121920</xdr:rowOff>
    </xdr:from>
    <xdr:to>
      <xdr:col>73</xdr:col>
      <xdr:colOff>44450</xdr:colOff>
      <xdr:row>60</xdr:row>
      <xdr:rowOff>52070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62247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83312</xdr:rowOff>
    </xdr:from>
    <xdr:to>
      <xdr:col>68</xdr:col>
      <xdr:colOff>203200</xdr:colOff>
      <xdr:row>60</xdr:row>
      <xdr:rowOff>13462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23639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996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54356</xdr:rowOff>
    </xdr:from>
    <xdr:to>
      <xdr:col>64</xdr:col>
      <xdr:colOff>152400</xdr:colOff>
      <xdr:row>59</xdr:row>
      <xdr:rowOff>155956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1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166133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93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年度から、府費負担教職員に係る人件費の財源措置により分母となる標準財政規模が増加しているものの、令和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年度から借入金の返済が開始される大規模事業の影響などにより分子となる返済額も増加し、市債償還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ヵ年平均で算定される同比率は前年度から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類似団体平均を大きく下回っているため、現在の水準維持に努める。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5443</xdr:rowOff>
    </xdr:from>
    <xdr:to>
      <xdr:col>81</xdr:col>
      <xdr:colOff>44450</xdr:colOff>
      <xdr:row>39</xdr:row>
      <xdr:rowOff>91622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691993"/>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99984</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5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127907</xdr:rowOff>
    </xdr:from>
    <xdr:to>
      <xdr:col>81</xdr:col>
      <xdr:colOff>95250</xdr:colOff>
      <xdr:row>41</xdr:row>
      <xdr:rowOff>58057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5443</xdr:rowOff>
    </xdr:from>
    <xdr:to>
      <xdr:col>77</xdr:col>
      <xdr:colOff>44450</xdr:colOff>
      <xdr:row>39</xdr:row>
      <xdr:rowOff>5443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6919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127907</xdr:rowOff>
    </xdr:from>
    <xdr:to>
      <xdr:col>77</xdr:col>
      <xdr:colOff>95250</xdr:colOff>
      <xdr:row>41</xdr:row>
      <xdr:rowOff>58057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42834</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07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5443</xdr:rowOff>
    </xdr:from>
    <xdr:to>
      <xdr:col>72</xdr:col>
      <xdr:colOff>203200</xdr:colOff>
      <xdr:row>39</xdr:row>
      <xdr:rowOff>57150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6919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77107</xdr:rowOff>
    </xdr:from>
    <xdr:to>
      <xdr:col>73</xdr:col>
      <xdr:colOff>44450</xdr:colOff>
      <xdr:row>42</xdr:row>
      <xdr:rowOff>7257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163484</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39</xdr:row>
      <xdr:rowOff>74385</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7437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78015</xdr:rowOff>
    </xdr:from>
    <xdr:to>
      <xdr:col>68</xdr:col>
      <xdr:colOff>203200</xdr:colOff>
      <xdr:row>43</xdr:row>
      <xdr:rowOff>8165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164392</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130628</xdr:rowOff>
    </xdr:from>
    <xdr:to>
      <xdr:col>64</xdr:col>
      <xdr:colOff>152400</xdr:colOff>
      <xdr:row>44</xdr:row>
      <xdr:rowOff>60778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45555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40822</xdr:rowOff>
    </xdr:from>
    <xdr:to>
      <xdr:col>81</xdr:col>
      <xdr:colOff>95250</xdr:colOff>
      <xdr:row>39</xdr:row>
      <xdr:rowOff>142422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57349</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5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126093</xdr:rowOff>
    </xdr:from>
    <xdr:to>
      <xdr:col>77</xdr:col>
      <xdr:colOff>95250</xdr:colOff>
      <xdr:row>39</xdr:row>
      <xdr:rowOff>56243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64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66420</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41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126093</xdr:rowOff>
    </xdr:from>
    <xdr:to>
      <xdr:col>73</xdr:col>
      <xdr:colOff>44450</xdr:colOff>
      <xdr:row>39</xdr:row>
      <xdr:rowOff>56243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64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66420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41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23585</xdr:rowOff>
    </xdr:from>
    <xdr:to>
      <xdr:col>64</xdr:col>
      <xdr:colOff>152400</xdr:colOff>
      <xdr:row>39</xdr:row>
      <xdr:rowOff>125185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135362</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47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年度は、原山公園再整備などのＰＦＩ事業に係る将来負担額の増加等により上昇した。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年度は、退職手当負担見込額や企業会計の市債残高が減少したこと、令和元年度は、企業会計の市債残高の減や充当可能基金の増、都市計画税充当見込み額の増等により、前年度より改善した。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年度は、企業会計の市債残高の減少や大規模事業の完了による債務負担行為に基づく支出予定額の減少、充当可能基金の増加等により前年度より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ポイント改善し、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類似団体平均を大きく下回っているため、現在の水準維持に努める。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154347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555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126424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8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154347</xdr:rowOff>
    </xdr:from>
    <xdr:to>
      <xdr:col>81</xdr:col>
      <xdr:colOff>133350</xdr:colOff>
      <xdr:row>22</xdr:row>
      <xdr:rowOff>154347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10583</xdr:rowOff>
    </xdr:from>
    <xdr:to>
      <xdr:col>81</xdr:col>
      <xdr:colOff>44450</xdr:colOff>
      <xdr:row>14</xdr:row>
      <xdr:rowOff>45974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410883"/>
          <a:ext cx="8382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69020</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98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96943</xdr:rowOff>
    </xdr:from>
    <xdr:to>
      <xdr:col>81</xdr:col>
      <xdr:colOff>95250</xdr:colOff>
      <xdr:row>18</xdr:row>
      <xdr:rowOff>27093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30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45974</xdr:rowOff>
    </xdr:from>
    <xdr:to>
      <xdr:col>77</xdr:col>
      <xdr:colOff>44450</xdr:colOff>
      <xdr:row>14</xdr:row>
      <xdr:rowOff>133646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446274"/>
          <a:ext cx="889000" cy="8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141986</xdr:rowOff>
    </xdr:from>
    <xdr:to>
      <xdr:col>77</xdr:col>
      <xdr:colOff>95250</xdr:colOff>
      <xdr:row>18</xdr:row>
      <xdr:rowOff>72136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305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56913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314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133646</xdr:rowOff>
    </xdr:from>
    <xdr:to>
      <xdr:col>72</xdr:col>
      <xdr:colOff>203200</xdr:colOff>
      <xdr:row>14</xdr:row>
      <xdr:rowOff>154559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533946"/>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18796</xdr:rowOff>
    </xdr:from>
    <xdr:to>
      <xdr:col>73</xdr:col>
      <xdr:colOff>44450</xdr:colOff>
      <xdr:row>18</xdr:row>
      <xdr:rowOff>120396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105173</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31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111125</xdr:rowOff>
    </xdr:from>
    <xdr:to>
      <xdr:col>68</xdr:col>
      <xdr:colOff>152400</xdr:colOff>
      <xdr:row>14</xdr:row>
      <xdr:rowOff>154559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511425"/>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86360</xdr:rowOff>
    </xdr:from>
    <xdr:to>
      <xdr:col>68</xdr:col>
      <xdr:colOff>203200</xdr:colOff>
      <xdr:row>19</xdr:row>
      <xdr:rowOff>16510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1287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325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164380</xdr:rowOff>
    </xdr:from>
    <xdr:to>
      <xdr:col>64</xdr:col>
      <xdr:colOff>152400</xdr:colOff>
      <xdr:row>19</xdr:row>
      <xdr:rowOff>94530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79307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333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131233</xdr:rowOff>
    </xdr:from>
    <xdr:to>
      <xdr:col>81</xdr:col>
      <xdr:colOff>95250</xdr:colOff>
      <xdr:row>14</xdr:row>
      <xdr:rowOff>61383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36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52510</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281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166624</xdr:rowOff>
    </xdr:from>
    <xdr:to>
      <xdr:col>77</xdr:col>
      <xdr:colOff>95250</xdr:colOff>
      <xdr:row>14</xdr:row>
      <xdr:rowOff>96774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39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106951</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164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82846</xdr:rowOff>
    </xdr:from>
    <xdr:to>
      <xdr:col>73</xdr:col>
      <xdr:colOff>44450</xdr:colOff>
      <xdr:row>15</xdr:row>
      <xdr:rowOff>12996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48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23173</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25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103759</xdr:rowOff>
    </xdr:from>
    <xdr:to>
      <xdr:col>68</xdr:col>
      <xdr:colOff>203200</xdr:colOff>
      <xdr:row>15</xdr:row>
      <xdr:rowOff>33909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50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44086</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272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60325</xdr:rowOff>
    </xdr:from>
    <xdr:to>
      <xdr:col>64</xdr:col>
      <xdr:colOff>152400</xdr:colOff>
      <xdr:row>14</xdr:row>
      <xdr:rowOff>161925</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46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652</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22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831,481
816,090
149.83
509,918,193
507,566,565
1,429,836
224,924,396
474,549,598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年度は、府費負担教職員制度の見直しの影響により、前年度から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8.9</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ポイント上昇した。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年度は、会計年度任用職員制度移行等の影響により、前年度から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0.7</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ポイント増の</a:t>
          </a:r>
          <a:r>
            <a:rPr kumimoji="1" lang="en-US" altLang="ja-JP" sz="1300">
              <a:solidFill>
                <a:schemeClr val="tx1"/>
              </a:solidFill>
              <a:latin typeface="ＭＳ Ｐゴシック" panose="020B0600070205080204" pitchFamily="50" charset="-128"/>
              <a:ea typeface="ＭＳ Ｐゴシック" panose="020B0600070205080204" pitchFamily="50" charset="-128"/>
            </a:rPr>
            <a:t>31.8%</a:t>
          </a:r>
          <a:r>
            <a:rPr kumimoji="1" lang="ja-JP" altLang="en-US" sz="1300">
              <a:solidFill>
                <a:schemeClr val="tx1"/>
              </a:solidFill>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76200</xdr:rowOff>
    </xdr:from>
    <xdr:to>
      <xdr:col>24</xdr:col>
      <xdr:colOff>25400</xdr:colOff>
      <xdr:row>41</xdr:row>
      <xdr:rowOff>120650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9055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2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120650</xdr:rowOff>
    </xdr:from>
    <xdr:to>
      <xdr:col>24</xdr:col>
      <xdr:colOff>114300</xdr:colOff>
      <xdr:row>41</xdr:row>
      <xdr:rowOff>120650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5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162577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76200</xdr:rowOff>
    </xdr:from>
    <xdr:to>
      <xdr:col>24</xdr:col>
      <xdr:colOff>114300</xdr:colOff>
      <xdr:row>34</xdr:row>
      <xdr:rowOff>76200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38100</xdr:rowOff>
    </xdr:from>
    <xdr:to>
      <xdr:col>24</xdr:col>
      <xdr:colOff>25400</xdr:colOff>
      <xdr:row>38</xdr:row>
      <xdr:rowOff>127000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532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43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38100</xdr:rowOff>
    </xdr:from>
    <xdr:to>
      <xdr:col>19</xdr:col>
      <xdr:colOff>187325</xdr:colOff>
      <xdr:row>39</xdr:row>
      <xdr:rowOff>6350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532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25400</xdr:rowOff>
    </xdr:from>
    <xdr:to>
      <xdr:col>20</xdr:col>
      <xdr:colOff>38100</xdr:colOff>
      <xdr:row>38</xdr:row>
      <xdr:rowOff>127000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111777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62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152400</xdr:rowOff>
    </xdr:from>
    <xdr:to>
      <xdr:col>15</xdr:col>
      <xdr:colOff>98425</xdr:colOff>
      <xdr:row>39</xdr:row>
      <xdr:rowOff>6350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667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25400</xdr:rowOff>
    </xdr:from>
    <xdr:to>
      <xdr:col>15</xdr:col>
      <xdr:colOff>149225</xdr:colOff>
      <xdr:row>38</xdr:row>
      <xdr:rowOff>127000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137177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50800</xdr:rowOff>
    </xdr:from>
    <xdr:to>
      <xdr:col>11</xdr:col>
      <xdr:colOff>9525</xdr:colOff>
      <xdr:row>38</xdr:row>
      <xdr:rowOff>152400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537200"/>
          <a:ext cx="889000" cy="113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50800</xdr:rowOff>
    </xdr:from>
    <xdr:to>
      <xdr:col>11</xdr:col>
      <xdr:colOff>60325</xdr:colOff>
      <xdr:row>38</xdr:row>
      <xdr:rowOff>152400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63500</xdr:rowOff>
    </xdr:from>
    <xdr:to>
      <xdr:col>6</xdr:col>
      <xdr:colOff>171450</xdr:colOff>
      <xdr:row>32</xdr:row>
      <xdr:rowOff>165100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149877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48277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158750</xdr:rowOff>
    </xdr:from>
    <xdr:to>
      <xdr:col>20</xdr:col>
      <xdr:colOff>38100</xdr:colOff>
      <xdr:row>38</xdr:row>
      <xdr:rowOff>88900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99077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7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127000</xdr:rowOff>
    </xdr:from>
    <xdr:to>
      <xdr:col>15</xdr:col>
      <xdr:colOff>149225</xdr:colOff>
      <xdr:row>39</xdr:row>
      <xdr:rowOff>57150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41927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101600</xdr:rowOff>
    </xdr:from>
    <xdr:to>
      <xdr:col>11</xdr:col>
      <xdr:colOff>60325</xdr:colOff>
      <xdr:row>39</xdr:row>
      <xdr:rowOff>31750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16527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0</xdr:rowOff>
    </xdr:from>
    <xdr:to>
      <xdr:col>6</xdr:col>
      <xdr:colOff>171450</xdr:colOff>
      <xdr:row>32</xdr:row>
      <xdr:rowOff>101600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48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111777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25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29</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年度は、府費負担教職員制度の見直しの影響により人件費の経常収支比率が大幅に上昇したため、相対的に物件費の経常収支比率は低下した。</a:t>
          </a: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chemeClr val="tx1"/>
              </a:solidFill>
              <a:latin typeface="ＭＳ Ｐゴシック" panose="020B0600070205080204" pitchFamily="50" charset="-128"/>
              <a:ea typeface="ＭＳ Ｐゴシック" panose="020B0600070205080204" pitchFamily="50" charset="-128"/>
            </a:rPr>
            <a:t>令和</a:t>
          </a:r>
          <a:r>
            <a:rPr kumimoji="1" lang="en-US" altLang="ja-JP" sz="1200">
              <a:solidFill>
                <a:schemeClr val="tx1"/>
              </a:solidFill>
              <a:latin typeface="ＭＳ Ｐゴシック" panose="020B0600070205080204" pitchFamily="50" charset="-128"/>
              <a:ea typeface="ＭＳ Ｐゴシック" panose="020B0600070205080204" pitchFamily="50" charset="-128"/>
            </a:rPr>
            <a:t>2</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年度は、教育プログラミングタブレット賃貸借、小学校給食調理業務に係る経費などが増加したものの、会計年度任用職員制度移行に伴う賃金等が減少し、全体として</a:t>
          </a:r>
          <a:r>
            <a:rPr kumimoji="1" lang="en-US" altLang="ja-JP" sz="1200">
              <a:solidFill>
                <a:schemeClr val="tx1"/>
              </a:solidFill>
              <a:latin typeface="ＭＳ Ｐゴシック" panose="020B0600070205080204" pitchFamily="50" charset="-128"/>
              <a:ea typeface="ＭＳ Ｐゴシック" panose="020B0600070205080204" pitchFamily="50" charset="-128"/>
            </a:rPr>
            <a:t>0.7</a:t>
          </a:r>
          <a:r>
            <a:rPr kumimoji="1" lang="ja-JP" altLang="en-US" sz="1200">
              <a:solidFill>
                <a:schemeClr val="tx1"/>
              </a:solidFill>
              <a:latin typeface="ＭＳ Ｐゴシック" panose="020B0600070205080204" pitchFamily="50" charset="-128"/>
              <a:ea typeface="ＭＳ Ｐゴシック" panose="020B0600070205080204" pitchFamily="50" charset="-128"/>
            </a:rPr>
            <a:t>ポイント減の</a:t>
          </a:r>
          <a:r>
            <a:rPr kumimoji="1" lang="en-US" altLang="ja-JP" sz="1200">
              <a:solidFill>
                <a:schemeClr val="tx1"/>
              </a:solidFill>
              <a:latin typeface="ＭＳ Ｐゴシック" panose="020B0600070205080204" pitchFamily="50" charset="-128"/>
              <a:ea typeface="ＭＳ Ｐゴシック" panose="020B0600070205080204" pitchFamily="50" charset="-128"/>
            </a:rPr>
            <a:t>14.3</a:t>
          </a:r>
          <a:r>
            <a:rPr kumimoji="1" lang="ja-JP" altLang="en-US" sz="1200">
              <a:solidFill>
                <a:schemeClr val="tx1"/>
              </a:solidFill>
              <a:latin typeface="ＭＳ Ｐゴシック" panose="020B0600070205080204" pitchFamily="50" charset="-128"/>
              <a:ea typeface="ＭＳ Ｐゴシック" panose="020B0600070205080204" pitchFamily="50" charset="-128"/>
            </a:rPr>
            <a:t>％となった。</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200">
              <a:solidFill>
                <a:schemeClr val="tx1"/>
              </a:solidFill>
              <a:latin typeface="ＭＳ Ｐゴシック" panose="020B0600070205080204" pitchFamily="50" charset="-128"/>
              <a:ea typeface="ＭＳ Ｐゴシック" panose="020B0600070205080204" pitchFamily="50" charset="-128"/>
            </a:rPr>
            <a:t>　ただし、類似団体平均と比べると、依然として高い水準で推移しているため、事務事業の見直し等により、指数の改善を図る。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61686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64014"/>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33763</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80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61686</xdr:rowOff>
    </xdr:from>
    <xdr:to>
      <xdr:col>82</xdr:col>
      <xdr:colOff>196850</xdr:colOff>
      <xdr:row>22</xdr:row>
      <xdr:rowOff>61686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3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110671</xdr:rowOff>
    </xdr:from>
    <xdr:to>
      <xdr:col>82</xdr:col>
      <xdr:colOff>107950</xdr:colOff>
      <xdr:row>19</xdr:row>
      <xdr:rowOff>53522</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196771"/>
          <a:ext cx="838200" cy="11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60070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31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43543</xdr:rowOff>
    </xdr:from>
    <xdr:to>
      <xdr:col>82</xdr:col>
      <xdr:colOff>158750</xdr:colOff>
      <xdr:row>16</xdr:row>
      <xdr:rowOff>145143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127000</xdr:rowOff>
    </xdr:from>
    <xdr:to>
      <xdr:col>78</xdr:col>
      <xdr:colOff>69850</xdr:colOff>
      <xdr:row>19</xdr:row>
      <xdr:rowOff>53522</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2131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127000</xdr:rowOff>
    </xdr:from>
    <xdr:to>
      <xdr:col>73</xdr:col>
      <xdr:colOff>180975</xdr:colOff>
      <xdr:row>19</xdr:row>
      <xdr:rowOff>69850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213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166007</xdr:rowOff>
    </xdr:from>
    <xdr:to>
      <xdr:col>74</xdr:col>
      <xdr:colOff>31750</xdr:colOff>
      <xdr:row>16</xdr:row>
      <xdr:rowOff>96157</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106334</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69850</xdr:rowOff>
    </xdr:from>
    <xdr:to>
      <xdr:col>69</xdr:col>
      <xdr:colOff>92075</xdr:colOff>
      <xdr:row>20</xdr:row>
      <xdr:rowOff>159657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327400"/>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149679</xdr:rowOff>
    </xdr:from>
    <xdr:to>
      <xdr:col>69</xdr:col>
      <xdr:colOff>142875</xdr:colOff>
      <xdr:row>16</xdr:row>
      <xdr:rowOff>79829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90006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49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163484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59871</xdr:rowOff>
    </xdr:from>
    <xdr:to>
      <xdr:col>82</xdr:col>
      <xdr:colOff>158750</xdr:colOff>
      <xdr:row>18</xdr:row>
      <xdr:rowOff>161471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14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31948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2722</xdr:rowOff>
    </xdr:from>
    <xdr:to>
      <xdr:col>78</xdr:col>
      <xdr:colOff>120650</xdr:colOff>
      <xdr:row>19</xdr:row>
      <xdr:rowOff>104322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89099</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346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19050</xdr:rowOff>
    </xdr:from>
    <xdr:to>
      <xdr:col>69</xdr:col>
      <xdr:colOff>142875</xdr:colOff>
      <xdr:row>19</xdr:row>
      <xdr:rowOff>120650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105427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108857</xdr:rowOff>
    </xdr:from>
    <xdr:to>
      <xdr:col>65</xdr:col>
      <xdr:colOff>53975</xdr:colOff>
      <xdr:row>21</xdr:row>
      <xdr:rowOff>39007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5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23784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62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29</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年度は、扶助費の経常一般財源が前年度より</a:t>
          </a:r>
          <a:r>
            <a:rPr kumimoji="1" lang="en-US" altLang="ja-JP" sz="1000">
              <a:solidFill>
                <a:schemeClr val="tx1"/>
              </a:solidFill>
              <a:latin typeface="ＭＳ Ｐゴシック" panose="020B0600070205080204" pitchFamily="50" charset="-128"/>
              <a:ea typeface="ＭＳ Ｐゴシック" panose="020B0600070205080204" pitchFamily="50" charset="-128"/>
            </a:rPr>
            <a:t>8.1</a:t>
          </a:r>
          <a:r>
            <a:rPr kumimoji="1" lang="ja-JP" altLang="en-US" sz="1000">
              <a:solidFill>
                <a:schemeClr val="tx1"/>
              </a:solidFill>
              <a:latin typeface="ＭＳ Ｐゴシック" panose="020B0600070205080204" pitchFamily="50" charset="-128"/>
              <a:ea typeface="ＭＳ Ｐゴシック" panose="020B0600070205080204" pitchFamily="50" charset="-128"/>
            </a:rPr>
            <a:t>ポイント増加したものの、府費負担教職員制度の見直しの影響により人件費の経常収支比率が大幅に上昇したため、相対的に扶助費の経常収支比率は低下した。</a:t>
          </a:r>
        </a:p>
        <a:p>
          <a:r>
            <a:rPr kumimoji="1" lang="ja-JP" altLang="en-US"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支給回数の見直しに伴い令和元年度の児童扶養手当が一時的に増加していたが、支給回数が平準化したことにより令和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2</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年度の児童扶養手当は前年度に比べ減少した。また、新型コロナウイルス感染症の影響による受診控え等により、子ども医療扶助費が減少したことなどもあり、令和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2</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a:t>
          </a:r>
          <a:r>
            <a:rPr kumimoji="1" lang="en-US" altLang="ja-JP" sz="1000">
              <a:solidFill>
                <a:schemeClr val="tx1"/>
              </a:solidFill>
              <a:latin typeface="ＭＳ Ｐゴシック" panose="020B0600070205080204" pitchFamily="50" charset="-128"/>
              <a:ea typeface="ＭＳ Ｐゴシック" panose="020B0600070205080204" pitchFamily="50" charset="-128"/>
            </a:rPr>
            <a:t>0.7</a:t>
          </a:r>
          <a:r>
            <a:rPr kumimoji="1" lang="ja-JP" altLang="en-US" sz="1000">
              <a:solidFill>
                <a:schemeClr val="tx1"/>
              </a:solidFill>
              <a:latin typeface="ＭＳ Ｐゴシック" panose="020B0600070205080204" pitchFamily="50" charset="-128"/>
              <a:ea typeface="ＭＳ Ｐゴシック" panose="020B0600070205080204" pitchFamily="50" charset="-128"/>
            </a:rPr>
            <a:t>ポイント減の</a:t>
          </a:r>
          <a:r>
            <a:rPr kumimoji="1" lang="en-US" altLang="ja-JP" sz="1000">
              <a:solidFill>
                <a:schemeClr val="tx1"/>
              </a:solidFill>
              <a:latin typeface="ＭＳ Ｐゴシック" panose="020B0600070205080204" pitchFamily="50" charset="-128"/>
              <a:ea typeface="ＭＳ Ｐゴシック" panose="020B0600070205080204" pitchFamily="50" charset="-128"/>
            </a:rPr>
            <a:t>17.2%</a:t>
          </a:r>
          <a:r>
            <a:rPr kumimoji="1" lang="ja-JP" altLang="en-US" sz="1000">
              <a:solidFill>
                <a:schemeClr val="tx1"/>
              </a:solidFill>
              <a:latin typeface="ＭＳ Ｐゴシック" panose="020B0600070205080204" pitchFamily="50" charset="-128"/>
              <a:ea typeface="ＭＳ Ｐゴシック" panose="020B0600070205080204" pitchFamily="50" charset="-128"/>
            </a:rPr>
            <a:t>と なった。</a:t>
          </a:r>
        </a:p>
        <a:p>
          <a:r>
            <a:rPr kumimoji="1" lang="ja-JP" altLang="en-US" sz="1000">
              <a:solidFill>
                <a:schemeClr val="tx1"/>
              </a:solidFill>
              <a:latin typeface="ＭＳ Ｐゴシック" panose="020B0600070205080204" pitchFamily="50" charset="-128"/>
              <a:ea typeface="ＭＳ Ｐゴシック" panose="020B0600070205080204" pitchFamily="50" charset="-128"/>
            </a:rPr>
            <a:t>　類似団体と比較して依然として高い水準であるため、社会保障関係費の適正化に資する施策を実施することで、指数の改善を図る。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135165</xdr:rowOff>
    </xdr:from>
    <xdr:to>
      <xdr:col>24</xdr:col>
      <xdr:colOff>25400</xdr:colOff>
      <xdr:row>61</xdr:row>
      <xdr:rowOff>20865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22201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50092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135165</xdr:rowOff>
    </xdr:from>
    <xdr:to>
      <xdr:col>24</xdr:col>
      <xdr:colOff>114300</xdr:colOff>
      <xdr:row>53</xdr:row>
      <xdr:rowOff>135165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22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86178</xdr:rowOff>
    </xdr:from>
    <xdr:to>
      <xdr:col>24</xdr:col>
      <xdr:colOff>25400</xdr:colOff>
      <xdr:row>60</xdr:row>
      <xdr:rowOff>29028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1020172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27412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800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xdr:rowOff>
    </xdr:from>
    <xdr:to>
      <xdr:col>24</xdr:col>
      <xdr:colOff>76200</xdr:colOff>
      <xdr:row>58</xdr:row>
      <xdr:rowOff>112485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118835</xdr:rowOff>
    </xdr:from>
    <xdr:to>
      <xdr:col>19</xdr:col>
      <xdr:colOff>187325</xdr:colOff>
      <xdr:row>60</xdr:row>
      <xdr:rowOff>29028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102343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76200</xdr:rowOff>
    </xdr:from>
    <xdr:to>
      <xdr:col>20</xdr:col>
      <xdr:colOff>38100</xdr:colOff>
      <xdr:row>59</xdr:row>
      <xdr:rowOff>6350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16527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20865</xdr:rowOff>
    </xdr:from>
    <xdr:to>
      <xdr:col>15</xdr:col>
      <xdr:colOff>98425</xdr:colOff>
      <xdr:row>59</xdr:row>
      <xdr:rowOff>118835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101364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149678</xdr:rowOff>
    </xdr:from>
    <xdr:to>
      <xdr:col>15</xdr:col>
      <xdr:colOff>149225</xdr:colOff>
      <xdr:row>58</xdr:row>
      <xdr:rowOff>79828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90005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20865</xdr:rowOff>
    </xdr:from>
    <xdr:to>
      <xdr:col>11</xdr:col>
      <xdr:colOff>9525</xdr:colOff>
      <xdr:row>61</xdr:row>
      <xdr:rowOff>4535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10136415"/>
          <a:ext cx="889000" cy="32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84365</xdr:rowOff>
    </xdr:from>
    <xdr:to>
      <xdr:col>11</xdr:col>
      <xdr:colOff>60325</xdr:colOff>
      <xdr:row>58</xdr:row>
      <xdr:rowOff>14515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24692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7455</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149678</xdr:rowOff>
    </xdr:from>
    <xdr:to>
      <xdr:col>20</xdr:col>
      <xdr:colOff>38100</xdr:colOff>
      <xdr:row>60</xdr:row>
      <xdr:rowOff>79828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64605</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35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68035</xdr:rowOff>
    </xdr:from>
    <xdr:to>
      <xdr:col>15</xdr:col>
      <xdr:colOff>149225</xdr:colOff>
      <xdr:row>59</xdr:row>
      <xdr:rowOff>169635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154412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141515</xdr:rowOff>
    </xdr:from>
    <xdr:to>
      <xdr:col>11</xdr:col>
      <xdr:colOff>60325</xdr:colOff>
      <xdr:row>59</xdr:row>
      <xdr:rowOff>71665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56442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125185</xdr:rowOff>
    </xdr:from>
    <xdr:to>
      <xdr:col>6</xdr:col>
      <xdr:colOff>171450</xdr:colOff>
      <xdr:row>61</xdr:row>
      <xdr:rowOff>55335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40112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29</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年度は、繰出額が増加したものの、府費負担教職員制度の見直しの影響により人件費の経常収支比率が大幅に上昇したため、相対的にその他の経常収支比率は低下した。</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30</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年度は、総務省から示された決算の計上方法の明確化に伴い、普通建設事業費の委託料等を維持補修費へ振り替えたこと等による影響から、相対的に経常収支比率が</a:t>
          </a:r>
          <a:r>
            <a:rPr kumimoji="1" lang="en-US" altLang="ja-JP" sz="1200">
              <a:solidFill>
                <a:schemeClr val="tx1"/>
              </a:solidFill>
              <a:latin typeface="ＭＳ Ｐゴシック" panose="020B0600070205080204" pitchFamily="50" charset="-128"/>
              <a:ea typeface="ＭＳ Ｐゴシック" panose="020B0600070205080204" pitchFamily="50" charset="-128"/>
            </a:rPr>
            <a:t>1.6</a:t>
          </a:r>
          <a:r>
            <a:rPr kumimoji="1" lang="ja-JP" altLang="en-US" sz="1200">
              <a:solidFill>
                <a:schemeClr val="tx1"/>
              </a:solidFill>
              <a:latin typeface="ＭＳ Ｐゴシック" panose="020B0600070205080204" pitchFamily="50" charset="-128"/>
              <a:ea typeface="ＭＳ Ｐゴシック" panose="020B0600070205080204" pitchFamily="50" charset="-128"/>
            </a:rPr>
            <a:t>ポイント上昇した。</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　令和元年度、令和</a:t>
          </a:r>
          <a:r>
            <a:rPr kumimoji="1" lang="en-US" altLang="ja-JP" sz="1200">
              <a:solidFill>
                <a:schemeClr val="tx1"/>
              </a:solidFill>
              <a:latin typeface="ＭＳ Ｐゴシック" panose="020B0600070205080204" pitchFamily="50" charset="-128"/>
              <a:ea typeface="ＭＳ Ｐゴシック" panose="020B0600070205080204" pitchFamily="50" charset="-128"/>
            </a:rPr>
            <a:t>2</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年度は、国民健康保険事業、介護保険事業の各特別会計への繰出金が増加しており、比率が上昇している。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50800</xdr:rowOff>
    </xdr:from>
    <xdr:to>
      <xdr:col>82</xdr:col>
      <xdr:colOff>107950</xdr:colOff>
      <xdr:row>61</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376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137177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50800</xdr:rowOff>
    </xdr:from>
    <xdr:to>
      <xdr:col>82</xdr:col>
      <xdr:colOff>196850</xdr:colOff>
      <xdr:row>53</xdr:row>
      <xdr:rowOff>50800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58</xdr:row>
      <xdr:rowOff>146050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100711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73677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03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69850</xdr:rowOff>
    </xdr:from>
    <xdr:to>
      <xdr:col>78</xdr:col>
      <xdr:colOff>69850</xdr:colOff>
      <xdr:row>58</xdr:row>
      <xdr:rowOff>127000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013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152400</xdr:rowOff>
    </xdr:from>
    <xdr:to>
      <xdr:col>78</xdr:col>
      <xdr:colOff>120650</xdr:colOff>
      <xdr:row>56</xdr:row>
      <xdr:rowOff>82550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92727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107950</xdr:rowOff>
    </xdr:from>
    <xdr:to>
      <xdr:col>73</xdr:col>
      <xdr:colOff>180975</xdr:colOff>
      <xdr:row>58</xdr:row>
      <xdr:rowOff>69850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7091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133350</xdr:rowOff>
    </xdr:from>
    <xdr:to>
      <xdr:col>74</xdr:col>
      <xdr:colOff>31750</xdr:colOff>
      <xdr:row>56</xdr:row>
      <xdr:rowOff>63500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107950</xdr:rowOff>
    </xdr:from>
    <xdr:to>
      <xdr:col>69</xdr:col>
      <xdr:colOff>92075</xdr:colOff>
      <xdr:row>58</xdr:row>
      <xdr:rowOff>69850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7091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95250</xdr:rowOff>
    </xdr:from>
    <xdr:to>
      <xdr:col>69</xdr:col>
      <xdr:colOff>142875</xdr:colOff>
      <xdr:row>56</xdr:row>
      <xdr:rowOff>25400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35577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0</xdr:rowOff>
    </xdr:from>
    <xdr:to>
      <xdr:col>65</xdr:col>
      <xdr:colOff>53975</xdr:colOff>
      <xdr:row>57</xdr:row>
      <xdr:rowOff>101600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111777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95250</xdr:rowOff>
    </xdr:from>
    <xdr:to>
      <xdr:col>82</xdr:col>
      <xdr:colOff>158750</xdr:colOff>
      <xdr:row>59</xdr:row>
      <xdr:rowOff>25400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67327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19050</xdr:rowOff>
    </xdr:from>
    <xdr:to>
      <xdr:col>74</xdr:col>
      <xdr:colOff>31750</xdr:colOff>
      <xdr:row>58</xdr:row>
      <xdr:rowOff>120650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105427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57150</xdr:rowOff>
    </xdr:from>
    <xdr:to>
      <xdr:col>69</xdr:col>
      <xdr:colOff>142875</xdr:colOff>
      <xdr:row>56</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143527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19050</xdr:rowOff>
    </xdr:from>
    <xdr:to>
      <xdr:col>65</xdr:col>
      <xdr:colOff>53975</xdr:colOff>
      <xdr:row>58</xdr:row>
      <xdr:rowOff>120650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105427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年度は、補助費等の経常一般財源が前年度と同程度であるものの、府費負担教職員制度の見直しの影響により人件費の経常収支比率が大幅に上昇したため、相対的に補助費等の経常収支比率は低下した。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年度は、ほぼ横ばいで推移している。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31750</xdr:rowOff>
    </xdr:from>
    <xdr:to>
      <xdr:col>82</xdr:col>
      <xdr:colOff>107950</xdr:colOff>
      <xdr:row>40</xdr:row>
      <xdr:rowOff>107950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896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80027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107950</xdr:rowOff>
    </xdr:from>
    <xdr:to>
      <xdr:col>82</xdr:col>
      <xdr:colOff>196850</xdr:colOff>
      <xdr:row>40</xdr:row>
      <xdr:rowOff>107950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696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118127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31750</xdr:rowOff>
    </xdr:from>
    <xdr:to>
      <xdr:col>82</xdr:col>
      <xdr:colOff>196850</xdr:colOff>
      <xdr:row>33</xdr:row>
      <xdr:rowOff>31750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88900</xdr:rowOff>
    </xdr:from>
    <xdr:to>
      <xdr:col>82</xdr:col>
      <xdr:colOff>107950</xdr:colOff>
      <xdr:row>36</xdr:row>
      <xdr:rowOff>127000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261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124477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152400</xdr:rowOff>
    </xdr:from>
    <xdr:to>
      <xdr:col>82</xdr:col>
      <xdr:colOff>158750</xdr:colOff>
      <xdr:row>37</xdr:row>
      <xdr:rowOff>82550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107950</xdr:rowOff>
    </xdr:from>
    <xdr:to>
      <xdr:col>78</xdr:col>
      <xdr:colOff>69850</xdr:colOff>
      <xdr:row>36</xdr:row>
      <xdr:rowOff>127000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6280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38100</xdr:rowOff>
    </xdr:from>
    <xdr:to>
      <xdr:col>78</xdr:col>
      <xdr:colOff>120650</xdr:colOff>
      <xdr:row>37</xdr:row>
      <xdr:rowOff>139700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124477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46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88900</xdr:rowOff>
    </xdr:from>
    <xdr:to>
      <xdr:col>73</xdr:col>
      <xdr:colOff>180975</xdr:colOff>
      <xdr:row>36</xdr:row>
      <xdr:rowOff>107950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261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76200</xdr:rowOff>
    </xdr:from>
    <xdr:to>
      <xdr:col>74</xdr:col>
      <xdr:colOff>31750</xdr:colOff>
      <xdr:row>38</xdr:row>
      <xdr:rowOff>6350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162577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88900</xdr:rowOff>
    </xdr:from>
    <xdr:to>
      <xdr:col>69</xdr:col>
      <xdr:colOff>92075</xdr:colOff>
      <xdr:row>37</xdr:row>
      <xdr:rowOff>107950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2611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114300</xdr:rowOff>
    </xdr:from>
    <xdr:to>
      <xdr:col>69</xdr:col>
      <xdr:colOff>142875</xdr:colOff>
      <xdr:row>38</xdr:row>
      <xdr:rowOff>44450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29227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0</xdr:rowOff>
    </xdr:from>
    <xdr:to>
      <xdr:col>65</xdr:col>
      <xdr:colOff>53975</xdr:colOff>
      <xdr:row>39</xdr:row>
      <xdr:rowOff>101600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86377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38100</xdr:rowOff>
    </xdr:from>
    <xdr:to>
      <xdr:col>82</xdr:col>
      <xdr:colOff>158750</xdr:colOff>
      <xdr:row>36</xdr:row>
      <xdr:rowOff>139700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54627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57150</xdr:rowOff>
    </xdr:from>
    <xdr:to>
      <xdr:col>74</xdr:col>
      <xdr:colOff>31750</xdr:colOff>
      <xdr:row>36</xdr:row>
      <xdr:rowOff>158750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99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38100</xdr:rowOff>
    </xdr:from>
    <xdr:to>
      <xdr:col>69</xdr:col>
      <xdr:colOff>142875</xdr:colOff>
      <xdr:row>36</xdr:row>
      <xdr:rowOff>139700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149877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57150</xdr:rowOff>
    </xdr:from>
    <xdr:to>
      <xdr:col>65</xdr:col>
      <xdr:colOff>53975</xdr:colOff>
      <xdr:row>37</xdr:row>
      <xdr:rowOff>158750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年度は、公債費の経常一般財源は前年度と同程度であるが、府費負担教職員制度の見直しの影響により人件費の経常収支比率が大幅に上昇したため、相対的に公債費の経常収支比率は低下した。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年度は、クリーンセンター東工場の改築、消防行政統合システムの整備、大浜体育館整備に係る市債の償還が開始されたことなどにより、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0.9</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ポイント増の</a:t>
          </a:r>
          <a:r>
            <a:rPr kumimoji="1" lang="en-US" altLang="ja-JP" sz="1300">
              <a:solidFill>
                <a:schemeClr val="tx1"/>
              </a:solidFill>
              <a:latin typeface="ＭＳ Ｐゴシック" panose="020B0600070205080204" pitchFamily="50" charset="-128"/>
              <a:ea typeface="ＭＳ Ｐゴシック" panose="020B0600070205080204" pitchFamily="50" charset="-128"/>
            </a:rPr>
            <a:t>17.0%</a:t>
          </a:r>
          <a:r>
            <a:rPr kumimoji="1" lang="ja-JP" altLang="en-US" sz="1300">
              <a:solidFill>
                <a:schemeClr val="tx1"/>
              </a:solidFill>
              <a:latin typeface="ＭＳ Ｐゴシック" panose="020B0600070205080204" pitchFamily="50" charset="-128"/>
              <a:ea typeface="ＭＳ Ｐゴシック" panose="020B0600070205080204" pitchFamily="50" charset="-128"/>
            </a:rPr>
            <a:t>となった。</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50800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547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50800</xdr:rowOff>
    </xdr:from>
    <xdr:to>
      <xdr:col>24</xdr:col>
      <xdr:colOff>25400</xdr:colOff>
      <xdr:row>76</xdr:row>
      <xdr:rowOff>50800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987800" y="129095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48277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76200</xdr:rowOff>
    </xdr:from>
    <xdr:to>
      <xdr:col>24</xdr:col>
      <xdr:colOff>76200</xdr:colOff>
      <xdr:row>78</xdr:row>
      <xdr:rowOff>6350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69850</xdr:rowOff>
    </xdr:from>
    <xdr:to>
      <xdr:col>19</xdr:col>
      <xdr:colOff>187325</xdr:colOff>
      <xdr:row>75</xdr:row>
      <xdr:rowOff>50800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3098800" y="127571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114300</xdr:rowOff>
    </xdr:from>
    <xdr:to>
      <xdr:col>20</xdr:col>
      <xdr:colOff>38100</xdr:colOff>
      <xdr:row>78</xdr:row>
      <xdr:rowOff>44450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29227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40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69850</xdr:rowOff>
    </xdr:from>
    <xdr:to>
      <xdr:col>15</xdr:col>
      <xdr:colOff>98425</xdr:colOff>
      <xdr:row>74</xdr:row>
      <xdr:rowOff>69850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2757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133350</xdr:rowOff>
    </xdr:from>
    <xdr:to>
      <xdr:col>15</xdr:col>
      <xdr:colOff>149225</xdr:colOff>
      <xdr:row>78</xdr:row>
      <xdr:rowOff>63500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69850</xdr:rowOff>
    </xdr:from>
    <xdr:to>
      <xdr:col>11</xdr:col>
      <xdr:colOff>9525</xdr:colOff>
      <xdr:row>77</xdr:row>
      <xdr:rowOff>12700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275715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57150</xdr:rowOff>
    </xdr:from>
    <xdr:to>
      <xdr:col>11</xdr:col>
      <xdr:colOff>60325</xdr:colOff>
      <xdr:row>78</xdr:row>
      <xdr:rowOff>158750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143527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114300</xdr:rowOff>
    </xdr:from>
    <xdr:to>
      <xdr:col>6</xdr:col>
      <xdr:colOff>171450</xdr:colOff>
      <xdr:row>82</xdr:row>
      <xdr:rowOff>44450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29227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408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16527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0</xdr:rowOff>
    </xdr:from>
    <xdr:to>
      <xdr:col>20</xdr:col>
      <xdr:colOff>38100</xdr:colOff>
      <xdr:row>75</xdr:row>
      <xdr:rowOff>101600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111777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262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19050</xdr:rowOff>
    </xdr:from>
    <xdr:to>
      <xdr:col>15</xdr:col>
      <xdr:colOff>149225</xdr:colOff>
      <xdr:row>74</xdr:row>
      <xdr:rowOff>120650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247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19050</xdr:rowOff>
    </xdr:from>
    <xdr:to>
      <xdr:col>11</xdr:col>
      <xdr:colOff>60325</xdr:colOff>
      <xdr:row>74</xdr:row>
      <xdr:rowOff>120650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247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73677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9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900">
              <a:solidFill>
                <a:schemeClr val="tx1"/>
              </a:solidFill>
              <a:latin typeface="ＭＳ Ｐゴシック" panose="020B0600070205080204" pitchFamily="50" charset="-128"/>
              <a:ea typeface="ＭＳ Ｐゴシック" panose="020B0600070205080204" pitchFamily="50" charset="-128"/>
            </a:rPr>
            <a:t>29</a:t>
          </a:r>
          <a:r>
            <a:rPr kumimoji="1" lang="ja-JP" altLang="en-US" sz="900">
              <a:solidFill>
                <a:schemeClr val="tx1"/>
              </a:solidFill>
              <a:latin typeface="ＭＳ Ｐゴシック" panose="020B0600070205080204" pitchFamily="50" charset="-128"/>
              <a:ea typeface="ＭＳ Ｐゴシック" panose="020B0600070205080204" pitchFamily="50" charset="-128"/>
            </a:rPr>
            <a:t>年度は、府費負担教職員制度の見直しの影響により、平成</a:t>
          </a:r>
          <a:r>
            <a:rPr kumimoji="1" lang="en-US" altLang="ja-JP" sz="900">
              <a:solidFill>
                <a:schemeClr val="tx1"/>
              </a:solidFill>
              <a:latin typeface="ＭＳ Ｐゴシック" panose="020B0600070205080204" pitchFamily="50" charset="-128"/>
              <a:ea typeface="ＭＳ Ｐゴシック" panose="020B0600070205080204" pitchFamily="50" charset="-128"/>
            </a:rPr>
            <a:t>30</a:t>
          </a:r>
          <a:r>
            <a:rPr kumimoji="1" lang="ja-JP" altLang="en-US" sz="900">
              <a:solidFill>
                <a:schemeClr val="tx1"/>
              </a:solidFill>
              <a:latin typeface="ＭＳ Ｐゴシック" panose="020B0600070205080204" pitchFamily="50" charset="-128"/>
              <a:ea typeface="ＭＳ Ｐゴシック" panose="020B0600070205080204" pitchFamily="50" charset="-128"/>
            </a:rPr>
            <a:t>年度は、決算の計上方法を明確化したことに伴い普通建設事業費の委託料等を維持補修費へ振り替えたこと等による影響により、比率が上昇した。</a:t>
          </a:r>
        </a:p>
        <a:p>
          <a:r>
            <a:rPr kumimoji="1" lang="ja-JP" altLang="en-US" sz="900">
              <a:solidFill>
                <a:schemeClr val="tx1"/>
              </a:solidFill>
              <a:latin typeface="ＭＳ Ｐゴシック" panose="020B0600070205080204" pitchFamily="50" charset="-128"/>
              <a:ea typeface="ＭＳ Ｐゴシック" panose="020B0600070205080204" pitchFamily="50" charset="-128"/>
            </a:rPr>
            <a:t>　令和元年度は、定年退職者の減により退職手当が減少したが、堺市民芸術文化ホールの開館や障害者自立支援給付費の増などにより比率が上昇した。</a:t>
          </a:r>
        </a:p>
        <a:p>
          <a:r>
            <a:rPr kumimoji="1" lang="ja-JP" altLang="en-US" sz="900">
              <a:solidFill>
                <a:schemeClr val="tx1"/>
              </a:solidFill>
              <a:latin typeface="ＭＳ Ｐゴシック" panose="020B0600070205080204" pitchFamily="50" charset="-128"/>
              <a:ea typeface="ＭＳ Ｐゴシック" panose="020B0600070205080204" pitchFamily="50" charset="-128"/>
            </a:rPr>
            <a:t>　令和</a:t>
          </a:r>
          <a:r>
            <a:rPr kumimoji="1" lang="en-US" altLang="ja-JP" sz="900">
              <a:solidFill>
                <a:schemeClr val="tx1"/>
              </a:solidFill>
              <a:latin typeface="ＭＳ Ｐゴシック" panose="020B0600070205080204" pitchFamily="50" charset="-128"/>
              <a:ea typeface="ＭＳ Ｐゴシック" panose="020B0600070205080204" pitchFamily="50" charset="-128"/>
            </a:rPr>
            <a:t>2</a:t>
          </a:r>
          <a:r>
            <a:rPr kumimoji="1" lang="ja-JP" altLang="en-US" sz="900">
              <a:solidFill>
                <a:schemeClr val="tx1"/>
              </a:solidFill>
              <a:latin typeface="ＭＳ Ｐゴシック" panose="020B0600070205080204" pitchFamily="50" charset="-128"/>
              <a:ea typeface="ＭＳ Ｐゴシック" panose="020B0600070205080204" pitchFamily="50" charset="-128"/>
            </a:rPr>
            <a:t>年度は、新型コロナウイルス感染症の影響による受診控え等により子ども医療扶助費が減少したことなどにより扶助費の比率が減少し、公債費以外全体としても比率が減少した。</a:t>
          </a:r>
          <a:endParaRPr kumimoji="1" lang="en-US" altLang="ja-JP" sz="900">
            <a:solidFill>
              <a:schemeClr val="tx1"/>
            </a:solidFill>
            <a:latin typeface="ＭＳ Ｐゴシック" panose="020B0600070205080204" pitchFamily="50" charset="-128"/>
            <a:ea typeface="ＭＳ Ｐゴシック" panose="020B0600070205080204" pitchFamily="50" charset="-128"/>
          </a:endParaRPr>
        </a:p>
        <a:p>
          <a:r>
            <a:rPr kumimoji="1" lang="ja-JP" altLang="en-US" sz="900">
              <a:solidFill>
                <a:schemeClr val="tx1"/>
              </a:solidFill>
              <a:latin typeface="ＭＳ Ｐゴシック" panose="020B0600070205080204" pitchFamily="50" charset="-128"/>
              <a:ea typeface="ＭＳ Ｐゴシック" panose="020B0600070205080204" pitchFamily="50" charset="-128"/>
            </a:rPr>
            <a:t>　ただし、引き続き、類似団体の平均値を大幅に上回る状況が続いているため、社会保障関係費の適正化に資する施策の実施に加え、市税の徴収強化等による歳入の確保や、行財政改革を一層推進し、指数の改善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95250</xdr:rowOff>
    </xdr:from>
    <xdr:to>
      <xdr:col>82</xdr:col>
      <xdr:colOff>107950</xdr:colOff>
      <xdr:row>81</xdr:row>
      <xdr:rowOff>120650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611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92727</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98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120650</xdr:rowOff>
    </xdr:from>
    <xdr:to>
      <xdr:col>82</xdr:col>
      <xdr:colOff>196850</xdr:colOff>
      <xdr:row>81</xdr:row>
      <xdr:rowOff>120650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400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10177</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95250</xdr:rowOff>
    </xdr:from>
    <xdr:to>
      <xdr:col>82</xdr:col>
      <xdr:colOff>196850</xdr:colOff>
      <xdr:row>73</xdr:row>
      <xdr:rowOff>95250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61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81</xdr:row>
      <xdr:rowOff>120650</xdr:rowOff>
    </xdr:from>
    <xdr:to>
      <xdr:col>82</xdr:col>
      <xdr:colOff>107950</xdr:colOff>
      <xdr:row>82</xdr:row>
      <xdr:rowOff>50800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5671800" y="140081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162577</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146050</xdr:rowOff>
    </xdr:from>
    <xdr:to>
      <xdr:col>82</xdr:col>
      <xdr:colOff>158750</xdr:colOff>
      <xdr:row>78</xdr:row>
      <xdr:rowOff>76200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82</xdr:row>
      <xdr:rowOff>0</xdr:rowOff>
    </xdr:from>
    <xdr:to>
      <xdr:col>78</xdr:col>
      <xdr:colOff>69850</xdr:colOff>
      <xdr:row>82</xdr:row>
      <xdr:rowOff>50800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4782800" y="14058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120650</xdr:rowOff>
    </xdr:from>
    <xdr:to>
      <xdr:col>78</xdr:col>
      <xdr:colOff>120650</xdr:colOff>
      <xdr:row>78</xdr:row>
      <xdr:rowOff>50800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3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60977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09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114300</xdr:rowOff>
    </xdr:from>
    <xdr:to>
      <xdr:col>73</xdr:col>
      <xdr:colOff>180975</xdr:colOff>
      <xdr:row>82</xdr:row>
      <xdr:rowOff>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893800" y="13830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31750</xdr:rowOff>
    </xdr:from>
    <xdr:to>
      <xdr:col>74</xdr:col>
      <xdr:colOff>31750</xdr:colOff>
      <xdr:row>77</xdr:row>
      <xdr:rowOff>133350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143527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114300</xdr:rowOff>
    </xdr:from>
    <xdr:to>
      <xdr:col>69</xdr:col>
      <xdr:colOff>92075</xdr:colOff>
      <xdr:row>80</xdr:row>
      <xdr:rowOff>114300</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a:off x="13004800" y="134874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165100</xdr:rowOff>
    </xdr:from>
    <xdr:to>
      <xdr:col>69</xdr:col>
      <xdr:colOff>142875</xdr:colOff>
      <xdr:row>77</xdr:row>
      <xdr:rowOff>95250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105427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44450</xdr:rowOff>
    </xdr:from>
    <xdr:to>
      <xdr:col>65</xdr:col>
      <xdr:colOff>53975</xdr:colOff>
      <xdr:row>75</xdr:row>
      <xdr:rowOff>146050</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156227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69850</xdr:rowOff>
    </xdr:from>
    <xdr:to>
      <xdr:col>82</xdr:col>
      <xdr:colOff>158750</xdr:colOff>
      <xdr:row>82</xdr:row>
      <xdr:rowOff>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39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149877</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82</xdr:row>
      <xdr:rowOff>0</xdr:rowOff>
    </xdr:from>
    <xdr:to>
      <xdr:col>78</xdr:col>
      <xdr:colOff>120650</xdr:colOff>
      <xdr:row>82</xdr:row>
      <xdr:rowOff>101600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82</xdr:row>
      <xdr:rowOff>86377</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414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120650</xdr:rowOff>
    </xdr:from>
    <xdr:to>
      <xdr:col>74</xdr:col>
      <xdr:colOff>31750</xdr:colOff>
      <xdr:row>82</xdr:row>
      <xdr:rowOff>50800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82</xdr:row>
      <xdr:rowOff>35577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409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63500</xdr:rowOff>
    </xdr:from>
    <xdr:to>
      <xdr:col>69</xdr:col>
      <xdr:colOff>142875</xdr:colOff>
      <xdr:row>80</xdr:row>
      <xdr:rowOff>165100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149877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63500</xdr:rowOff>
    </xdr:from>
    <xdr:to>
      <xdr:col>65</xdr:col>
      <xdr:colOff>53975</xdr:colOff>
      <xdr:row>78</xdr:row>
      <xdr:rowOff>165100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149877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352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88831</xdr:rowOff>
    </xdr:from>
    <xdr:to>
      <xdr:col>29</xdr:col>
      <xdr:colOff>127000</xdr:colOff>
      <xdr:row>17</xdr:row>
      <xdr:rowOff>18994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93856"/>
          <a:ext cx="0" cy="7874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162521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295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18994</xdr:rowOff>
    </xdr:from>
    <xdr:to>
      <xdr:col>30</xdr:col>
      <xdr:colOff>25400</xdr:colOff>
      <xdr:row>17</xdr:row>
      <xdr:rowOff>18994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9812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3758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3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88831</xdr:rowOff>
    </xdr:from>
    <xdr:to>
      <xdr:col>30</xdr:col>
      <xdr:colOff>25400</xdr:colOff>
      <xdr:row>12</xdr:row>
      <xdr:rowOff>88831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93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77333</xdr:rowOff>
    </xdr:from>
    <xdr:to>
      <xdr:col>29</xdr:col>
      <xdr:colOff>127000</xdr:colOff>
      <xdr:row>14</xdr:row>
      <xdr:rowOff>113795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525258"/>
          <a:ext cx="647700" cy="36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31790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3082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15263</xdr:rowOff>
    </xdr:from>
    <xdr:to>
      <xdr:col>29</xdr:col>
      <xdr:colOff>177800</xdr:colOff>
      <xdr:row>14</xdr:row>
      <xdr:rowOff>116863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4631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113795</xdr:rowOff>
    </xdr:from>
    <xdr:to>
      <xdr:col>26</xdr:col>
      <xdr:colOff>50800</xdr:colOff>
      <xdr:row>14</xdr:row>
      <xdr:rowOff>114549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561720"/>
          <a:ext cx="698500" cy="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35151</xdr:rowOff>
    </xdr:from>
    <xdr:to>
      <xdr:col>26</xdr:col>
      <xdr:colOff>101600</xdr:colOff>
      <xdr:row>14</xdr:row>
      <xdr:rowOff>136751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483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146928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251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114549</xdr:rowOff>
    </xdr:from>
    <xdr:to>
      <xdr:col>22</xdr:col>
      <xdr:colOff>114300</xdr:colOff>
      <xdr:row>14</xdr:row>
      <xdr:rowOff>123990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562474"/>
          <a:ext cx="698500" cy="9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38992</xdr:rowOff>
    </xdr:from>
    <xdr:to>
      <xdr:col>22</xdr:col>
      <xdr:colOff>165100</xdr:colOff>
      <xdr:row>14</xdr:row>
      <xdr:rowOff>140592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48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150769</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25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123990</xdr:rowOff>
    </xdr:from>
    <xdr:to>
      <xdr:col>18</xdr:col>
      <xdr:colOff>177800</xdr:colOff>
      <xdr:row>20</xdr:row>
      <xdr:rowOff>12982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571915"/>
          <a:ext cx="698500" cy="917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43769</xdr:rowOff>
    </xdr:from>
    <xdr:to>
      <xdr:col>19</xdr:col>
      <xdr:colOff>38100</xdr:colOff>
      <xdr:row>14</xdr:row>
      <xdr:rowOff>145369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155546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26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42763</xdr:rowOff>
    </xdr:from>
    <xdr:to>
      <xdr:col>15</xdr:col>
      <xdr:colOff>101600</xdr:colOff>
      <xdr:row>19</xdr:row>
      <xdr:rowOff>144363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154540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16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26533</xdr:rowOff>
    </xdr:from>
    <xdr:to>
      <xdr:col>29</xdr:col>
      <xdr:colOff>177800</xdr:colOff>
      <xdr:row>14</xdr:row>
      <xdr:rowOff>128133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474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170060</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446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62995</xdr:rowOff>
    </xdr:from>
    <xdr:to>
      <xdr:col>26</xdr:col>
      <xdr:colOff>101600</xdr:colOff>
      <xdr:row>14</xdr:row>
      <xdr:rowOff>164595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510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149372</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59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63749</xdr:rowOff>
    </xdr:from>
    <xdr:to>
      <xdr:col>22</xdr:col>
      <xdr:colOff>165100</xdr:colOff>
      <xdr:row>14</xdr:row>
      <xdr:rowOff>165349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511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150126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59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73190</xdr:rowOff>
    </xdr:from>
    <xdr:to>
      <xdr:col>19</xdr:col>
      <xdr:colOff>38100</xdr:colOff>
      <xdr:row>15</xdr:row>
      <xdr:rowOff>3340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521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159567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607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133632</xdr:rowOff>
    </xdr:from>
    <xdr:to>
      <xdr:col>15</xdr:col>
      <xdr:colOff>101600</xdr:colOff>
      <xdr:row>20</xdr:row>
      <xdr:rowOff>63782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438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48559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525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171303</xdr:rowOff>
    </xdr:from>
    <xdr:to>
      <xdr:col>29</xdr:col>
      <xdr:colOff>127000</xdr:colOff>
      <xdr:row>37</xdr:row>
      <xdr:rowOff>126131</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95853"/>
          <a:ext cx="0" cy="11549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98208</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2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126131</xdr:rowOff>
    </xdr:from>
    <xdr:to>
      <xdr:col>30</xdr:col>
      <xdr:colOff>25400</xdr:colOff>
      <xdr:row>37</xdr:row>
      <xdr:rowOff>126131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2508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86230</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39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171303</xdr:rowOff>
    </xdr:from>
    <xdr:to>
      <xdr:col>30</xdr:col>
      <xdr:colOff>25400</xdr:colOff>
      <xdr:row>33</xdr:row>
      <xdr:rowOff>171303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95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144282</xdr:rowOff>
    </xdr:from>
    <xdr:to>
      <xdr:col>29</xdr:col>
      <xdr:colOff>127000</xdr:colOff>
      <xdr:row>35</xdr:row>
      <xdr:rowOff>231333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754632"/>
          <a:ext cx="647700" cy="87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199712</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46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11735</xdr:rowOff>
    </xdr:from>
    <xdr:to>
      <xdr:col>29</xdr:col>
      <xdr:colOff>177800</xdr:colOff>
      <xdr:row>35</xdr:row>
      <xdr:rowOff>113335</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22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231333</xdr:rowOff>
    </xdr:from>
    <xdr:to>
      <xdr:col>26</xdr:col>
      <xdr:colOff>50800</xdr:colOff>
      <xdr:row>35</xdr:row>
      <xdr:rowOff>336763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841683"/>
          <a:ext cx="698500" cy="105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30069</xdr:rowOff>
    </xdr:from>
    <xdr:to>
      <xdr:col>26</xdr:col>
      <xdr:colOff>101600</xdr:colOff>
      <xdr:row>35</xdr:row>
      <xdr:rowOff>131669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40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141846</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409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318338</xdr:rowOff>
    </xdr:from>
    <xdr:to>
      <xdr:col>22</xdr:col>
      <xdr:colOff>114300</xdr:colOff>
      <xdr:row>35</xdr:row>
      <xdr:rowOff>336763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928688"/>
          <a:ext cx="698500" cy="18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16718</xdr:rowOff>
    </xdr:from>
    <xdr:to>
      <xdr:col>22</xdr:col>
      <xdr:colOff>165100</xdr:colOff>
      <xdr:row>35</xdr:row>
      <xdr:rowOff>118318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128495</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39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318338</xdr:rowOff>
    </xdr:from>
    <xdr:to>
      <xdr:col>18</xdr:col>
      <xdr:colOff>177800</xdr:colOff>
      <xdr:row>35</xdr:row>
      <xdr:rowOff>333563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928688"/>
          <a:ext cx="698500" cy="15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48082</xdr:rowOff>
    </xdr:from>
    <xdr:to>
      <xdr:col>19</xdr:col>
      <xdr:colOff>38100</xdr:colOff>
      <xdr:row>35</xdr:row>
      <xdr:rowOff>149682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159859</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42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292319</xdr:rowOff>
    </xdr:from>
    <xdr:to>
      <xdr:col>15</xdr:col>
      <xdr:colOff>101600</xdr:colOff>
      <xdr:row>35</xdr:row>
      <xdr:rowOff>51019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61196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32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93482</xdr:rowOff>
    </xdr:from>
    <xdr:to>
      <xdr:col>29</xdr:col>
      <xdr:colOff>177800</xdr:colOff>
      <xdr:row>35</xdr:row>
      <xdr:rowOff>195082</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03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65559</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67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180533</xdr:rowOff>
    </xdr:from>
    <xdr:to>
      <xdr:col>26</xdr:col>
      <xdr:colOff>101600</xdr:colOff>
      <xdr:row>35</xdr:row>
      <xdr:rowOff>282133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90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266910</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877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285963</xdr:rowOff>
    </xdr:from>
    <xdr:to>
      <xdr:col>22</xdr:col>
      <xdr:colOff>165100</xdr:colOff>
      <xdr:row>36</xdr:row>
      <xdr:rowOff>44663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96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29440</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8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267538</xdr:rowOff>
    </xdr:from>
    <xdr:to>
      <xdr:col>19</xdr:col>
      <xdr:colOff>38100</xdr:colOff>
      <xdr:row>36</xdr:row>
      <xdr:rowOff>26238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77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11015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6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282763</xdr:rowOff>
    </xdr:from>
    <xdr:to>
      <xdr:col>15</xdr:col>
      <xdr:colOff>101600</xdr:colOff>
      <xdr:row>36</xdr:row>
      <xdr:rowOff>41463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93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26240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79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831,481
816,090
149.83
509,918,193
507,566,565
1,429,836
224,924,396
474,549,598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106850</xdr:rowOff>
    </xdr:from>
    <xdr:to>
      <xdr:col>24</xdr:col>
      <xdr:colOff>62865</xdr:colOff>
      <xdr:row>35</xdr:row>
      <xdr:rowOff>83441</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50350"/>
          <a:ext cx="1270" cy="83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87268</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08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83441</xdr:rowOff>
    </xdr:from>
    <xdr:to>
      <xdr:col>24</xdr:col>
      <xdr:colOff>152400</xdr:colOff>
      <xdr:row>35</xdr:row>
      <xdr:rowOff>83441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084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53527</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2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106850</xdr:rowOff>
    </xdr:from>
    <xdr:to>
      <xdr:col>24</xdr:col>
      <xdr:colOff>152400</xdr:colOff>
      <xdr:row>30</xdr:row>
      <xdr:rowOff>106850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50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22337</xdr:rowOff>
    </xdr:from>
    <xdr:to>
      <xdr:col>24</xdr:col>
      <xdr:colOff>63500</xdr:colOff>
      <xdr:row>33</xdr:row>
      <xdr:rowOff>100243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680187"/>
          <a:ext cx="838200" cy="7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108622</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4235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85745</xdr:rowOff>
    </xdr:from>
    <xdr:to>
      <xdr:col>24</xdr:col>
      <xdr:colOff>114300</xdr:colOff>
      <xdr:row>33</xdr:row>
      <xdr:rowOff>15895</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5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75121</xdr:rowOff>
    </xdr:from>
    <xdr:to>
      <xdr:col>19</xdr:col>
      <xdr:colOff>177800</xdr:colOff>
      <xdr:row>33</xdr:row>
      <xdr:rowOff>100243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5732971"/>
          <a:ext cx="889000" cy="2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128608</xdr:rowOff>
    </xdr:from>
    <xdr:to>
      <xdr:col>20</xdr:col>
      <xdr:colOff>38100</xdr:colOff>
      <xdr:row>33</xdr:row>
      <xdr:rowOff>58758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6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75285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5390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75121</xdr:rowOff>
    </xdr:from>
    <xdr:to>
      <xdr:col>15</xdr:col>
      <xdr:colOff>50800</xdr:colOff>
      <xdr:row>33</xdr:row>
      <xdr:rowOff>82116</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732971"/>
          <a:ext cx="8890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131808</xdr:rowOff>
    </xdr:from>
    <xdr:to>
      <xdr:col>15</xdr:col>
      <xdr:colOff>101600</xdr:colOff>
      <xdr:row>33</xdr:row>
      <xdr:rowOff>61958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61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78485</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539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82116</xdr:rowOff>
    </xdr:from>
    <xdr:to>
      <xdr:col>10</xdr:col>
      <xdr:colOff>114300</xdr:colOff>
      <xdr:row>39</xdr:row>
      <xdr:rowOff>40556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5739966"/>
          <a:ext cx="889000" cy="98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129156</xdr:rowOff>
    </xdr:from>
    <xdr:to>
      <xdr:col>10</xdr:col>
      <xdr:colOff>165100</xdr:colOff>
      <xdr:row>33</xdr:row>
      <xdr:rowOff>59306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75833</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53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32848</xdr:rowOff>
    </xdr:from>
    <xdr:to>
      <xdr:col>6</xdr:col>
      <xdr:colOff>38100</xdr:colOff>
      <xdr:row>38</xdr:row>
      <xdr:rowOff>134448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150974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32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142987</xdr:rowOff>
    </xdr:from>
    <xdr:to>
      <xdr:col>24</xdr:col>
      <xdr:colOff>114300</xdr:colOff>
      <xdr:row>33</xdr:row>
      <xdr:rowOff>73137</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62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121414</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607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49443</xdr:rowOff>
    </xdr:from>
    <xdr:to>
      <xdr:col>20</xdr:col>
      <xdr:colOff>38100</xdr:colOff>
      <xdr:row>33</xdr:row>
      <xdr:rowOff>151043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70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142170</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80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24321</xdr:rowOff>
    </xdr:from>
    <xdr:to>
      <xdr:col>15</xdr:col>
      <xdr:colOff>101600</xdr:colOff>
      <xdr:row>33</xdr:row>
      <xdr:rowOff>125921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68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117048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774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31316</xdr:rowOff>
    </xdr:from>
    <xdr:to>
      <xdr:col>10</xdr:col>
      <xdr:colOff>165100</xdr:colOff>
      <xdr:row>33</xdr:row>
      <xdr:rowOff>132916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68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124043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5781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161206</xdr:rowOff>
    </xdr:from>
    <xdr:to>
      <xdr:col>6</xdr:col>
      <xdr:colOff>38100</xdr:colOff>
      <xdr:row>39</xdr:row>
      <xdr:rowOff>91356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67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82483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76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75555</xdr:rowOff>
    </xdr:from>
    <xdr:to>
      <xdr:col>24</xdr:col>
      <xdr:colOff>62865</xdr:colOff>
      <xdr:row>56</xdr:row>
      <xdr:rowOff>169327</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819505"/>
          <a:ext cx="1270" cy="951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1704</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77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169327</xdr:rowOff>
    </xdr:from>
    <xdr:to>
      <xdr:col>24</xdr:col>
      <xdr:colOff>152400</xdr:colOff>
      <xdr:row>56</xdr:row>
      <xdr:rowOff>169327</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770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22232</xdr:rowOff>
    </xdr:from>
    <xdr:ext cx="534377"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59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75555</xdr:rowOff>
    </xdr:from>
    <xdr:to>
      <xdr:col>24</xdr:col>
      <xdr:colOff>152400</xdr:colOff>
      <xdr:row>51</xdr:row>
      <xdr:rowOff>75555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819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72354</xdr:rowOff>
    </xdr:from>
    <xdr:to>
      <xdr:col>24</xdr:col>
      <xdr:colOff>63500</xdr:colOff>
      <xdr:row>55</xdr:row>
      <xdr:rowOff>1305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330654"/>
          <a:ext cx="838200" cy="10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117528</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375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139101</xdr:rowOff>
    </xdr:from>
    <xdr:to>
      <xdr:col>24</xdr:col>
      <xdr:colOff>114300</xdr:colOff>
      <xdr:row>55</xdr:row>
      <xdr:rowOff>69251</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397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1305</xdr:rowOff>
    </xdr:from>
    <xdr:to>
      <xdr:col>19</xdr:col>
      <xdr:colOff>177800</xdr:colOff>
      <xdr:row>56</xdr:row>
      <xdr:rowOff>24851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431055"/>
          <a:ext cx="889000" cy="19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5324</xdr:rowOff>
    </xdr:from>
    <xdr:to>
      <xdr:col>20</xdr:col>
      <xdr:colOff>38100</xdr:colOff>
      <xdr:row>56</xdr:row>
      <xdr:rowOff>106924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98051</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69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86847</xdr:rowOff>
    </xdr:from>
    <xdr:to>
      <xdr:col>15</xdr:col>
      <xdr:colOff>50800</xdr:colOff>
      <xdr:row>56</xdr:row>
      <xdr:rowOff>24851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019300" y="9516597"/>
          <a:ext cx="889000" cy="10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105725</xdr:rowOff>
    </xdr:from>
    <xdr:to>
      <xdr:col>15</xdr:col>
      <xdr:colOff>101600</xdr:colOff>
      <xdr:row>57</xdr:row>
      <xdr:rowOff>35875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70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27002</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79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86847</xdr:rowOff>
    </xdr:from>
    <xdr:to>
      <xdr:col>10</xdr:col>
      <xdr:colOff>114300</xdr:colOff>
      <xdr:row>55</xdr:row>
      <xdr:rowOff>145095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516597"/>
          <a:ext cx="889000" cy="5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78110</xdr:rowOff>
    </xdr:from>
    <xdr:to>
      <xdr:col>10</xdr:col>
      <xdr:colOff>165100</xdr:colOff>
      <xdr:row>57</xdr:row>
      <xdr:rowOff>8260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7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170837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77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90866</xdr:rowOff>
    </xdr:from>
    <xdr:to>
      <xdr:col>6</xdr:col>
      <xdr:colOff>38100</xdr:colOff>
      <xdr:row>57</xdr:row>
      <xdr:rowOff>21016</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69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12143</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7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21554</xdr:rowOff>
    </xdr:from>
    <xdr:to>
      <xdr:col>24</xdr:col>
      <xdr:colOff>114300</xdr:colOff>
      <xdr:row>54</xdr:row>
      <xdr:rowOff>123154</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2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44431</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13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121955</xdr:rowOff>
    </xdr:from>
    <xdr:to>
      <xdr:col>20</xdr:col>
      <xdr:colOff>38100</xdr:colOff>
      <xdr:row>55</xdr:row>
      <xdr:rowOff>52105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38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68632</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15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145501</xdr:rowOff>
    </xdr:from>
    <xdr:to>
      <xdr:col>15</xdr:col>
      <xdr:colOff>101600</xdr:colOff>
      <xdr:row>56</xdr:row>
      <xdr:rowOff>75651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57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92178</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35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36047</xdr:rowOff>
    </xdr:from>
    <xdr:to>
      <xdr:col>10</xdr:col>
      <xdr:colOff>165100</xdr:colOff>
      <xdr:row>55</xdr:row>
      <xdr:rowOff>137647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46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154174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24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94295</xdr:rowOff>
    </xdr:from>
    <xdr:to>
      <xdr:col>6</xdr:col>
      <xdr:colOff>38100</xdr:colOff>
      <xdr:row>56</xdr:row>
      <xdr:rowOff>24445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40972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29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82017</xdr:rowOff>
    </xdr:from>
    <xdr:to>
      <xdr:col>24</xdr:col>
      <xdr:colOff>62865</xdr:colOff>
      <xdr:row>77</xdr:row>
      <xdr:rowOff>140919</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54967"/>
          <a:ext cx="1270" cy="10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144746</xdr:rowOff>
    </xdr:from>
    <xdr:ext cx="469744"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34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140919</xdr:rowOff>
    </xdr:from>
    <xdr:to>
      <xdr:col>24</xdr:col>
      <xdr:colOff>152400</xdr:colOff>
      <xdr:row>77</xdr:row>
      <xdr:rowOff>140919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4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28694</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3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82017</xdr:rowOff>
    </xdr:from>
    <xdr:to>
      <xdr:col>24</xdr:col>
      <xdr:colOff>152400</xdr:colOff>
      <xdr:row>71</xdr:row>
      <xdr:rowOff>82017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5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13894</xdr:rowOff>
    </xdr:from>
    <xdr:to>
      <xdr:col>24</xdr:col>
      <xdr:colOff>63500</xdr:colOff>
      <xdr:row>76</xdr:row>
      <xdr:rowOff>19152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044094"/>
          <a:ext cx="8382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138904</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826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116027</xdr:rowOff>
    </xdr:from>
    <xdr:to>
      <xdr:col>24</xdr:col>
      <xdr:colOff>114300</xdr:colOff>
      <xdr:row>76</xdr:row>
      <xdr:rowOff>46177</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297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13894</xdr:rowOff>
    </xdr:from>
    <xdr:to>
      <xdr:col>19</xdr:col>
      <xdr:colOff>177800</xdr:colOff>
      <xdr:row>76</xdr:row>
      <xdr:rowOff>18238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044094"/>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148183</xdr:rowOff>
    </xdr:from>
    <xdr:to>
      <xdr:col>20</xdr:col>
      <xdr:colOff>38100</xdr:colOff>
      <xdr:row>76</xdr:row>
      <xdr:rowOff>78333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00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69460</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0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18238</xdr:rowOff>
    </xdr:from>
    <xdr:to>
      <xdr:col>15</xdr:col>
      <xdr:colOff>50800</xdr:colOff>
      <xdr:row>78</xdr:row>
      <xdr:rowOff>46050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048438"/>
          <a:ext cx="889000" cy="37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139649</xdr:rowOff>
    </xdr:from>
    <xdr:to>
      <xdr:col>15</xdr:col>
      <xdr:colOff>101600</xdr:colOff>
      <xdr:row>76</xdr:row>
      <xdr:rowOff>69799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29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60926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09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46050</xdr:rowOff>
    </xdr:from>
    <xdr:to>
      <xdr:col>10</xdr:col>
      <xdr:colOff>114300</xdr:colOff>
      <xdr:row>78</xdr:row>
      <xdr:rowOff>50851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419150"/>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167920</xdr:rowOff>
    </xdr:from>
    <xdr:to>
      <xdr:col>10</xdr:col>
      <xdr:colOff>165100</xdr:colOff>
      <xdr:row>76</xdr:row>
      <xdr:rowOff>98070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02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114596</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280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17348</xdr:rowOff>
    </xdr:from>
    <xdr:to>
      <xdr:col>6</xdr:col>
      <xdr:colOff>38100</xdr:colOff>
      <xdr:row>76</xdr:row>
      <xdr:rowOff>118948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0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135476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282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139802</xdr:rowOff>
    </xdr:from>
    <xdr:to>
      <xdr:col>24</xdr:col>
      <xdr:colOff>114300</xdr:colOff>
      <xdr:row>76</xdr:row>
      <xdr:rowOff>69952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299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118229</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97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134544</xdr:rowOff>
    </xdr:from>
    <xdr:to>
      <xdr:col>20</xdr:col>
      <xdr:colOff>38100</xdr:colOff>
      <xdr:row>76</xdr:row>
      <xdr:rowOff>64694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299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81221</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2768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138887</xdr:rowOff>
    </xdr:from>
    <xdr:to>
      <xdr:col>15</xdr:col>
      <xdr:colOff>101600</xdr:colOff>
      <xdr:row>76</xdr:row>
      <xdr:rowOff>69038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29976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85564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277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166700</xdr:rowOff>
    </xdr:from>
    <xdr:to>
      <xdr:col>10</xdr:col>
      <xdr:colOff>165100</xdr:colOff>
      <xdr:row>78</xdr:row>
      <xdr:rowOff>96850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87977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46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xdr:rowOff>
    </xdr:from>
    <xdr:to>
      <xdr:col>6</xdr:col>
      <xdr:colOff>38100</xdr:colOff>
      <xdr:row>78</xdr:row>
      <xdr:rowOff>101651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7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92778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46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170193</xdr:rowOff>
    </xdr:from>
    <xdr:to>
      <xdr:col>24</xdr:col>
      <xdr:colOff>62865</xdr:colOff>
      <xdr:row>98</xdr:row>
      <xdr:rowOff>141351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429243"/>
          <a:ext cx="1270" cy="1514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145178</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4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141351</xdr:rowOff>
    </xdr:from>
    <xdr:to>
      <xdr:col>24</xdr:col>
      <xdr:colOff>152400</xdr:colOff>
      <xdr:row>98</xdr:row>
      <xdr:rowOff>141351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116870</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20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170193</xdr:rowOff>
    </xdr:from>
    <xdr:to>
      <xdr:col>24</xdr:col>
      <xdr:colOff>152400</xdr:colOff>
      <xdr:row>89</xdr:row>
      <xdr:rowOff>170193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429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154406</xdr:rowOff>
    </xdr:from>
    <xdr:to>
      <xdr:col>24</xdr:col>
      <xdr:colOff>63500</xdr:colOff>
      <xdr:row>94</xdr:row>
      <xdr:rowOff>62661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099256"/>
          <a:ext cx="838200" cy="7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144315</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260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165888</xdr:rowOff>
    </xdr:from>
    <xdr:to>
      <xdr:col>24</xdr:col>
      <xdr:colOff>114300</xdr:colOff>
      <xdr:row>95</xdr:row>
      <xdr:rowOff>96038</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28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62661</xdr:rowOff>
    </xdr:from>
    <xdr:to>
      <xdr:col>19</xdr:col>
      <xdr:colOff>177800</xdr:colOff>
      <xdr:row>94</xdr:row>
      <xdr:rowOff>160274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178961"/>
          <a:ext cx="889000" cy="9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60706</xdr:rowOff>
    </xdr:from>
    <xdr:to>
      <xdr:col>20</xdr:col>
      <xdr:colOff>38100</xdr:colOff>
      <xdr:row>95</xdr:row>
      <xdr:rowOff>162306</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34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153433</xdr:rowOff>
    </xdr:from>
    <xdr:ext cx="599010"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497795" y="1644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160274</xdr:rowOff>
    </xdr:from>
    <xdr:to>
      <xdr:col>15</xdr:col>
      <xdr:colOff>50800</xdr:colOff>
      <xdr:row>94</xdr:row>
      <xdr:rowOff>163970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276574"/>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134671</xdr:rowOff>
    </xdr:from>
    <xdr:to>
      <xdr:col>15</xdr:col>
      <xdr:colOff>101600</xdr:colOff>
      <xdr:row>96</xdr:row>
      <xdr:rowOff>64821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55948</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08795" y="1651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163970</xdr:rowOff>
    </xdr:from>
    <xdr:to>
      <xdr:col>10</xdr:col>
      <xdr:colOff>114300</xdr:colOff>
      <xdr:row>95</xdr:row>
      <xdr:rowOff>62345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280270"/>
          <a:ext cx="889000" cy="6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154978</xdr:rowOff>
    </xdr:from>
    <xdr:to>
      <xdr:col>10</xdr:col>
      <xdr:colOff>165100</xdr:colOff>
      <xdr:row>96</xdr:row>
      <xdr:rowOff>85128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76255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19795" y="16535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15811</xdr:rowOff>
    </xdr:from>
    <xdr:to>
      <xdr:col>6</xdr:col>
      <xdr:colOff>38100</xdr:colOff>
      <xdr:row>96</xdr:row>
      <xdr:rowOff>117411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108538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30795" y="1656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103606</xdr:rowOff>
    </xdr:from>
    <xdr:to>
      <xdr:col>24</xdr:col>
      <xdr:colOff>114300</xdr:colOff>
      <xdr:row>94</xdr:row>
      <xdr:rowOff>33756</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04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126483</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5899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11861</xdr:rowOff>
    </xdr:from>
    <xdr:to>
      <xdr:col>20</xdr:col>
      <xdr:colOff>38100</xdr:colOff>
      <xdr:row>94</xdr:row>
      <xdr:rowOff>113461</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12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129988</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497795" y="15903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109474</xdr:rowOff>
    </xdr:from>
    <xdr:to>
      <xdr:col>15</xdr:col>
      <xdr:colOff>101600</xdr:colOff>
      <xdr:row>95</xdr:row>
      <xdr:rowOff>39624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22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56151</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08795" y="16001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113170</xdr:rowOff>
    </xdr:from>
    <xdr:to>
      <xdr:col>10</xdr:col>
      <xdr:colOff>165100</xdr:colOff>
      <xdr:row>95</xdr:row>
      <xdr:rowOff>43320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2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59847</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19795" y="16004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11545</xdr:rowOff>
    </xdr:from>
    <xdr:to>
      <xdr:col>6</xdr:col>
      <xdr:colOff>38100</xdr:colOff>
      <xdr:row>95</xdr:row>
      <xdr:rowOff>113145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29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129672</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30795" y="1607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58014</xdr:rowOff>
    </xdr:from>
    <xdr:to>
      <xdr:col>54</xdr:col>
      <xdr:colOff>189865</xdr:colOff>
      <xdr:row>33</xdr:row>
      <xdr:rowOff>129794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72964"/>
          <a:ext cx="1270" cy="414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133621</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5791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129794</xdr:rowOff>
    </xdr:from>
    <xdr:to>
      <xdr:col>55</xdr:col>
      <xdr:colOff>88900</xdr:colOff>
      <xdr:row>33</xdr:row>
      <xdr:rowOff>129794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7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4691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48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58014</xdr:rowOff>
    </xdr:from>
    <xdr:to>
      <xdr:col>55</xdr:col>
      <xdr:colOff>88900</xdr:colOff>
      <xdr:row>31</xdr:row>
      <xdr:rowOff>58014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7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30320</xdr:rowOff>
    </xdr:from>
    <xdr:to>
      <xdr:col>55</xdr:col>
      <xdr:colOff>0</xdr:colOff>
      <xdr:row>39</xdr:row>
      <xdr:rowOff>121554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688170"/>
          <a:ext cx="838200" cy="111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51002</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36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28125</xdr:rowOff>
    </xdr:from>
    <xdr:to>
      <xdr:col>55</xdr:col>
      <xdr:colOff>50800</xdr:colOff>
      <xdr:row>32</xdr:row>
      <xdr:rowOff>129725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5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117036</xdr:rowOff>
    </xdr:from>
    <xdr:to>
      <xdr:col>50</xdr:col>
      <xdr:colOff>114300</xdr:colOff>
      <xdr:row>39</xdr:row>
      <xdr:rowOff>121554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803586"/>
          <a:ext cx="889000" cy="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156076</xdr:rowOff>
    </xdr:from>
    <xdr:to>
      <xdr:col>50</xdr:col>
      <xdr:colOff>165100</xdr:colOff>
      <xdr:row>39</xdr:row>
      <xdr:rowOff>86226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6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102753</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4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97975</xdr:rowOff>
    </xdr:from>
    <xdr:to>
      <xdr:col>45</xdr:col>
      <xdr:colOff>177800</xdr:colOff>
      <xdr:row>39</xdr:row>
      <xdr:rowOff>117036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784525"/>
          <a:ext cx="889000" cy="1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161170</xdr:rowOff>
    </xdr:from>
    <xdr:to>
      <xdr:col>46</xdr:col>
      <xdr:colOff>38100</xdr:colOff>
      <xdr:row>39</xdr:row>
      <xdr:rowOff>91320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67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107847</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45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97975</xdr:rowOff>
    </xdr:from>
    <xdr:to>
      <xdr:col>41</xdr:col>
      <xdr:colOff>50800</xdr:colOff>
      <xdr:row>39</xdr:row>
      <xdr:rowOff>101611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784525"/>
          <a:ext cx="889000" cy="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165415</xdr:rowOff>
    </xdr:from>
    <xdr:to>
      <xdr:col>41</xdr:col>
      <xdr:colOff>101600</xdr:colOff>
      <xdr:row>39</xdr:row>
      <xdr:rowOff>95565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112093</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45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162020</xdr:rowOff>
    </xdr:from>
    <xdr:to>
      <xdr:col>36</xdr:col>
      <xdr:colOff>165100</xdr:colOff>
      <xdr:row>39</xdr:row>
      <xdr:rowOff>92170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6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108696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4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150970</xdr:rowOff>
    </xdr:from>
    <xdr:to>
      <xdr:col>55</xdr:col>
      <xdr:colOff>50800</xdr:colOff>
      <xdr:row>33</xdr:row>
      <xdr:rowOff>81120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63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65897</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55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70754</xdr:rowOff>
    </xdr:from>
    <xdr:to>
      <xdr:col>50</xdr:col>
      <xdr:colOff>165100</xdr:colOff>
      <xdr:row>40</xdr:row>
      <xdr:rowOff>904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75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163481</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85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66236</xdr:rowOff>
    </xdr:from>
    <xdr:to>
      <xdr:col>46</xdr:col>
      <xdr:colOff>38100</xdr:colOff>
      <xdr:row>39</xdr:row>
      <xdr:rowOff>167836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75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158963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84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47175</xdr:rowOff>
    </xdr:from>
    <xdr:to>
      <xdr:col>41</xdr:col>
      <xdr:colOff>101600</xdr:colOff>
      <xdr:row>39</xdr:row>
      <xdr:rowOff>148775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73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139902</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82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50811</xdr:rowOff>
    </xdr:from>
    <xdr:to>
      <xdr:col>36</xdr:col>
      <xdr:colOff>165100</xdr:colOff>
      <xdr:row>39</xdr:row>
      <xdr:rowOff>152411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7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143538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83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62433</xdr:rowOff>
    </xdr:from>
    <xdr:to>
      <xdr:col>54</xdr:col>
      <xdr:colOff>189865</xdr:colOff>
      <xdr:row>59</xdr:row>
      <xdr:rowOff>114587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34933"/>
          <a:ext cx="1270" cy="1595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118414</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23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114587</xdr:rowOff>
    </xdr:from>
    <xdr:to>
      <xdr:col>55</xdr:col>
      <xdr:colOff>88900</xdr:colOff>
      <xdr:row>59</xdr:row>
      <xdr:rowOff>114587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23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9110</xdr:rowOff>
    </xdr:from>
    <xdr:ext cx="534377"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1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62433</xdr:rowOff>
    </xdr:from>
    <xdr:to>
      <xdr:col>55</xdr:col>
      <xdr:colOff>88900</xdr:colOff>
      <xdr:row>50</xdr:row>
      <xdr:rowOff>62433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34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13153</xdr:rowOff>
    </xdr:from>
    <xdr:to>
      <xdr:col>55</xdr:col>
      <xdr:colOff>0</xdr:colOff>
      <xdr:row>55</xdr:row>
      <xdr:rowOff>54432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271453"/>
          <a:ext cx="838200" cy="21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160240</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07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137363</xdr:rowOff>
    </xdr:from>
    <xdr:to>
      <xdr:col>55</xdr:col>
      <xdr:colOff>50800</xdr:colOff>
      <xdr:row>54</xdr:row>
      <xdr:rowOff>67513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2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13153</xdr:rowOff>
    </xdr:from>
    <xdr:to>
      <xdr:col>50</xdr:col>
      <xdr:colOff>114300</xdr:colOff>
      <xdr:row>54</xdr:row>
      <xdr:rowOff>124024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271453"/>
          <a:ext cx="889000" cy="1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19275</xdr:rowOff>
    </xdr:from>
    <xdr:to>
      <xdr:col>50</xdr:col>
      <xdr:colOff>165100</xdr:colOff>
      <xdr:row>54</xdr:row>
      <xdr:rowOff>120875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27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112002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37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112921</xdr:rowOff>
    </xdr:from>
    <xdr:to>
      <xdr:col>45</xdr:col>
      <xdr:colOff>177800</xdr:colOff>
      <xdr:row>54</xdr:row>
      <xdr:rowOff>124024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371221"/>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90696</xdr:rowOff>
    </xdr:from>
    <xdr:to>
      <xdr:col>46</xdr:col>
      <xdr:colOff>38100</xdr:colOff>
      <xdr:row>55</xdr:row>
      <xdr:rowOff>20846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34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11973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44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112921</xdr:rowOff>
    </xdr:from>
    <xdr:to>
      <xdr:col>41</xdr:col>
      <xdr:colOff>50800</xdr:colOff>
      <xdr:row>55</xdr:row>
      <xdr:rowOff>144893</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371221"/>
          <a:ext cx="889000" cy="20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157578</xdr:rowOff>
    </xdr:from>
    <xdr:to>
      <xdr:col>41</xdr:col>
      <xdr:colOff>101600</xdr:colOff>
      <xdr:row>55</xdr:row>
      <xdr:rowOff>87728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41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78855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5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25741</xdr:rowOff>
    </xdr:from>
    <xdr:to>
      <xdr:col>36</xdr:col>
      <xdr:colOff>165100</xdr:colOff>
      <xdr:row>55</xdr:row>
      <xdr:rowOff>127341</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4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143868</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23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3632</xdr:rowOff>
    </xdr:from>
    <xdr:to>
      <xdr:col>55</xdr:col>
      <xdr:colOff>50800</xdr:colOff>
      <xdr:row>55</xdr:row>
      <xdr:rowOff>105232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43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153509</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41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133803</xdr:rowOff>
    </xdr:from>
    <xdr:to>
      <xdr:col>50</xdr:col>
      <xdr:colOff>165100</xdr:colOff>
      <xdr:row>54</xdr:row>
      <xdr:rowOff>63953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22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80480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899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73224</xdr:rowOff>
    </xdr:from>
    <xdr:to>
      <xdr:col>46</xdr:col>
      <xdr:colOff>38100</xdr:colOff>
      <xdr:row>55</xdr:row>
      <xdr:rowOff>3374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33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19901</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10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62121</xdr:rowOff>
    </xdr:from>
    <xdr:to>
      <xdr:col>41</xdr:col>
      <xdr:colOff>101600</xdr:colOff>
      <xdr:row>54</xdr:row>
      <xdr:rowOff>163721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32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8798</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09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94093</xdr:rowOff>
    </xdr:from>
    <xdr:to>
      <xdr:col>36</xdr:col>
      <xdr:colOff>165100</xdr:colOff>
      <xdr:row>56</xdr:row>
      <xdr:rowOff>24243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52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15370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61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91511</xdr:rowOff>
    </xdr:from>
    <xdr:to>
      <xdr:col>54</xdr:col>
      <xdr:colOff>189865</xdr:colOff>
      <xdr:row>77</xdr:row>
      <xdr:rowOff>137002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264461"/>
          <a:ext cx="1270" cy="1074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140829</xdr:rowOff>
    </xdr:from>
    <xdr:ext cx="469744"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34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137002</xdr:rowOff>
    </xdr:from>
    <xdr:to>
      <xdr:col>55</xdr:col>
      <xdr:colOff>88900</xdr:colOff>
      <xdr:row>77</xdr:row>
      <xdr:rowOff>137002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33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38188</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3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91511</xdr:rowOff>
    </xdr:from>
    <xdr:to>
      <xdr:col>55</xdr:col>
      <xdr:colOff>88900</xdr:colOff>
      <xdr:row>71</xdr:row>
      <xdr:rowOff>91511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26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150764</xdr:rowOff>
    </xdr:from>
    <xdr:to>
      <xdr:col>55</xdr:col>
      <xdr:colOff>0</xdr:colOff>
      <xdr:row>74</xdr:row>
      <xdr:rowOff>128453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2666614"/>
          <a:ext cx="838200" cy="14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64914</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2580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42037</xdr:rowOff>
    </xdr:from>
    <xdr:to>
      <xdr:col>55</xdr:col>
      <xdr:colOff>50800</xdr:colOff>
      <xdr:row>74</xdr:row>
      <xdr:rowOff>143637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41905</xdr:rowOff>
    </xdr:from>
    <xdr:to>
      <xdr:col>50</xdr:col>
      <xdr:colOff>114300</xdr:colOff>
      <xdr:row>73</xdr:row>
      <xdr:rowOff>150764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2386305"/>
          <a:ext cx="889000" cy="28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156017</xdr:rowOff>
    </xdr:from>
    <xdr:to>
      <xdr:col>50</xdr:col>
      <xdr:colOff>165100</xdr:colOff>
      <xdr:row>74</xdr:row>
      <xdr:rowOff>86167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77294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276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41905</xdr:rowOff>
    </xdr:from>
    <xdr:to>
      <xdr:col>45</xdr:col>
      <xdr:colOff>177800</xdr:colOff>
      <xdr:row>72</xdr:row>
      <xdr:rowOff>86391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2386305"/>
          <a:ext cx="889000" cy="4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109748</xdr:rowOff>
    </xdr:from>
    <xdr:to>
      <xdr:col>46</xdr:col>
      <xdr:colOff>38100</xdr:colOff>
      <xdr:row>74</xdr:row>
      <xdr:rowOff>39898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31025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271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86391</xdr:rowOff>
    </xdr:from>
    <xdr:to>
      <xdr:col>41</xdr:col>
      <xdr:colOff>50800</xdr:colOff>
      <xdr:row>72</xdr:row>
      <xdr:rowOff>145735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2430791"/>
          <a:ext cx="889000" cy="5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166395</xdr:rowOff>
    </xdr:from>
    <xdr:to>
      <xdr:col>41</xdr:col>
      <xdr:colOff>101600</xdr:colOff>
      <xdr:row>74</xdr:row>
      <xdr:rowOff>96545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87672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277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61194</xdr:rowOff>
    </xdr:from>
    <xdr:to>
      <xdr:col>36</xdr:col>
      <xdr:colOff>165100</xdr:colOff>
      <xdr:row>74</xdr:row>
      <xdr:rowOff>162794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274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153921</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28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77653</xdr:rowOff>
    </xdr:from>
    <xdr:to>
      <xdr:col>55</xdr:col>
      <xdr:colOff>50800</xdr:colOff>
      <xdr:row>75</xdr:row>
      <xdr:rowOff>7803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276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56080</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274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99964</xdr:rowOff>
    </xdr:from>
    <xdr:to>
      <xdr:col>50</xdr:col>
      <xdr:colOff>165100</xdr:colOff>
      <xdr:row>74</xdr:row>
      <xdr:rowOff>30114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261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46641</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39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162555</xdr:rowOff>
    </xdr:from>
    <xdr:to>
      <xdr:col>46</xdr:col>
      <xdr:colOff>38100</xdr:colOff>
      <xdr:row>72</xdr:row>
      <xdr:rowOff>92705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233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109232</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211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35591</xdr:rowOff>
    </xdr:from>
    <xdr:to>
      <xdr:col>41</xdr:col>
      <xdr:colOff>101600</xdr:colOff>
      <xdr:row>72</xdr:row>
      <xdr:rowOff>137191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237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153718</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15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94935</xdr:rowOff>
    </xdr:from>
    <xdr:to>
      <xdr:col>36</xdr:col>
      <xdr:colOff>165100</xdr:colOff>
      <xdr:row>73</xdr:row>
      <xdr:rowOff>25085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243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41612</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21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63348</xdr:rowOff>
    </xdr:from>
    <xdr:to>
      <xdr:col>54</xdr:col>
      <xdr:colOff>189865</xdr:colOff>
      <xdr:row>98</xdr:row>
      <xdr:rowOff>3759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493848"/>
          <a:ext cx="1270" cy="1312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7586</xdr:rowOff>
    </xdr:from>
    <xdr:ext cx="534377"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80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3759</xdr:rowOff>
    </xdr:from>
    <xdr:to>
      <xdr:col>55</xdr:col>
      <xdr:colOff>88900</xdr:colOff>
      <xdr:row>98</xdr:row>
      <xdr:rowOff>3759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80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10025</xdr:rowOff>
    </xdr:from>
    <xdr:ext cx="534377"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2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63348</xdr:rowOff>
    </xdr:from>
    <xdr:to>
      <xdr:col>55</xdr:col>
      <xdr:colOff>88900</xdr:colOff>
      <xdr:row>90</xdr:row>
      <xdr:rowOff>63348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493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45213</xdr:rowOff>
    </xdr:from>
    <xdr:to>
      <xdr:col>55</xdr:col>
      <xdr:colOff>0</xdr:colOff>
      <xdr:row>95</xdr:row>
      <xdr:rowOff>101409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332963"/>
          <a:ext cx="838200" cy="5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92079</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036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69202</xdr:rowOff>
    </xdr:from>
    <xdr:to>
      <xdr:col>55</xdr:col>
      <xdr:colOff>50800</xdr:colOff>
      <xdr:row>94</xdr:row>
      <xdr:rowOff>170802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45213</xdr:rowOff>
    </xdr:from>
    <xdr:to>
      <xdr:col>50</xdr:col>
      <xdr:colOff>114300</xdr:colOff>
      <xdr:row>96</xdr:row>
      <xdr:rowOff>41363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6332963"/>
          <a:ext cx="889000" cy="16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156414</xdr:rowOff>
    </xdr:from>
    <xdr:to>
      <xdr:col>50</xdr:col>
      <xdr:colOff>165100</xdr:colOff>
      <xdr:row>95</xdr:row>
      <xdr:rowOff>86564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27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103091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04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145644</xdr:rowOff>
    </xdr:from>
    <xdr:to>
      <xdr:col>45</xdr:col>
      <xdr:colOff>177800</xdr:colOff>
      <xdr:row>96</xdr:row>
      <xdr:rowOff>41363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7861300" y="16433394"/>
          <a:ext cx="889000" cy="6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99110</xdr:rowOff>
    </xdr:from>
    <xdr:to>
      <xdr:col>46</xdr:col>
      <xdr:colOff>38100</xdr:colOff>
      <xdr:row>96</xdr:row>
      <xdr:rowOff>29260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38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45787</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16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145644</xdr:rowOff>
    </xdr:from>
    <xdr:to>
      <xdr:col>41</xdr:col>
      <xdr:colOff>50800</xdr:colOff>
      <xdr:row>97</xdr:row>
      <xdr:rowOff>16370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433394"/>
          <a:ext cx="889000" cy="21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166167</xdr:rowOff>
    </xdr:from>
    <xdr:to>
      <xdr:col>41</xdr:col>
      <xdr:colOff>101600</xdr:colOff>
      <xdr:row>96</xdr:row>
      <xdr:rowOff>96317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4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87444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54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27673</xdr:rowOff>
    </xdr:from>
    <xdr:to>
      <xdr:col>36</xdr:col>
      <xdr:colOff>165100</xdr:colOff>
      <xdr:row>96</xdr:row>
      <xdr:rowOff>129273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48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145800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26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50609</xdr:rowOff>
    </xdr:from>
    <xdr:to>
      <xdr:col>55</xdr:col>
      <xdr:colOff>50800</xdr:colOff>
      <xdr:row>95</xdr:row>
      <xdr:rowOff>152209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33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29036</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165863</xdr:rowOff>
    </xdr:from>
    <xdr:to>
      <xdr:col>50</xdr:col>
      <xdr:colOff>165100</xdr:colOff>
      <xdr:row>95</xdr:row>
      <xdr:rowOff>96013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2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87140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37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162013</xdr:rowOff>
    </xdr:from>
    <xdr:to>
      <xdr:col>46</xdr:col>
      <xdr:colOff>38100</xdr:colOff>
      <xdr:row>96</xdr:row>
      <xdr:rowOff>92163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44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83290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54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94844</xdr:rowOff>
    </xdr:from>
    <xdr:to>
      <xdr:col>41</xdr:col>
      <xdr:colOff>101600</xdr:colOff>
      <xdr:row>96</xdr:row>
      <xdr:rowOff>24994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38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41521</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15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137020</xdr:rowOff>
    </xdr:from>
    <xdr:to>
      <xdr:col>36</xdr:col>
      <xdr:colOff>165100</xdr:colOff>
      <xdr:row>97</xdr:row>
      <xdr:rowOff>67170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5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58297</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68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20257</xdr:rowOff>
    </xdr:from>
    <xdr:to>
      <xdr:col>85</xdr:col>
      <xdr:colOff>126364</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335207"/>
          <a:ext cx="1269" cy="139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138384</xdr:rowOff>
    </xdr:from>
    <xdr:ext cx="469744"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11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20257</xdr:rowOff>
    </xdr:from>
    <xdr:to>
      <xdr:col>86</xdr:col>
      <xdr:colOff>25400</xdr:colOff>
      <xdr:row>31</xdr:row>
      <xdr:rowOff>20257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33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4445</xdr:rowOff>
    </xdr:from>
    <xdr:to>
      <xdr:col>85</xdr:col>
      <xdr:colOff>127000</xdr:colOff>
      <xdr:row>39</xdr:row>
      <xdr:rowOff>30544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519545"/>
          <a:ext cx="838200" cy="19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103967</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276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81090</xdr:rowOff>
    </xdr:from>
    <xdr:to>
      <xdr:col>85</xdr:col>
      <xdr:colOff>177800</xdr:colOff>
      <xdr:row>38</xdr:row>
      <xdr:rowOff>11240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4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110553</xdr:rowOff>
    </xdr:from>
    <xdr:to>
      <xdr:col>81</xdr:col>
      <xdr:colOff>50800</xdr:colOff>
      <xdr:row>38</xdr:row>
      <xdr:rowOff>4445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454203"/>
          <a:ext cx="889000" cy="6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18605</xdr:rowOff>
    </xdr:from>
    <xdr:to>
      <xdr:col>81</xdr:col>
      <xdr:colOff>101600</xdr:colOff>
      <xdr:row>37</xdr:row>
      <xdr:rowOff>120205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3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136732</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13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110553</xdr:rowOff>
    </xdr:from>
    <xdr:to>
      <xdr:col>76</xdr:col>
      <xdr:colOff>114300</xdr:colOff>
      <xdr:row>39</xdr:row>
      <xdr:rowOff>20256</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3703300" y="6454203"/>
          <a:ext cx="889000" cy="25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60706</xdr:rowOff>
    </xdr:from>
    <xdr:to>
      <xdr:col>76</xdr:col>
      <xdr:colOff>165100</xdr:colOff>
      <xdr:row>37</xdr:row>
      <xdr:rowOff>162306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40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153433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49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20256</xdr:rowOff>
    </xdr:from>
    <xdr:to>
      <xdr:col>71</xdr:col>
      <xdr:colOff>177800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6706806"/>
          <a:ext cx="8890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10223</xdr:rowOff>
    </xdr:from>
    <xdr:to>
      <xdr:col>72</xdr:col>
      <xdr:colOff>38100</xdr:colOff>
      <xdr:row>38</xdr:row>
      <xdr:rowOff>111823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52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128350</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4017" y="630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10985</xdr:rowOff>
    </xdr:from>
    <xdr:to>
      <xdr:col>67</xdr:col>
      <xdr:colOff>101600</xdr:colOff>
      <xdr:row>38</xdr:row>
      <xdr:rowOff>112585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52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129112</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5017" y="6301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151194</xdr:rowOff>
    </xdr:from>
    <xdr:to>
      <xdr:col>85</xdr:col>
      <xdr:colOff>177800</xdr:colOff>
      <xdr:row>39</xdr:row>
      <xdr:rowOff>81344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66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66121</xdr:rowOff>
    </xdr:from>
    <xdr:ext cx="313932"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5812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125095</xdr:rowOff>
    </xdr:from>
    <xdr:to>
      <xdr:col>81</xdr:col>
      <xdr:colOff>101600</xdr:colOff>
      <xdr:row>38</xdr:row>
      <xdr:rowOff>55245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46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46372</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46428" y="656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59753</xdr:rowOff>
    </xdr:from>
    <xdr:to>
      <xdr:col>76</xdr:col>
      <xdr:colOff>165100</xdr:colOff>
      <xdr:row>37</xdr:row>
      <xdr:rowOff>161353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40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6430</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57428" y="617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140906</xdr:rowOff>
    </xdr:from>
    <xdr:to>
      <xdr:col>72</xdr:col>
      <xdr:colOff>38100</xdr:colOff>
      <xdr:row>39</xdr:row>
      <xdr:rowOff>71056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65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62183</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4017" y="6748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163017</xdr:rowOff>
    </xdr:from>
    <xdr:to>
      <xdr:col>85</xdr:col>
      <xdr:colOff>126364</xdr:colOff>
      <xdr:row>78</xdr:row>
      <xdr:rowOff>31474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64517"/>
          <a:ext cx="1269" cy="1240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35301</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0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31474</xdr:rowOff>
    </xdr:from>
    <xdr:to>
      <xdr:col>86</xdr:col>
      <xdr:colOff>25400</xdr:colOff>
      <xdr:row>78</xdr:row>
      <xdr:rowOff>31474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0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109694</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93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163017</xdr:rowOff>
    </xdr:from>
    <xdr:to>
      <xdr:col>86</xdr:col>
      <xdr:colOff>25400</xdr:colOff>
      <xdr:row>70</xdr:row>
      <xdr:rowOff>163017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6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77881</xdr:rowOff>
    </xdr:from>
    <xdr:to>
      <xdr:col>85</xdr:col>
      <xdr:colOff>127000</xdr:colOff>
      <xdr:row>76</xdr:row>
      <xdr:rowOff>160568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3108081"/>
          <a:ext cx="838200" cy="8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95187</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611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72310</xdr:rowOff>
    </xdr:from>
    <xdr:to>
      <xdr:col>85</xdr:col>
      <xdr:colOff>177800</xdr:colOff>
      <xdr:row>75</xdr:row>
      <xdr:rowOff>2460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75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160568</xdr:rowOff>
    </xdr:from>
    <xdr:to>
      <xdr:col>81</xdr:col>
      <xdr:colOff>50800</xdr:colOff>
      <xdr:row>77</xdr:row>
      <xdr:rowOff>87841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3190768"/>
          <a:ext cx="889000" cy="9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20483</xdr:rowOff>
    </xdr:from>
    <xdr:to>
      <xdr:col>81</xdr:col>
      <xdr:colOff>101600</xdr:colOff>
      <xdr:row>74</xdr:row>
      <xdr:rowOff>122083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70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138610</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48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87841</xdr:rowOff>
    </xdr:from>
    <xdr:to>
      <xdr:col>76</xdr:col>
      <xdr:colOff>114300</xdr:colOff>
      <xdr:row>77</xdr:row>
      <xdr:rowOff>92608</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3289491"/>
          <a:ext cx="889000" cy="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143960</xdr:rowOff>
    </xdr:from>
    <xdr:to>
      <xdr:col>76</xdr:col>
      <xdr:colOff>165100</xdr:colOff>
      <xdr:row>74</xdr:row>
      <xdr:rowOff>74110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65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90637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43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92608</xdr:rowOff>
    </xdr:from>
    <xdr:to>
      <xdr:col>71</xdr:col>
      <xdr:colOff>177800</xdr:colOff>
      <xdr:row>77</xdr:row>
      <xdr:rowOff>112235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3294258"/>
          <a:ext cx="889000" cy="1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162771</xdr:rowOff>
    </xdr:from>
    <xdr:to>
      <xdr:col>72</xdr:col>
      <xdr:colOff>38100</xdr:colOff>
      <xdr:row>74</xdr:row>
      <xdr:rowOff>92921</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67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109448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45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141772</xdr:rowOff>
    </xdr:from>
    <xdr:to>
      <xdr:col>67</xdr:col>
      <xdr:colOff>101600</xdr:colOff>
      <xdr:row>74</xdr:row>
      <xdr:rowOff>71922</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65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88449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43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27081</xdr:rowOff>
    </xdr:from>
    <xdr:to>
      <xdr:col>85</xdr:col>
      <xdr:colOff>177800</xdr:colOff>
      <xdr:row>76</xdr:row>
      <xdr:rowOff>128681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05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5508</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03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109768</xdr:rowOff>
    </xdr:from>
    <xdr:to>
      <xdr:col>81</xdr:col>
      <xdr:colOff>101600</xdr:colOff>
      <xdr:row>77</xdr:row>
      <xdr:rowOff>39918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13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31045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23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37041</xdr:rowOff>
    </xdr:from>
    <xdr:to>
      <xdr:col>76</xdr:col>
      <xdr:colOff>165100</xdr:colOff>
      <xdr:row>77</xdr:row>
      <xdr:rowOff>138641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23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129768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33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41808</xdr:rowOff>
    </xdr:from>
    <xdr:to>
      <xdr:col>72</xdr:col>
      <xdr:colOff>38100</xdr:colOff>
      <xdr:row>77</xdr:row>
      <xdr:rowOff>143408</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24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134535</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33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61435</xdr:rowOff>
    </xdr:from>
    <xdr:to>
      <xdr:col>67</xdr:col>
      <xdr:colOff>101600</xdr:colOff>
      <xdr:row>77</xdr:row>
      <xdr:rowOff>163035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26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154162</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35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85598</xdr:rowOff>
    </xdr:from>
    <xdr:to>
      <xdr:col>85</xdr:col>
      <xdr:colOff>126364</xdr:colOff>
      <xdr:row>98</xdr:row>
      <xdr:rowOff>169290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687548"/>
          <a:ext cx="1269" cy="1283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1667</xdr:rowOff>
    </xdr:from>
    <xdr:ext cx="378565"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75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169290</xdr:rowOff>
    </xdr:from>
    <xdr:to>
      <xdr:col>86</xdr:col>
      <xdr:colOff>25400</xdr:colOff>
      <xdr:row>98</xdr:row>
      <xdr:rowOff>169290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7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32275</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46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85598</xdr:rowOff>
    </xdr:from>
    <xdr:to>
      <xdr:col>86</xdr:col>
      <xdr:colOff>25400</xdr:colOff>
      <xdr:row>91</xdr:row>
      <xdr:rowOff>85598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687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146177</xdr:rowOff>
    </xdr:from>
    <xdr:to>
      <xdr:col>85</xdr:col>
      <xdr:colOff>127000</xdr:colOff>
      <xdr:row>93</xdr:row>
      <xdr:rowOff>22606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5481300" y="15748127"/>
          <a:ext cx="838200" cy="2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155084</xdr:rowOff>
    </xdr:from>
    <xdr:ext cx="469744"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442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5207</xdr:rowOff>
    </xdr:from>
    <xdr:to>
      <xdr:col>85</xdr:col>
      <xdr:colOff>177800</xdr:colOff>
      <xdr:row>96</xdr:row>
      <xdr:rowOff>106807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4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22606</xdr:rowOff>
    </xdr:from>
    <xdr:to>
      <xdr:col>81</xdr:col>
      <xdr:colOff>50800</xdr:colOff>
      <xdr:row>95</xdr:row>
      <xdr:rowOff>99313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5967456"/>
          <a:ext cx="889000" cy="41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26924</xdr:rowOff>
    </xdr:from>
    <xdr:to>
      <xdr:col>81</xdr:col>
      <xdr:colOff>101600</xdr:colOff>
      <xdr:row>95</xdr:row>
      <xdr:rowOff>128524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31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119651</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46428" y="1640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99313</xdr:rowOff>
    </xdr:from>
    <xdr:to>
      <xdr:col>76</xdr:col>
      <xdr:colOff>114300</xdr:colOff>
      <xdr:row>96</xdr:row>
      <xdr:rowOff>59437</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387063"/>
          <a:ext cx="889000" cy="13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124840</xdr:rowOff>
    </xdr:from>
    <xdr:to>
      <xdr:col>76</xdr:col>
      <xdr:colOff>165100</xdr:colOff>
      <xdr:row>96</xdr:row>
      <xdr:rowOff>54990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41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46117</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50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59437</xdr:rowOff>
    </xdr:from>
    <xdr:to>
      <xdr:col>71</xdr:col>
      <xdr:colOff>177800</xdr:colOff>
      <xdr:row>96</xdr:row>
      <xdr:rowOff>73661</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518637"/>
          <a:ext cx="889000" cy="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119762</xdr:rowOff>
    </xdr:from>
    <xdr:to>
      <xdr:col>72</xdr:col>
      <xdr:colOff>38100</xdr:colOff>
      <xdr:row>95</xdr:row>
      <xdr:rowOff>49912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23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66439</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68428" y="1601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5842</xdr:rowOff>
    </xdr:from>
    <xdr:to>
      <xdr:col>67</xdr:col>
      <xdr:colOff>101600</xdr:colOff>
      <xdr:row>96</xdr:row>
      <xdr:rowOff>107442</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46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123969</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79428" y="1624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95377</xdr:rowOff>
    </xdr:from>
    <xdr:to>
      <xdr:col>85</xdr:col>
      <xdr:colOff>177800</xdr:colOff>
      <xdr:row>92</xdr:row>
      <xdr:rowOff>25527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569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10304</xdr:rowOff>
    </xdr:from>
    <xdr:ext cx="469744"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561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143256</xdr:rowOff>
    </xdr:from>
    <xdr:to>
      <xdr:col>81</xdr:col>
      <xdr:colOff>101600</xdr:colOff>
      <xdr:row>93</xdr:row>
      <xdr:rowOff>73406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59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91</xdr:row>
      <xdr:rowOff>89933</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46428" y="1569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48513</xdr:rowOff>
    </xdr:from>
    <xdr:to>
      <xdr:col>76</xdr:col>
      <xdr:colOff>165100</xdr:colOff>
      <xdr:row>95</xdr:row>
      <xdr:rowOff>150113</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33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166640</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611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8637</xdr:rowOff>
    </xdr:from>
    <xdr:to>
      <xdr:col>72</xdr:col>
      <xdr:colOff>38100</xdr:colOff>
      <xdr:row>96</xdr:row>
      <xdr:rowOff>110237</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46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101364</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6560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22861</xdr:rowOff>
    </xdr:from>
    <xdr:to>
      <xdr:col>67</xdr:col>
      <xdr:colOff>101600</xdr:colOff>
      <xdr:row>96</xdr:row>
      <xdr:rowOff>124461</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48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115588</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657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167894</xdr:rowOff>
    </xdr:from>
    <xdr:to>
      <xdr:col>116</xdr:col>
      <xdr:colOff>63500</xdr:colOff>
      <xdr:row>38</xdr:row>
      <xdr:rowOff>168275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511544"/>
          <a:ext cx="838200" cy="17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170451</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5828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147574</xdr:rowOff>
    </xdr:from>
    <xdr:to>
      <xdr:col>116</xdr:col>
      <xdr:colOff>114300</xdr:colOff>
      <xdr:row>35</xdr:row>
      <xdr:rowOff>77724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597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154178</xdr:rowOff>
    </xdr:from>
    <xdr:to>
      <xdr:col>111</xdr:col>
      <xdr:colOff>177800</xdr:colOff>
      <xdr:row>37</xdr:row>
      <xdr:rowOff>167894</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4978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80899</xdr:rowOff>
    </xdr:from>
    <xdr:to>
      <xdr:col>112</xdr:col>
      <xdr:colOff>38100</xdr:colOff>
      <xdr:row>35</xdr:row>
      <xdr:rowOff>11049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59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27576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568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122174</xdr:rowOff>
    </xdr:from>
    <xdr:to>
      <xdr:col>107</xdr:col>
      <xdr:colOff>50800</xdr:colOff>
      <xdr:row>37</xdr:row>
      <xdr:rowOff>154178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4658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80518</xdr:rowOff>
    </xdr:from>
    <xdr:to>
      <xdr:col>107</xdr:col>
      <xdr:colOff>101600</xdr:colOff>
      <xdr:row>35</xdr:row>
      <xdr:rowOff>10668</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27195</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568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95885</xdr:rowOff>
    </xdr:from>
    <xdr:to>
      <xdr:col>102</xdr:col>
      <xdr:colOff>114300</xdr:colOff>
      <xdr:row>37</xdr:row>
      <xdr:rowOff>122174</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439535"/>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1651</xdr:rowOff>
    </xdr:from>
    <xdr:to>
      <xdr:col>102</xdr:col>
      <xdr:colOff>165100</xdr:colOff>
      <xdr:row>34</xdr:row>
      <xdr:rowOff>103251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583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119778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560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104902</xdr:rowOff>
    </xdr:from>
    <xdr:to>
      <xdr:col>98</xdr:col>
      <xdr:colOff>38100</xdr:colOff>
      <xdr:row>34</xdr:row>
      <xdr:rowOff>35052</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57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51579</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55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117475</xdr:rowOff>
    </xdr:from>
    <xdr:to>
      <xdr:col>116</xdr:col>
      <xdr:colOff>114300</xdr:colOff>
      <xdr:row>39</xdr:row>
      <xdr:rowOff>47625</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32402</xdr:rowOff>
    </xdr:from>
    <xdr:ext cx="378565"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47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117094</xdr:rowOff>
    </xdr:from>
    <xdr:to>
      <xdr:col>112</xdr:col>
      <xdr:colOff>38100</xdr:colOff>
      <xdr:row>38</xdr:row>
      <xdr:rowOff>47244</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46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38371</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34017" y="6553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103378</xdr:rowOff>
    </xdr:from>
    <xdr:to>
      <xdr:col>107</xdr:col>
      <xdr:colOff>101600</xdr:colOff>
      <xdr:row>38</xdr:row>
      <xdr:rowOff>33528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44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24655</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5017" y="6539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71374</xdr:rowOff>
    </xdr:from>
    <xdr:to>
      <xdr:col>102</xdr:col>
      <xdr:colOff>165100</xdr:colOff>
      <xdr:row>38</xdr:row>
      <xdr:rowOff>1524</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41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164101</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56017" y="6507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45085</xdr:rowOff>
    </xdr:from>
    <xdr:to>
      <xdr:col>98</xdr:col>
      <xdr:colOff>38100</xdr:colOff>
      <xdr:row>37</xdr:row>
      <xdr:rowOff>146685</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38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137812</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7017" y="6481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83190</xdr:rowOff>
    </xdr:from>
    <xdr:to>
      <xdr:col>116</xdr:col>
      <xdr:colOff>62864</xdr:colOff>
      <xdr:row>59</xdr:row>
      <xdr:rowOff>41920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827140"/>
          <a:ext cx="1269" cy="133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45747</xdr:rowOff>
    </xdr:from>
    <xdr:ext cx="378565"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1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41920</xdr:rowOff>
    </xdr:from>
    <xdr:to>
      <xdr:col>116</xdr:col>
      <xdr:colOff>152400</xdr:colOff>
      <xdr:row>59</xdr:row>
      <xdr:rowOff>41920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29867</xdr:rowOff>
    </xdr:from>
    <xdr:ext cx="599010"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83190</xdr:rowOff>
    </xdr:from>
    <xdr:to>
      <xdr:col>116</xdr:col>
      <xdr:colOff>152400</xdr:colOff>
      <xdr:row>51</xdr:row>
      <xdr:rowOff>83190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82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33248</xdr:rowOff>
    </xdr:from>
    <xdr:to>
      <xdr:col>116</xdr:col>
      <xdr:colOff>63500</xdr:colOff>
      <xdr:row>59</xdr:row>
      <xdr:rowOff>34354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148798"/>
          <a:ext cx="838200" cy="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62841</xdr:rowOff>
    </xdr:from>
    <xdr:ext cx="534377"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664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39964</xdr:rowOff>
    </xdr:from>
    <xdr:to>
      <xdr:col>116</xdr:col>
      <xdr:colOff>114300</xdr:colOff>
      <xdr:row>57</xdr:row>
      <xdr:rowOff>141564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81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31382</xdr:rowOff>
    </xdr:from>
    <xdr:to>
      <xdr:col>111</xdr:col>
      <xdr:colOff>177800</xdr:colOff>
      <xdr:row>59</xdr:row>
      <xdr:rowOff>33248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146932"/>
          <a:ext cx="8890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9873</xdr:rowOff>
    </xdr:from>
    <xdr:to>
      <xdr:col>112</xdr:col>
      <xdr:colOff>38100</xdr:colOff>
      <xdr:row>58</xdr:row>
      <xdr:rowOff>111473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5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128000</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56111" y="972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27976</xdr:rowOff>
    </xdr:from>
    <xdr:to>
      <xdr:col>107</xdr:col>
      <xdr:colOff>50800</xdr:colOff>
      <xdr:row>59</xdr:row>
      <xdr:rowOff>31382</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143526"/>
          <a:ext cx="8890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5888</xdr:rowOff>
    </xdr:from>
    <xdr:to>
      <xdr:col>107</xdr:col>
      <xdr:colOff>101600</xdr:colOff>
      <xdr:row>58</xdr:row>
      <xdr:rowOff>107488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4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124015</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67111" y="972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25880</xdr:rowOff>
    </xdr:from>
    <xdr:to>
      <xdr:col>102</xdr:col>
      <xdr:colOff>114300</xdr:colOff>
      <xdr:row>59</xdr:row>
      <xdr:rowOff>27976</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141430"/>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160421</xdr:rowOff>
    </xdr:from>
    <xdr:to>
      <xdr:col>102</xdr:col>
      <xdr:colOff>165100</xdr:colOff>
      <xdr:row>58</xdr:row>
      <xdr:rowOff>90571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3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107098</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970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150546</xdr:rowOff>
    </xdr:from>
    <xdr:to>
      <xdr:col>98</xdr:col>
      <xdr:colOff>38100</xdr:colOff>
      <xdr:row>58</xdr:row>
      <xdr:rowOff>80696</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97223</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389111" y="969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155004</xdr:rowOff>
    </xdr:from>
    <xdr:to>
      <xdr:col>116</xdr:col>
      <xdr:colOff>114300</xdr:colOff>
      <xdr:row>59</xdr:row>
      <xdr:rowOff>85154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09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69931</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1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153898</xdr:rowOff>
    </xdr:from>
    <xdr:to>
      <xdr:col>112</xdr:col>
      <xdr:colOff>38100</xdr:colOff>
      <xdr:row>59</xdr:row>
      <xdr:rowOff>84048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09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75175</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1019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152032</xdr:rowOff>
    </xdr:from>
    <xdr:to>
      <xdr:col>107</xdr:col>
      <xdr:colOff>101600</xdr:colOff>
      <xdr:row>59</xdr:row>
      <xdr:rowOff>82182</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09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73309</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1018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148626</xdr:rowOff>
    </xdr:from>
    <xdr:to>
      <xdr:col>102</xdr:col>
      <xdr:colOff>165100</xdr:colOff>
      <xdr:row>59</xdr:row>
      <xdr:rowOff>78776</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09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69903</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10185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146530</xdr:rowOff>
    </xdr:from>
    <xdr:to>
      <xdr:col>98</xdr:col>
      <xdr:colOff>38100</xdr:colOff>
      <xdr:row>59</xdr:row>
      <xdr:rowOff>76680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09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67807</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1018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55621</xdr:rowOff>
    </xdr:from>
    <xdr:to>
      <xdr:col>116</xdr:col>
      <xdr:colOff>62864</xdr:colOff>
      <xdr:row>77</xdr:row>
      <xdr:rowOff>75600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228571"/>
          <a:ext cx="1269" cy="1048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79427</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2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75600</xdr:rowOff>
    </xdr:from>
    <xdr:to>
      <xdr:col>116</xdr:col>
      <xdr:colOff>152400</xdr:colOff>
      <xdr:row>77</xdr:row>
      <xdr:rowOff>75600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277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2298</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55621</xdr:rowOff>
    </xdr:from>
    <xdr:to>
      <xdr:col>116</xdr:col>
      <xdr:colOff>152400</xdr:colOff>
      <xdr:row>71</xdr:row>
      <xdr:rowOff>55621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44466</xdr:rowOff>
    </xdr:from>
    <xdr:to>
      <xdr:col>116</xdr:col>
      <xdr:colOff>63500</xdr:colOff>
      <xdr:row>73</xdr:row>
      <xdr:rowOff>119080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560316"/>
          <a:ext cx="838200" cy="7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20510</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707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42083</xdr:rowOff>
    </xdr:from>
    <xdr:to>
      <xdr:col>116</xdr:col>
      <xdr:colOff>114300</xdr:colOff>
      <xdr:row>74</xdr:row>
      <xdr:rowOff>143683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72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119080</xdr:rowOff>
    </xdr:from>
    <xdr:to>
      <xdr:col>111</xdr:col>
      <xdr:colOff>177800</xdr:colOff>
      <xdr:row>74</xdr:row>
      <xdr:rowOff>42271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634930"/>
          <a:ext cx="889000" cy="9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33441</xdr:rowOff>
    </xdr:from>
    <xdr:to>
      <xdr:col>112</xdr:col>
      <xdr:colOff>38100</xdr:colOff>
      <xdr:row>74</xdr:row>
      <xdr:rowOff>135041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72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126168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81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42271</xdr:rowOff>
    </xdr:from>
    <xdr:to>
      <xdr:col>107</xdr:col>
      <xdr:colOff>50800</xdr:colOff>
      <xdr:row>74</xdr:row>
      <xdr:rowOff>71943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729571"/>
          <a:ext cx="889000" cy="2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85288</xdr:rowOff>
    </xdr:from>
    <xdr:to>
      <xdr:col>107</xdr:col>
      <xdr:colOff>101600</xdr:colOff>
      <xdr:row>75</xdr:row>
      <xdr:rowOff>15438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77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6565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86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71943</xdr:rowOff>
    </xdr:from>
    <xdr:to>
      <xdr:col>102</xdr:col>
      <xdr:colOff>114300</xdr:colOff>
      <xdr:row>74</xdr:row>
      <xdr:rowOff>122966</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759243"/>
          <a:ext cx="889000" cy="5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100056</xdr:rowOff>
    </xdr:from>
    <xdr:to>
      <xdr:col>102</xdr:col>
      <xdr:colOff>165100</xdr:colOff>
      <xdr:row>75</xdr:row>
      <xdr:rowOff>30206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21333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88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112217</xdr:rowOff>
    </xdr:from>
    <xdr:to>
      <xdr:col>98</xdr:col>
      <xdr:colOff>38100</xdr:colOff>
      <xdr:row>75</xdr:row>
      <xdr:rowOff>42367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33494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8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165116</xdr:rowOff>
    </xdr:from>
    <xdr:to>
      <xdr:col>116</xdr:col>
      <xdr:colOff>114300</xdr:colOff>
      <xdr:row>73</xdr:row>
      <xdr:rowOff>95266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50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16543</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68280</xdr:rowOff>
    </xdr:from>
    <xdr:to>
      <xdr:col>112</xdr:col>
      <xdr:colOff>38100</xdr:colOff>
      <xdr:row>73</xdr:row>
      <xdr:rowOff>169880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58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14957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35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162921</xdr:rowOff>
    </xdr:from>
    <xdr:to>
      <xdr:col>107</xdr:col>
      <xdr:colOff>101600</xdr:colOff>
      <xdr:row>74</xdr:row>
      <xdr:rowOff>93071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67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109598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45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21143</xdr:rowOff>
    </xdr:from>
    <xdr:to>
      <xdr:col>102</xdr:col>
      <xdr:colOff>165100</xdr:colOff>
      <xdr:row>74</xdr:row>
      <xdr:rowOff>122743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70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139270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48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72166</xdr:rowOff>
    </xdr:from>
    <xdr:to>
      <xdr:col>98</xdr:col>
      <xdr:colOff>38100</xdr:colOff>
      <xdr:row>75</xdr:row>
      <xdr:rowOff>2316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7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18843</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53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○人件費は、類似団体平均と比較すると低位で推移しているものの、平成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年度は、府費負担教職員制度の見直しの影響により大幅に増加し、令和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年度は、会計年度任用職員制度移行等の影響により増加した。</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○物件費は、類似団体平均と比較すると高位で推移している。令和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年度は、会計年度任用職員制度移行に伴う影響により減少したが、キャッシュレス決済を活用した市内消費活性化事業や学校給食無償化の実施等により、全体として前年度から増加した。</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○扶助費は、生活保護率が類似団体と比較して高いこともあり、高位で推移している。令和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年度は、認定こども園・幼稚園等給付費や障害者自立支援給付費の増加に加え、ひとり親世帯や子育て世帯への臨時特別給付金を支出したことなどにより増加した。</a:t>
          </a:r>
          <a:endParaRPr kumimoji="1" lang="en-US" altLang="ja-JP" sz="13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○補助費等は、類似団体平均を下回っているが、令和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年度は、特別定額給付金の支出等により大幅に増加している。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831,481
816,090
149.83
509,918,193
507,566,565
1,429,836
224,924,396
474,549,598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108676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74640"/>
          <a:ext cx="127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112503</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99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108676</xdr:rowOff>
    </xdr:from>
    <xdr:to>
      <xdr:col>24</xdr:col>
      <xdr:colOff>152400</xdr:colOff>
      <xdr:row>39</xdr:row>
      <xdr:rowOff>108676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169092</xdr:rowOff>
    </xdr:from>
    <xdr:to>
      <xdr:col>24</xdr:col>
      <xdr:colOff>63500</xdr:colOff>
      <xdr:row>33</xdr:row>
      <xdr:rowOff>25400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65549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10177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82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31750</xdr:rowOff>
    </xdr:from>
    <xdr:to>
      <xdr:col>24</xdr:col>
      <xdr:colOff>114300</xdr:colOff>
      <xdr:row>36</xdr:row>
      <xdr:rowOff>133350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25400</xdr:rowOff>
    </xdr:from>
    <xdr:to>
      <xdr:col>19</xdr:col>
      <xdr:colOff>177800</xdr:colOff>
      <xdr:row>33</xdr:row>
      <xdr:rowOff>27033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68325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162378</xdr:rowOff>
    </xdr:from>
    <xdr:to>
      <xdr:col>20</xdr:col>
      <xdr:colOff>38100</xdr:colOff>
      <xdr:row>36</xdr:row>
      <xdr:rowOff>92528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83655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27033</xdr:rowOff>
    </xdr:from>
    <xdr:to>
      <xdr:col>15</xdr:col>
      <xdr:colOff>50800</xdr:colOff>
      <xdr:row>33</xdr:row>
      <xdr:rowOff>64589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68488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141151</xdr:rowOff>
    </xdr:from>
    <xdr:to>
      <xdr:col>15</xdr:col>
      <xdr:colOff>101600</xdr:colOff>
      <xdr:row>36</xdr:row>
      <xdr:rowOff>71301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62428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64589</xdr:rowOff>
    </xdr:from>
    <xdr:to>
      <xdr:col>10</xdr:col>
      <xdr:colOff>114300</xdr:colOff>
      <xdr:row>33</xdr:row>
      <xdr:rowOff>84183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72243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128089</xdr:rowOff>
    </xdr:from>
    <xdr:to>
      <xdr:col>10</xdr:col>
      <xdr:colOff>165100</xdr:colOff>
      <xdr:row>36</xdr:row>
      <xdr:rowOff>58239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49366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118292</xdr:rowOff>
    </xdr:from>
    <xdr:to>
      <xdr:col>6</xdr:col>
      <xdr:colOff>38100</xdr:colOff>
      <xdr:row>36</xdr:row>
      <xdr:rowOff>48442</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39569</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118292</xdr:rowOff>
    </xdr:from>
    <xdr:to>
      <xdr:col>24</xdr:col>
      <xdr:colOff>114300</xdr:colOff>
      <xdr:row>33</xdr:row>
      <xdr:rowOff>48442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60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141169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45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146050</xdr:rowOff>
    </xdr:from>
    <xdr:to>
      <xdr:col>20</xdr:col>
      <xdr:colOff>38100</xdr:colOff>
      <xdr:row>33</xdr:row>
      <xdr:rowOff>76200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6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92727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4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147683</xdr:rowOff>
    </xdr:from>
    <xdr:to>
      <xdr:col>15</xdr:col>
      <xdr:colOff>101600</xdr:colOff>
      <xdr:row>33</xdr:row>
      <xdr:rowOff>77833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63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94360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40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13789</xdr:rowOff>
    </xdr:from>
    <xdr:to>
      <xdr:col>10</xdr:col>
      <xdr:colOff>165100</xdr:colOff>
      <xdr:row>33</xdr:row>
      <xdr:rowOff>115389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67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131916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446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33383</xdr:rowOff>
    </xdr:from>
    <xdr:to>
      <xdr:col>6</xdr:col>
      <xdr:colOff>38100</xdr:colOff>
      <xdr:row>33</xdr:row>
      <xdr:rowOff>134983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69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151510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46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158166</xdr:rowOff>
    </xdr:from>
    <xdr:to>
      <xdr:col>24</xdr:col>
      <xdr:colOff>62865</xdr:colOff>
      <xdr:row>52</xdr:row>
      <xdr:rowOff>51816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30666"/>
          <a:ext cx="1270" cy="236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55643</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897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51816</xdr:rowOff>
    </xdr:from>
    <xdr:to>
      <xdr:col>24</xdr:col>
      <xdr:colOff>152400</xdr:colOff>
      <xdr:row>52</xdr:row>
      <xdr:rowOff>51816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967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104843</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05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158166</xdr:rowOff>
    </xdr:from>
    <xdr:to>
      <xdr:col>24</xdr:col>
      <xdr:colOff>152400</xdr:colOff>
      <xdr:row>50</xdr:row>
      <xdr:rowOff>158166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3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36309</xdr:rowOff>
    </xdr:from>
    <xdr:to>
      <xdr:col>24</xdr:col>
      <xdr:colOff>63500</xdr:colOff>
      <xdr:row>59</xdr:row>
      <xdr:rowOff>14783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8780259"/>
          <a:ext cx="838200" cy="135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41889</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87858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63462</xdr:rowOff>
    </xdr:from>
    <xdr:to>
      <xdr:col>24</xdr:col>
      <xdr:colOff>114300</xdr:colOff>
      <xdr:row>51</xdr:row>
      <xdr:rowOff>165062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100216</xdr:rowOff>
    </xdr:from>
    <xdr:to>
      <xdr:col>19</xdr:col>
      <xdr:colOff>177800</xdr:colOff>
      <xdr:row>59</xdr:row>
      <xdr:rowOff>14783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10044316"/>
          <a:ext cx="889000" cy="8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109639</xdr:rowOff>
    </xdr:from>
    <xdr:to>
      <xdr:col>20</xdr:col>
      <xdr:colOff>38100</xdr:colOff>
      <xdr:row>59</xdr:row>
      <xdr:rowOff>39789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56316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82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100216</xdr:rowOff>
    </xdr:from>
    <xdr:to>
      <xdr:col>15</xdr:col>
      <xdr:colOff>50800</xdr:colOff>
      <xdr:row>58</xdr:row>
      <xdr:rowOff>156528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044316"/>
          <a:ext cx="889000" cy="5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124841</xdr:rowOff>
    </xdr:from>
    <xdr:to>
      <xdr:col>15</xdr:col>
      <xdr:colOff>101600</xdr:colOff>
      <xdr:row>59</xdr:row>
      <xdr:rowOff>54991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46118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1016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156528</xdr:rowOff>
    </xdr:from>
    <xdr:to>
      <xdr:col>10</xdr:col>
      <xdr:colOff>114300</xdr:colOff>
      <xdr:row>58</xdr:row>
      <xdr:rowOff>167399</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100628"/>
          <a:ext cx="889000" cy="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149555</xdr:rowOff>
    </xdr:from>
    <xdr:to>
      <xdr:col>10</xdr:col>
      <xdr:colOff>165100</xdr:colOff>
      <xdr:row>59</xdr:row>
      <xdr:rowOff>79705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70832</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1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157518</xdr:rowOff>
    </xdr:from>
    <xdr:to>
      <xdr:col>6</xdr:col>
      <xdr:colOff>38100</xdr:colOff>
      <xdr:row>59</xdr:row>
      <xdr:rowOff>87668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1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78795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1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156959</xdr:rowOff>
    </xdr:from>
    <xdr:to>
      <xdr:col>24</xdr:col>
      <xdr:colOff>114300</xdr:colOff>
      <xdr:row>51</xdr:row>
      <xdr:rowOff>87109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872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71886</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864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135433</xdr:rowOff>
    </xdr:from>
    <xdr:to>
      <xdr:col>20</xdr:col>
      <xdr:colOff>38100</xdr:colOff>
      <xdr:row>59</xdr:row>
      <xdr:rowOff>65583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07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56710</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1017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49416</xdr:rowOff>
    </xdr:from>
    <xdr:to>
      <xdr:col>15</xdr:col>
      <xdr:colOff>101600</xdr:colOff>
      <xdr:row>58</xdr:row>
      <xdr:rowOff>151016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99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167543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97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105728</xdr:rowOff>
    </xdr:from>
    <xdr:to>
      <xdr:col>10</xdr:col>
      <xdr:colOff>165100</xdr:colOff>
      <xdr:row>59</xdr:row>
      <xdr:rowOff>35878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4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52405</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82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116599</xdr:rowOff>
    </xdr:from>
    <xdr:to>
      <xdr:col>6</xdr:col>
      <xdr:colOff>38100</xdr:colOff>
      <xdr:row>59</xdr:row>
      <xdr:rowOff>46749</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6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63276</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83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a:extLst>
            <a:ext uri="{FF2B5EF4-FFF2-40B4-BE49-F238E27FC236}">
              <a16:creationId xmlns:a16="http://schemas.microsoft.com/office/drawing/2014/main" id="{00000000-0008-0000-07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145948</xdr:rowOff>
    </xdr:from>
    <xdr:to>
      <xdr:col>24</xdr:col>
      <xdr:colOff>62865</xdr:colOff>
      <xdr:row>78</xdr:row>
      <xdr:rowOff>133623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4633595" y="12147448"/>
          <a:ext cx="1270" cy="135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137450</xdr:rowOff>
    </xdr:from>
    <xdr:ext cx="599010" cy="259045"/>
    <xdr:sp macro="" textlink="">
      <xdr:nvSpPr>
        <xdr:cNvPr id="179" name="民生費最小値テキスト">
          <a:extLst>
            <a:ext uri="{FF2B5EF4-FFF2-40B4-BE49-F238E27FC236}">
              <a16:creationId xmlns:a16="http://schemas.microsoft.com/office/drawing/2014/main" id="{00000000-0008-0000-0700-0000B3000000}"/>
            </a:ext>
          </a:extLst>
        </xdr:cNvPr>
        <xdr:cNvSpPr txBox="1"/>
      </xdr:nvSpPr>
      <xdr:spPr>
        <a:xfrm>
          <a:off x="4686300" y="1351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133623</xdr:rowOff>
    </xdr:from>
    <xdr:to>
      <xdr:col>24</xdr:col>
      <xdr:colOff>152400</xdr:colOff>
      <xdr:row>78</xdr:row>
      <xdr:rowOff>133623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350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92625</xdr:rowOff>
    </xdr:from>
    <xdr:ext cx="599010" cy="259045"/>
    <xdr:sp macro="" textlink="">
      <xdr:nvSpPr>
        <xdr:cNvPr id="181" name="民生費最大値テキスト">
          <a:extLst>
            <a:ext uri="{FF2B5EF4-FFF2-40B4-BE49-F238E27FC236}">
              <a16:creationId xmlns:a16="http://schemas.microsoft.com/office/drawing/2014/main" id="{00000000-0008-0000-0700-0000B5000000}"/>
            </a:ext>
          </a:extLst>
        </xdr:cNvPr>
        <xdr:cNvSpPr txBox="1"/>
      </xdr:nvSpPr>
      <xdr:spPr>
        <a:xfrm>
          <a:off x="4686300" y="1192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145948</xdr:rowOff>
    </xdr:from>
    <xdr:to>
      <xdr:col>24</xdr:col>
      <xdr:colOff>152400</xdr:colOff>
      <xdr:row>70</xdr:row>
      <xdr:rowOff>145948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4546600" y="1214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163999</xdr:rowOff>
    </xdr:from>
    <xdr:to>
      <xdr:col>24</xdr:col>
      <xdr:colOff>63500</xdr:colOff>
      <xdr:row>74</xdr:row>
      <xdr:rowOff>75273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3797300" y="12679849"/>
          <a:ext cx="838200" cy="8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167235</xdr:rowOff>
    </xdr:from>
    <xdr:ext cx="599010" cy="259045"/>
    <xdr:sp macro="" textlink="">
      <xdr:nvSpPr>
        <xdr:cNvPr id="184" name="民生費平均値テキスト">
          <a:extLst>
            <a:ext uri="{FF2B5EF4-FFF2-40B4-BE49-F238E27FC236}">
              <a16:creationId xmlns:a16="http://schemas.microsoft.com/office/drawing/2014/main" id="{00000000-0008-0000-0700-0000B8000000}"/>
            </a:ext>
          </a:extLst>
        </xdr:cNvPr>
        <xdr:cNvSpPr txBox="1"/>
      </xdr:nvSpPr>
      <xdr:spPr>
        <a:xfrm>
          <a:off x="4686300" y="128545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17358</xdr:rowOff>
    </xdr:from>
    <xdr:to>
      <xdr:col>24</xdr:col>
      <xdr:colOff>114300</xdr:colOff>
      <xdr:row>75</xdr:row>
      <xdr:rowOff>118958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4584700" y="1287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75273</xdr:rowOff>
    </xdr:from>
    <xdr:to>
      <xdr:col>19</xdr:col>
      <xdr:colOff>177800</xdr:colOff>
      <xdr:row>74</xdr:row>
      <xdr:rowOff>164979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908300" y="12762573"/>
          <a:ext cx="889000" cy="8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81480</xdr:rowOff>
    </xdr:from>
    <xdr:to>
      <xdr:col>20</xdr:col>
      <xdr:colOff>38100</xdr:colOff>
      <xdr:row>76</xdr:row>
      <xdr:rowOff>11630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3746500" y="1294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2757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497795" y="13032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140062</xdr:rowOff>
    </xdr:from>
    <xdr:to>
      <xdr:col>15</xdr:col>
      <xdr:colOff>50800</xdr:colOff>
      <xdr:row>74</xdr:row>
      <xdr:rowOff>164979</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2019300" y="12827362"/>
          <a:ext cx="8890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138297</xdr:rowOff>
    </xdr:from>
    <xdr:to>
      <xdr:col>15</xdr:col>
      <xdr:colOff>101600</xdr:colOff>
      <xdr:row>76</xdr:row>
      <xdr:rowOff>68447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2857500" y="1299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59574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08795" y="13089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140062</xdr:rowOff>
    </xdr:from>
    <xdr:to>
      <xdr:col>10</xdr:col>
      <xdr:colOff>114300</xdr:colOff>
      <xdr:row>75</xdr:row>
      <xdr:rowOff>52470</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flipV="1">
          <a:off x="1130300" y="12827362"/>
          <a:ext cx="889000" cy="8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129724</xdr:rowOff>
    </xdr:from>
    <xdr:to>
      <xdr:col>10</xdr:col>
      <xdr:colOff>165100</xdr:colOff>
      <xdr:row>76</xdr:row>
      <xdr:rowOff>59874</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968500" y="1298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51001</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19795" y="13081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156908</xdr:rowOff>
    </xdr:from>
    <xdr:to>
      <xdr:col>6</xdr:col>
      <xdr:colOff>38100</xdr:colOff>
      <xdr:row>76</xdr:row>
      <xdr:rowOff>87058</xdr:rowOff>
    </xdr:to>
    <xdr:sp macro="" textlink="">
      <xdr:nvSpPr>
        <xdr:cNvPr id="195" name="フローチャート: 判断 194">
          <a:extLst>
            <a:ext uri="{FF2B5EF4-FFF2-40B4-BE49-F238E27FC236}">
              <a16:creationId xmlns:a16="http://schemas.microsoft.com/office/drawing/2014/main" id="{00000000-0008-0000-0700-0000C3000000}"/>
            </a:ext>
          </a:extLst>
        </xdr:cNvPr>
        <xdr:cNvSpPr/>
      </xdr:nvSpPr>
      <xdr:spPr>
        <a:xfrm>
          <a:off x="1079500" y="13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78185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830795" y="13108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113199</xdr:rowOff>
    </xdr:from>
    <xdr:to>
      <xdr:col>24</xdr:col>
      <xdr:colOff>114300</xdr:colOff>
      <xdr:row>74</xdr:row>
      <xdr:rowOff>43349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4584700" y="1262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136076</xdr:rowOff>
    </xdr:from>
    <xdr:ext cx="599010" cy="259045"/>
    <xdr:sp macro="" textlink="">
      <xdr:nvSpPr>
        <xdr:cNvPr id="203" name="民生費該当値テキスト">
          <a:extLst>
            <a:ext uri="{FF2B5EF4-FFF2-40B4-BE49-F238E27FC236}">
              <a16:creationId xmlns:a16="http://schemas.microsoft.com/office/drawing/2014/main" id="{00000000-0008-0000-0700-0000CB000000}"/>
            </a:ext>
          </a:extLst>
        </xdr:cNvPr>
        <xdr:cNvSpPr txBox="1"/>
      </xdr:nvSpPr>
      <xdr:spPr>
        <a:xfrm>
          <a:off x="4686300" y="12480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24473</xdr:rowOff>
    </xdr:from>
    <xdr:to>
      <xdr:col>20</xdr:col>
      <xdr:colOff>38100</xdr:colOff>
      <xdr:row>74</xdr:row>
      <xdr:rowOff>126073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3746500" y="1271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142600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3497795" y="1248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114179</xdr:rowOff>
    </xdr:from>
    <xdr:to>
      <xdr:col>15</xdr:col>
      <xdr:colOff>101600</xdr:colOff>
      <xdr:row>75</xdr:row>
      <xdr:rowOff>44329</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2857500" y="1280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60856</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2608795" y="12576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89262</xdr:rowOff>
    </xdr:from>
    <xdr:to>
      <xdr:col>10</xdr:col>
      <xdr:colOff>165100</xdr:colOff>
      <xdr:row>75</xdr:row>
      <xdr:rowOff>19412</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968500" y="1277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35939</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1719795" y="12551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1670</xdr:rowOff>
    </xdr:from>
    <xdr:to>
      <xdr:col>6</xdr:col>
      <xdr:colOff>38100</xdr:colOff>
      <xdr:row>75</xdr:row>
      <xdr:rowOff>103270</xdr:rowOff>
    </xdr:to>
    <xdr:sp macro="" textlink="">
      <xdr:nvSpPr>
        <xdr:cNvPr id="210" name="楕円 209">
          <a:extLst>
            <a:ext uri="{FF2B5EF4-FFF2-40B4-BE49-F238E27FC236}">
              <a16:creationId xmlns:a16="http://schemas.microsoft.com/office/drawing/2014/main" id="{00000000-0008-0000-0700-0000D2000000}"/>
            </a:ext>
          </a:extLst>
        </xdr:cNvPr>
        <xdr:cNvSpPr/>
      </xdr:nvSpPr>
      <xdr:spPr>
        <a:xfrm>
          <a:off x="1079500" y="128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119797</xdr:rowOff>
    </xdr:from>
    <xdr:ext cx="599010"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830795" y="12635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80417</xdr:rowOff>
    </xdr:from>
    <xdr:to>
      <xdr:col>24</xdr:col>
      <xdr:colOff>62865</xdr:colOff>
      <xdr:row>99</xdr:row>
      <xdr:rowOff>68720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510917"/>
          <a:ext cx="1270" cy="153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72547</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704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68720</xdr:rowOff>
    </xdr:from>
    <xdr:to>
      <xdr:col>24</xdr:col>
      <xdr:colOff>152400</xdr:colOff>
      <xdr:row>99</xdr:row>
      <xdr:rowOff>68720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7042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27094</xdr:rowOff>
    </xdr:from>
    <xdr:ext cx="534377"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28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80417</xdr:rowOff>
    </xdr:from>
    <xdr:to>
      <xdr:col>24</xdr:col>
      <xdr:colOff>152400</xdr:colOff>
      <xdr:row>90</xdr:row>
      <xdr:rowOff>80417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51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148462</xdr:rowOff>
    </xdr:from>
    <xdr:to>
      <xdr:col>24</xdr:col>
      <xdr:colOff>63500</xdr:colOff>
      <xdr:row>98</xdr:row>
      <xdr:rowOff>133680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3797300" y="16779112"/>
          <a:ext cx="838200" cy="15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59199</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518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36322</xdr:rowOff>
    </xdr:from>
    <xdr:to>
      <xdr:col>24</xdr:col>
      <xdr:colOff>114300</xdr:colOff>
      <xdr:row>97</xdr:row>
      <xdr:rowOff>137922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66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133680</xdr:rowOff>
    </xdr:from>
    <xdr:to>
      <xdr:col>19</xdr:col>
      <xdr:colOff>177800</xdr:colOff>
      <xdr:row>98</xdr:row>
      <xdr:rowOff>161531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908300" y="16935780"/>
          <a:ext cx="889000" cy="2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124904</xdr:rowOff>
    </xdr:from>
    <xdr:to>
      <xdr:col>20</xdr:col>
      <xdr:colOff>38100</xdr:colOff>
      <xdr:row>98</xdr:row>
      <xdr:rowOff>55054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7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71581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5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161531</xdr:rowOff>
    </xdr:from>
    <xdr:to>
      <xdr:col>15</xdr:col>
      <xdr:colOff>50800</xdr:colOff>
      <xdr:row>99</xdr:row>
      <xdr:rowOff>73788</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2019300" y="16963631"/>
          <a:ext cx="889000" cy="8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160643</xdr:rowOff>
    </xdr:from>
    <xdr:to>
      <xdr:col>15</xdr:col>
      <xdr:colOff>101600</xdr:colOff>
      <xdr:row>98</xdr:row>
      <xdr:rowOff>90793</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79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107320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56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73788</xdr:rowOff>
    </xdr:from>
    <xdr:to>
      <xdr:col>10</xdr:col>
      <xdr:colOff>114300</xdr:colOff>
      <xdr:row>99</xdr:row>
      <xdr:rowOff>116002</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flipV="1">
          <a:off x="1130300" y="17047338"/>
          <a:ext cx="889000" cy="4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27215</xdr:rowOff>
    </xdr:from>
    <xdr:to>
      <xdr:col>10</xdr:col>
      <xdr:colOff>165100</xdr:colOff>
      <xdr:row>98</xdr:row>
      <xdr:rowOff>128815</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82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145342</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60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61010</xdr:rowOff>
    </xdr:from>
    <xdr:to>
      <xdr:col>6</xdr:col>
      <xdr:colOff>38100</xdr:colOff>
      <xdr:row>98</xdr:row>
      <xdr:rowOff>162610</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7687</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97662</xdr:rowOff>
    </xdr:from>
    <xdr:to>
      <xdr:col>24</xdr:col>
      <xdr:colOff>114300</xdr:colOff>
      <xdr:row>98</xdr:row>
      <xdr:rowOff>27812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72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76089</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70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82880</xdr:rowOff>
    </xdr:from>
    <xdr:to>
      <xdr:col>20</xdr:col>
      <xdr:colOff>38100</xdr:colOff>
      <xdr:row>99</xdr:row>
      <xdr:rowOff>13030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88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4157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697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110731</xdr:rowOff>
    </xdr:from>
    <xdr:to>
      <xdr:col>15</xdr:col>
      <xdr:colOff>101600</xdr:colOff>
      <xdr:row>99</xdr:row>
      <xdr:rowOff>40881</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91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32008</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700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22988</xdr:rowOff>
    </xdr:from>
    <xdr:to>
      <xdr:col>10</xdr:col>
      <xdr:colOff>165100</xdr:colOff>
      <xdr:row>99</xdr:row>
      <xdr:rowOff>124588</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99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115715</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708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65202</xdr:rowOff>
    </xdr:from>
    <xdr:to>
      <xdr:col>6</xdr:col>
      <xdr:colOff>38100</xdr:colOff>
      <xdr:row>99</xdr:row>
      <xdr:rowOff>166802</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703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157929</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713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127508</xdr:rowOff>
    </xdr:from>
    <xdr:to>
      <xdr:col>54</xdr:col>
      <xdr:colOff>189865</xdr:colOff>
      <xdr:row>39</xdr:row>
      <xdr:rowOff>24638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271008"/>
          <a:ext cx="127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28465</xdr:rowOff>
    </xdr:from>
    <xdr:ext cx="313932"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150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24638</xdr:rowOff>
    </xdr:from>
    <xdr:to>
      <xdr:col>55</xdr:col>
      <xdr:colOff>88900</xdr:colOff>
      <xdr:row>39</xdr:row>
      <xdr:rowOff>24638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11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74185</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504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127508</xdr:rowOff>
    </xdr:from>
    <xdr:to>
      <xdr:col>55</xdr:col>
      <xdr:colOff>88900</xdr:colOff>
      <xdr:row>30</xdr:row>
      <xdr:rowOff>127508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27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42164</xdr:rowOff>
    </xdr:from>
    <xdr:to>
      <xdr:col>55</xdr:col>
      <xdr:colOff>0</xdr:colOff>
      <xdr:row>37</xdr:row>
      <xdr:rowOff>52832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9639300" y="6385814"/>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170197</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3423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20320</xdr:rowOff>
    </xdr:from>
    <xdr:to>
      <xdr:col>55</xdr:col>
      <xdr:colOff>50800</xdr:colOff>
      <xdr:row>37</xdr:row>
      <xdr:rowOff>121920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32258</xdr:rowOff>
    </xdr:from>
    <xdr:to>
      <xdr:col>50</xdr:col>
      <xdr:colOff>114300</xdr:colOff>
      <xdr:row>37</xdr:row>
      <xdr:rowOff>52832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8750300" y="637590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161053</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14732</xdr:rowOff>
    </xdr:from>
    <xdr:to>
      <xdr:col>45</xdr:col>
      <xdr:colOff>177800</xdr:colOff>
      <xdr:row>37</xdr:row>
      <xdr:rowOff>32258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7861300" y="6358382"/>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62992</xdr:rowOff>
    </xdr:from>
    <xdr:to>
      <xdr:col>46</xdr:col>
      <xdr:colOff>38100</xdr:colOff>
      <xdr:row>37</xdr:row>
      <xdr:rowOff>164592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155719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49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14732</xdr:rowOff>
    </xdr:from>
    <xdr:to>
      <xdr:col>41</xdr:col>
      <xdr:colOff>50800</xdr:colOff>
      <xdr:row>37</xdr:row>
      <xdr:rowOff>65786</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flipV="1">
          <a:off x="6972300" y="6358382"/>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32512</xdr:rowOff>
    </xdr:from>
    <xdr:to>
      <xdr:col>41</xdr:col>
      <xdr:colOff>101600</xdr:colOff>
      <xdr:row>37</xdr:row>
      <xdr:rowOff>134112</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125239</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468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43180</xdr:rowOff>
    </xdr:from>
    <xdr:to>
      <xdr:col>36</xdr:col>
      <xdr:colOff>165100</xdr:colOff>
      <xdr:row>37</xdr:row>
      <xdr:rowOff>144780</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135907</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479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162814</xdr:rowOff>
    </xdr:from>
    <xdr:to>
      <xdr:col>55</xdr:col>
      <xdr:colOff>50800</xdr:colOff>
      <xdr:row>37</xdr:row>
      <xdr:rowOff>92964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33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14241</xdr:rowOff>
    </xdr:from>
    <xdr:ext cx="378565"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186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2032</xdr:rowOff>
    </xdr:from>
    <xdr:to>
      <xdr:col>50</xdr:col>
      <xdr:colOff>165100</xdr:colOff>
      <xdr:row>37</xdr:row>
      <xdr:rowOff>103632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3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120159</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50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152908</xdr:rowOff>
    </xdr:from>
    <xdr:to>
      <xdr:col>46</xdr:col>
      <xdr:colOff>38100</xdr:colOff>
      <xdr:row>37</xdr:row>
      <xdr:rowOff>83058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32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99585</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61017" y="6100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135382</xdr:rowOff>
    </xdr:from>
    <xdr:to>
      <xdr:col>41</xdr:col>
      <xdr:colOff>101600</xdr:colOff>
      <xdr:row>37</xdr:row>
      <xdr:rowOff>65532</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30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82059</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72017" y="6082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14986</xdr:rowOff>
    </xdr:from>
    <xdr:to>
      <xdr:col>36</xdr:col>
      <xdr:colOff>165100</xdr:colOff>
      <xdr:row>37</xdr:row>
      <xdr:rowOff>116586</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35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133113</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83017" y="6133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144434</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160762</xdr:rowOff>
    </xdr:from>
    <xdr:ext cx="46717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5642</xdr:rowOff>
    </xdr:from>
    <xdr:ext cx="46717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21970</xdr:rowOff>
    </xdr:from>
    <xdr:ext cx="46717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136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農林水産業費グラフ枠">
          <a:extLst>
            <a:ext uri="{FF2B5EF4-FFF2-40B4-BE49-F238E27FC236}">
              <a16:creationId xmlns:a16="http://schemas.microsoft.com/office/drawing/2014/main" id="{00000000-0008-0000-07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91694</xdr:rowOff>
    </xdr:from>
    <xdr:to>
      <xdr:col>54</xdr:col>
      <xdr:colOff>189865</xdr:colOff>
      <xdr:row>59</xdr:row>
      <xdr:rowOff>93001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10475595" y="8664194"/>
          <a:ext cx="1270" cy="1544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96828</xdr:rowOff>
    </xdr:from>
    <xdr:ext cx="313932" cy="259045"/>
    <xdr:sp macro="" textlink="">
      <xdr:nvSpPr>
        <xdr:cNvPr id="353" name="農林水産業費最小値テキスト">
          <a:extLst>
            <a:ext uri="{FF2B5EF4-FFF2-40B4-BE49-F238E27FC236}">
              <a16:creationId xmlns:a16="http://schemas.microsoft.com/office/drawing/2014/main" id="{00000000-0008-0000-0700-000061010000}"/>
            </a:ext>
          </a:extLst>
        </xdr:cNvPr>
        <xdr:cNvSpPr txBox="1"/>
      </xdr:nvSpPr>
      <xdr:spPr>
        <a:xfrm>
          <a:off x="10528300" y="102123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93001</xdr:rowOff>
    </xdr:from>
    <xdr:to>
      <xdr:col>55</xdr:col>
      <xdr:colOff>88900</xdr:colOff>
      <xdr:row>59</xdr:row>
      <xdr:rowOff>93001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1020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38371</xdr:rowOff>
    </xdr:from>
    <xdr:ext cx="469744" cy="259045"/>
    <xdr:sp macro="" textlink="">
      <xdr:nvSpPr>
        <xdr:cNvPr id="355" name="農林水産業費最大値テキスト">
          <a:extLst>
            <a:ext uri="{FF2B5EF4-FFF2-40B4-BE49-F238E27FC236}">
              <a16:creationId xmlns:a16="http://schemas.microsoft.com/office/drawing/2014/main" id="{00000000-0008-0000-0700-000063010000}"/>
            </a:ext>
          </a:extLst>
        </xdr:cNvPr>
        <xdr:cNvSpPr txBox="1"/>
      </xdr:nvSpPr>
      <xdr:spPr>
        <a:xfrm>
          <a:off x="10528300" y="843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91694</xdr:rowOff>
    </xdr:from>
    <xdr:to>
      <xdr:col>55</xdr:col>
      <xdr:colOff>88900</xdr:colOff>
      <xdr:row>50</xdr:row>
      <xdr:rowOff>91694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866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41402</xdr:rowOff>
    </xdr:from>
    <xdr:to>
      <xdr:col>55</xdr:col>
      <xdr:colOff>0</xdr:colOff>
      <xdr:row>58</xdr:row>
      <xdr:rowOff>88755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9639300" y="9985502"/>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56423</xdr:rowOff>
    </xdr:from>
    <xdr:ext cx="469744" cy="259045"/>
    <xdr:sp macro="" textlink="">
      <xdr:nvSpPr>
        <xdr:cNvPr id="358" name="農林水産業費平均値テキスト">
          <a:extLst>
            <a:ext uri="{FF2B5EF4-FFF2-40B4-BE49-F238E27FC236}">
              <a16:creationId xmlns:a16="http://schemas.microsoft.com/office/drawing/2014/main" id="{00000000-0008-0000-0700-000066010000}"/>
            </a:ext>
          </a:extLst>
        </xdr:cNvPr>
        <xdr:cNvSpPr txBox="1"/>
      </xdr:nvSpPr>
      <xdr:spPr>
        <a:xfrm>
          <a:off x="10528300" y="9657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33546</xdr:rowOff>
    </xdr:from>
    <xdr:to>
      <xdr:col>55</xdr:col>
      <xdr:colOff>50800</xdr:colOff>
      <xdr:row>57</xdr:row>
      <xdr:rowOff>135146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10426700" y="980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41402</xdr:rowOff>
    </xdr:from>
    <xdr:to>
      <xdr:col>50</xdr:col>
      <xdr:colOff>114300</xdr:colOff>
      <xdr:row>58</xdr:row>
      <xdr:rowOff>101818</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8750300" y="9985502"/>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33546</xdr:rowOff>
    </xdr:from>
    <xdr:to>
      <xdr:col>50</xdr:col>
      <xdr:colOff>165100</xdr:colOff>
      <xdr:row>57</xdr:row>
      <xdr:rowOff>135146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9588500" y="980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151673</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04428" y="958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101818</xdr:rowOff>
    </xdr:from>
    <xdr:to>
      <xdr:col>45</xdr:col>
      <xdr:colOff>177800</xdr:colOff>
      <xdr:row>58</xdr:row>
      <xdr:rowOff>108349</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7861300" y="1004591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50364</xdr:rowOff>
    </xdr:from>
    <xdr:to>
      <xdr:col>46</xdr:col>
      <xdr:colOff>38100</xdr:colOff>
      <xdr:row>57</xdr:row>
      <xdr:rowOff>151964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8699500" y="982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168491</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428" y="959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103124</xdr:rowOff>
    </xdr:from>
    <xdr:to>
      <xdr:col>41</xdr:col>
      <xdr:colOff>50800</xdr:colOff>
      <xdr:row>58</xdr:row>
      <xdr:rowOff>108349</xdr:rowOff>
    </xdr:to>
    <xdr:cxnSp macro="">
      <xdr:nvCxnSpPr>
        <xdr:cNvPr id="366" name="直線コネクタ 365">
          <a:extLst>
            <a:ext uri="{FF2B5EF4-FFF2-40B4-BE49-F238E27FC236}">
              <a16:creationId xmlns:a16="http://schemas.microsoft.com/office/drawing/2014/main" id="{00000000-0008-0000-0700-00006E010000}"/>
            </a:ext>
          </a:extLst>
        </xdr:cNvPr>
        <xdr:cNvCxnSpPr/>
      </xdr:nvCxnSpPr>
      <xdr:spPr>
        <a:xfrm>
          <a:off x="6972300" y="10047224"/>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22116</xdr:rowOff>
    </xdr:from>
    <xdr:to>
      <xdr:col>41</xdr:col>
      <xdr:colOff>101600</xdr:colOff>
      <xdr:row>57</xdr:row>
      <xdr:rowOff>123716</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7810500" y="979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140243</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956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18361</xdr:rowOff>
    </xdr:from>
    <xdr:to>
      <xdr:col>36</xdr:col>
      <xdr:colOff>165100</xdr:colOff>
      <xdr:row>57</xdr:row>
      <xdr:rowOff>119961</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6921500" y="979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136488</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5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37955</xdr:rowOff>
    </xdr:from>
    <xdr:to>
      <xdr:col>55</xdr:col>
      <xdr:colOff>50800</xdr:colOff>
      <xdr:row>58</xdr:row>
      <xdr:rowOff>139555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10426700" y="998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16382</xdr:rowOff>
    </xdr:from>
    <xdr:ext cx="469744" cy="259045"/>
    <xdr:sp macro="" textlink="">
      <xdr:nvSpPr>
        <xdr:cNvPr id="377" name="農林水産業費該当値テキスト">
          <a:extLst>
            <a:ext uri="{FF2B5EF4-FFF2-40B4-BE49-F238E27FC236}">
              <a16:creationId xmlns:a16="http://schemas.microsoft.com/office/drawing/2014/main" id="{00000000-0008-0000-0700-000079010000}"/>
            </a:ext>
          </a:extLst>
        </xdr:cNvPr>
        <xdr:cNvSpPr txBox="1"/>
      </xdr:nvSpPr>
      <xdr:spPr>
        <a:xfrm>
          <a:off x="10528300" y="996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162052</xdr:rowOff>
    </xdr:from>
    <xdr:to>
      <xdr:col>50</xdr:col>
      <xdr:colOff>165100</xdr:colOff>
      <xdr:row>58</xdr:row>
      <xdr:rowOff>92202</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9588500" y="993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83329</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9404428" y="1002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51018</xdr:rowOff>
    </xdr:from>
    <xdr:to>
      <xdr:col>46</xdr:col>
      <xdr:colOff>38100</xdr:colOff>
      <xdr:row>58</xdr:row>
      <xdr:rowOff>152618</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8699500" y="999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143745</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8515428" y="1008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57549</xdr:rowOff>
    </xdr:from>
    <xdr:to>
      <xdr:col>41</xdr:col>
      <xdr:colOff>101600</xdr:colOff>
      <xdr:row>58</xdr:row>
      <xdr:rowOff>159149</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7810500" y="1000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150276</xdr:rowOff>
    </xdr:from>
    <xdr:ext cx="378565"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7672017" y="10094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52324</xdr:rowOff>
    </xdr:from>
    <xdr:to>
      <xdr:col>36</xdr:col>
      <xdr:colOff>165100</xdr:colOff>
      <xdr:row>58</xdr:row>
      <xdr:rowOff>153924</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6921500" y="999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145051</xdr:rowOff>
    </xdr:from>
    <xdr:ext cx="469744"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737428" y="1008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a:extLst>
            <a:ext uri="{FF2B5EF4-FFF2-40B4-BE49-F238E27FC236}">
              <a16:creationId xmlns:a16="http://schemas.microsoft.com/office/drawing/2014/main" id="{00000000-0008-0000-07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8918</xdr:rowOff>
    </xdr:from>
    <xdr:to>
      <xdr:col>54</xdr:col>
      <xdr:colOff>189865</xdr:colOff>
      <xdr:row>78</xdr:row>
      <xdr:rowOff>170210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10475595" y="12181868"/>
          <a:ext cx="1270" cy="136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2587</xdr:rowOff>
    </xdr:from>
    <xdr:ext cx="469744" cy="259045"/>
    <xdr:sp macro="" textlink="">
      <xdr:nvSpPr>
        <xdr:cNvPr id="410" name="商工費最小値テキスト">
          <a:extLst>
            <a:ext uri="{FF2B5EF4-FFF2-40B4-BE49-F238E27FC236}">
              <a16:creationId xmlns:a16="http://schemas.microsoft.com/office/drawing/2014/main" id="{00000000-0008-0000-0700-00009A010000}"/>
            </a:ext>
          </a:extLst>
        </xdr:cNvPr>
        <xdr:cNvSpPr txBox="1"/>
      </xdr:nvSpPr>
      <xdr:spPr>
        <a:xfrm>
          <a:off x="10528300" y="1354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170210</xdr:rowOff>
    </xdr:from>
    <xdr:to>
      <xdr:col>55</xdr:col>
      <xdr:colOff>88900</xdr:colOff>
      <xdr:row>78</xdr:row>
      <xdr:rowOff>170210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354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127045</xdr:rowOff>
    </xdr:from>
    <xdr:ext cx="599010" cy="259045"/>
    <xdr:sp macro="" textlink="">
      <xdr:nvSpPr>
        <xdr:cNvPr id="412" name="商工費最大値テキスト">
          <a:extLst>
            <a:ext uri="{FF2B5EF4-FFF2-40B4-BE49-F238E27FC236}">
              <a16:creationId xmlns:a16="http://schemas.microsoft.com/office/drawing/2014/main" id="{00000000-0008-0000-0700-00009C010000}"/>
            </a:ext>
          </a:extLst>
        </xdr:cNvPr>
        <xdr:cNvSpPr txBox="1"/>
      </xdr:nvSpPr>
      <xdr:spPr>
        <a:xfrm>
          <a:off x="10528300" y="1195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8918</xdr:rowOff>
    </xdr:from>
    <xdr:to>
      <xdr:col>55</xdr:col>
      <xdr:colOff>88900</xdr:colOff>
      <xdr:row>71</xdr:row>
      <xdr:rowOff>8918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10388600" y="1218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170210</xdr:rowOff>
    </xdr:from>
    <xdr:to>
      <xdr:col>55</xdr:col>
      <xdr:colOff>0</xdr:colOff>
      <xdr:row>79</xdr:row>
      <xdr:rowOff>4902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9639300" y="13543310"/>
          <a:ext cx="838200" cy="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169217</xdr:rowOff>
    </xdr:from>
    <xdr:ext cx="534377" cy="259045"/>
    <xdr:sp macro="" textlink="">
      <xdr:nvSpPr>
        <xdr:cNvPr id="415" name="商工費平均値テキスト">
          <a:extLst>
            <a:ext uri="{FF2B5EF4-FFF2-40B4-BE49-F238E27FC236}">
              <a16:creationId xmlns:a16="http://schemas.microsoft.com/office/drawing/2014/main" id="{00000000-0008-0000-0700-00009F010000}"/>
            </a:ext>
          </a:extLst>
        </xdr:cNvPr>
        <xdr:cNvSpPr txBox="1"/>
      </xdr:nvSpPr>
      <xdr:spPr>
        <a:xfrm>
          <a:off x="10528300" y="13027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146340</xdr:rowOff>
    </xdr:from>
    <xdr:to>
      <xdr:col>55</xdr:col>
      <xdr:colOff>50800</xdr:colOff>
      <xdr:row>77</xdr:row>
      <xdr:rowOff>76490</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10426700" y="1317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4902</xdr:rowOff>
    </xdr:from>
    <xdr:to>
      <xdr:col>50</xdr:col>
      <xdr:colOff>114300</xdr:colOff>
      <xdr:row>79</xdr:row>
      <xdr:rowOff>16035</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8750300" y="13549452"/>
          <a:ext cx="889000" cy="1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155910</xdr:rowOff>
    </xdr:from>
    <xdr:to>
      <xdr:col>50</xdr:col>
      <xdr:colOff>165100</xdr:colOff>
      <xdr:row>78</xdr:row>
      <xdr:rowOff>86060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9588500" y="1335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102587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31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12864</xdr:rowOff>
    </xdr:from>
    <xdr:to>
      <xdr:col>45</xdr:col>
      <xdr:colOff>177800</xdr:colOff>
      <xdr:row>79</xdr:row>
      <xdr:rowOff>16035</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a:off x="7861300" y="13557414"/>
          <a:ext cx="889000" cy="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163362</xdr:rowOff>
    </xdr:from>
    <xdr:to>
      <xdr:col>46</xdr:col>
      <xdr:colOff>38100</xdr:colOff>
      <xdr:row>78</xdr:row>
      <xdr:rowOff>93512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8699500" y="1336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110039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14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12088</xdr:rowOff>
    </xdr:from>
    <xdr:to>
      <xdr:col>41</xdr:col>
      <xdr:colOff>50800</xdr:colOff>
      <xdr:row>79</xdr:row>
      <xdr:rowOff>12864</xdr:rowOff>
    </xdr:to>
    <xdr:cxnSp macro="">
      <xdr:nvCxnSpPr>
        <xdr:cNvPr id="423" name="直線コネクタ 422">
          <a:extLst>
            <a:ext uri="{FF2B5EF4-FFF2-40B4-BE49-F238E27FC236}">
              <a16:creationId xmlns:a16="http://schemas.microsoft.com/office/drawing/2014/main" id="{00000000-0008-0000-0700-0000A7010000}"/>
            </a:ext>
          </a:extLst>
        </xdr:cNvPr>
        <xdr:cNvCxnSpPr/>
      </xdr:nvCxnSpPr>
      <xdr:spPr>
        <a:xfrm>
          <a:off x="6972300" y="13556638"/>
          <a:ext cx="889000" cy="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156451</xdr:rowOff>
    </xdr:from>
    <xdr:to>
      <xdr:col>41</xdr:col>
      <xdr:colOff>101600</xdr:colOff>
      <xdr:row>78</xdr:row>
      <xdr:rowOff>86601</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7810500" y="1335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103128</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313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144838</xdr:rowOff>
    </xdr:from>
    <xdr:to>
      <xdr:col>36</xdr:col>
      <xdr:colOff>165100</xdr:colOff>
      <xdr:row>78</xdr:row>
      <xdr:rowOff>74988</xdr:rowOff>
    </xdr:to>
    <xdr:sp macro="" textlink="">
      <xdr:nvSpPr>
        <xdr:cNvPr id="426" name="フローチャート: 判断 425">
          <a:extLst>
            <a:ext uri="{FF2B5EF4-FFF2-40B4-BE49-F238E27FC236}">
              <a16:creationId xmlns:a16="http://schemas.microsoft.com/office/drawing/2014/main" id="{00000000-0008-0000-0700-0000AA010000}"/>
            </a:ext>
          </a:extLst>
        </xdr:cNvPr>
        <xdr:cNvSpPr/>
      </xdr:nvSpPr>
      <xdr:spPr>
        <a:xfrm>
          <a:off x="6921500" y="1334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91515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312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119410</xdr:rowOff>
    </xdr:from>
    <xdr:to>
      <xdr:col>55</xdr:col>
      <xdr:colOff>50800</xdr:colOff>
      <xdr:row>79</xdr:row>
      <xdr:rowOff>49560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10426700" y="1349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34337</xdr:rowOff>
    </xdr:from>
    <xdr:ext cx="469744" cy="259045"/>
    <xdr:sp macro="" textlink="">
      <xdr:nvSpPr>
        <xdr:cNvPr id="434" name="商工費該当値テキスト">
          <a:extLst>
            <a:ext uri="{FF2B5EF4-FFF2-40B4-BE49-F238E27FC236}">
              <a16:creationId xmlns:a16="http://schemas.microsoft.com/office/drawing/2014/main" id="{00000000-0008-0000-0700-0000B2010000}"/>
            </a:ext>
          </a:extLst>
        </xdr:cNvPr>
        <xdr:cNvSpPr txBox="1"/>
      </xdr:nvSpPr>
      <xdr:spPr>
        <a:xfrm>
          <a:off x="10528300" y="13407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125552</xdr:rowOff>
    </xdr:from>
    <xdr:to>
      <xdr:col>50</xdr:col>
      <xdr:colOff>165100</xdr:colOff>
      <xdr:row>79</xdr:row>
      <xdr:rowOff>55702</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9588500" y="1349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46829</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9404428" y="13591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136685</xdr:rowOff>
    </xdr:from>
    <xdr:to>
      <xdr:col>46</xdr:col>
      <xdr:colOff>38100</xdr:colOff>
      <xdr:row>79</xdr:row>
      <xdr:rowOff>66835</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8699500" y="1350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57962</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8515428" y="1360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133514</xdr:rowOff>
    </xdr:from>
    <xdr:to>
      <xdr:col>41</xdr:col>
      <xdr:colOff>101600</xdr:colOff>
      <xdr:row>79</xdr:row>
      <xdr:rowOff>63664</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7810500" y="1350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54791</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7626428" y="1359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132738</xdr:rowOff>
    </xdr:from>
    <xdr:to>
      <xdr:col>36</xdr:col>
      <xdr:colOff>165100</xdr:colOff>
      <xdr:row>79</xdr:row>
      <xdr:rowOff>62888</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6921500" y="135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54015</xdr:rowOff>
    </xdr:from>
    <xdr:ext cx="469744"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737428" y="13598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a:extLst>
            <a:ext uri="{FF2B5EF4-FFF2-40B4-BE49-F238E27FC236}">
              <a16:creationId xmlns:a16="http://schemas.microsoft.com/office/drawing/2014/main" id="{00000000-0008-0000-07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74454</xdr:rowOff>
    </xdr:from>
    <xdr:to>
      <xdr:col>54</xdr:col>
      <xdr:colOff>189865</xdr:colOff>
      <xdr:row>97</xdr:row>
      <xdr:rowOff>107829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10475595" y="15676404"/>
          <a:ext cx="1270" cy="10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111656</xdr:rowOff>
    </xdr:from>
    <xdr:ext cx="534377" cy="259045"/>
    <xdr:sp macro="" textlink="">
      <xdr:nvSpPr>
        <xdr:cNvPr id="468" name="土木費最小値テキスト">
          <a:extLst>
            <a:ext uri="{FF2B5EF4-FFF2-40B4-BE49-F238E27FC236}">
              <a16:creationId xmlns:a16="http://schemas.microsoft.com/office/drawing/2014/main" id="{00000000-0008-0000-0700-0000D4010000}"/>
            </a:ext>
          </a:extLst>
        </xdr:cNvPr>
        <xdr:cNvSpPr txBox="1"/>
      </xdr:nvSpPr>
      <xdr:spPr>
        <a:xfrm>
          <a:off x="10528300" y="1674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107829</xdr:rowOff>
    </xdr:from>
    <xdr:to>
      <xdr:col>55</xdr:col>
      <xdr:colOff>88900</xdr:colOff>
      <xdr:row>97</xdr:row>
      <xdr:rowOff>107829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67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21131</xdr:rowOff>
    </xdr:from>
    <xdr:ext cx="534377" cy="259045"/>
    <xdr:sp macro="" textlink="">
      <xdr:nvSpPr>
        <xdr:cNvPr id="470" name="土木費最大値テキスト">
          <a:extLst>
            <a:ext uri="{FF2B5EF4-FFF2-40B4-BE49-F238E27FC236}">
              <a16:creationId xmlns:a16="http://schemas.microsoft.com/office/drawing/2014/main" id="{00000000-0008-0000-0700-0000D6010000}"/>
            </a:ext>
          </a:extLst>
        </xdr:cNvPr>
        <xdr:cNvSpPr txBox="1"/>
      </xdr:nvSpPr>
      <xdr:spPr>
        <a:xfrm>
          <a:off x="10528300" y="1545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74454</xdr:rowOff>
    </xdr:from>
    <xdr:to>
      <xdr:col>55</xdr:col>
      <xdr:colOff>88900</xdr:colOff>
      <xdr:row>91</xdr:row>
      <xdr:rowOff>74454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10388600" y="1567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23304</xdr:rowOff>
    </xdr:from>
    <xdr:to>
      <xdr:col>55</xdr:col>
      <xdr:colOff>0</xdr:colOff>
      <xdr:row>95</xdr:row>
      <xdr:rowOff>78473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9639300" y="16139604"/>
          <a:ext cx="838200" cy="22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42360</xdr:rowOff>
    </xdr:from>
    <xdr:ext cx="534377" cy="259045"/>
    <xdr:sp macro="" textlink="">
      <xdr:nvSpPr>
        <xdr:cNvPr id="473" name="土木費平均値テキスト">
          <a:extLst>
            <a:ext uri="{FF2B5EF4-FFF2-40B4-BE49-F238E27FC236}">
              <a16:creationId xmlns:a16="http://schemas.microsoft.com/office/drawing/2014/main" id="{00000000-0008-0000-0700-0000D9010000}"/>
            </a:ext>
          </a:extLst>
        </xdr:cNvPr>
        <xdr:cNvSpPr txBox="1"/>
      </xdr:nvSpPr>
      <xdr:spPr>
        <a:xfrm>
          <a:off x="10528300" y="15987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19483</xdr:rowOff>
    </xdr:from>
    <xdr:to>
      <xdr:col>55</xdr:col>
      <xdr:colOff>50800</xdr:colOff>
      <xdr:row>94</xdr:row>
      <xdr:rowOff>121083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10426700" y="161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23304</xdr:rowOff>
    </xdr:from>
    <xdr:to>
      <xdr:col>50</xdr:col>
      <xdr:colOff>114300</xdr:colOff>
      <xdr:row>95</xdr:row>
      <xdr:rowOff>16484</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8750300" y="16139604"/>
          <a:ext cx="889000" cy="16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38608</xdr:rowOff>
    </xdr:from>
    <xdr:to>
      <xdr:col>50</xdr:col>
      <xdr:colOff>165100</xdr:colOff>
      <xdr:row>94</xdr:row>
      <xdr:rowOff>140208</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9588500" y="161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131335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2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10179</xdr:rowOff>
    </xdr:from>
    <xdr:to>
      <xdr:col>45</xdr:col>
      <xdr:colOff>177800</xdr:colOff>
      <xdr:row>95</xdr:row>
      <xdr:rowOff>16484</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7861300" y="16297929"/>
          <a:ext cx="889000" cy="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31235</xdr:rowOff>
    </xdr:from>
    <xdr:to>
      <xdr:col>46</xdr:col>
      <xdr:colOff>38100</xdr:colOff>
      <xdr:row>94</xdr:row>
      <xdr:rowOff>132835</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8699500" y="161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149362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592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10179</xdr:rowOff>
    </xdr:from>
    <xdr:to>
      <xdr:col>41</xdr:col>
      <xdr:colOff>50800</xdr:colOff>
      <xdr:row>95</xdr:row>
      <xdr:rowOff>16199</xdr:rowOff>
    </xdr:to>
    <xdr:cxnSp macro="">
      <xdr:nvCxnSpPr>
        <xdr:cNvPr id="481" name="直線コネクタ 480">
          <a:extLst>
            <a:ext uri="{FF2B5EF4-FFF2-40B4-BE49-F238E27FC236}">
              <a16:creationId xmlns:a16="http://schemas.microsoft.com/office/drawing/2014/main" id="{00000000-0008-0000-0700-0000E1010000}"/>
            </a:ext>
          </a:extLst>
        </xdr:cNvPr>
        <xdr:cNvCxnSpPr/>
      </xdr:nvCxnSpPr>
      <xdr:spPr>
        <a:xfrm flipV="1">
          <a:off x="6972300" y="16297929"/>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28397</xdr:rowOff>
    </xdr:from>
    <xdr:to>
      <xdr:col>41</xdr:col>
      <xdr:colOff>101600</xdr:colOff>
      <xdr:row>94</xdr:row>
      <xdr:rowOff>129997</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7810500" y="1614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146524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591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38018</xdr:rowOff>
    </xdr:from>
    <xdr:to>
      <xdr:col>36</xdr:col>
      <xdr:colOff>165100</xdr:colOff>
      <xdr:row>94</xdr:row>
      <xdr:rowOff>139618</xdr:rowOff>
    </xdr:to>
    <xdr:sp macro="" textlink="">
      <xdr:nvSpPr>
        <xdr:cNvPr id="484" name="フローチャート: 判断 483">
          <a:extLst>
            <a:ext uri="{FF2B5EF4-FFF2-40B4-BE49-F238E27FC236}">
              <a16:creationId xmlns:a16="http://schemas.microsoft.com/office/drawing/2014/main" id="{00000000-0008-0000-0700-0000E4010000}"/>
            </a:ext>
          </a:extLst>
        </xdr:cNvPr>
        <xdr:cNvSpPr/>
      </xdr:nvSpPr>
      <xdr:spPr>
        <a:xfrm>
          <a:off x="6921500" y="16154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156145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592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27673</xdr:rowOff>
    </xdr:from>
    <xdr:to>
      <xdr:col>55</xdr:col>
      <xdr:colOff>50800</xdr:colOff>
      <xdr:row>95</xdr:row>
      <xdr:rowOff>129273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10426700" y="1631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6100</xdr:rowOff>
    </xdr:from>
    <xdr:ext cx="534377" cy="259045"/>
    <xdr:sp macro="" textlink="">
      <xdr:nvSpPr>
        <xdr:cNvPr id="492" name="土木費該当値テキスト">
          <a:extLst>
            <a:ext uri="{FF2B5EF4-FFF2-40B4-BE49-F238E27FC236}">
              <a16:creationId xmlns:a16="http://schemas.microsoft.com/office/drawing/2014/main" id="{00000000-0008-0000-0700-0000EC010000}"/>
            </a:ext>
          </a:extLst>
        </xdr:cNvPr>
        <xdr:cNvSpPr txBox="1"/>
      </xdr:nvSpPr>
      <xdr:spPr>
        <a:xfrm>
          <a:off x="10528300" y="1629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143954</xdr:rowOff>
    </xdr:from>
    <xdr:to>
      <xdr:col>50</xdr:col>
      <xdr:colOff>165100</xdr:colOff>
      <xdr:row>94</xdr:row>
      <xdr:rowOff>74104</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9588500" y="1608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90631</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9372111" y="1586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137134</xdr:rowOff>
    </xdr:from>
    <xdr:to>
      <xdr:col>46</xdr:col>
      <xdr:colOff>38100</xdr:colOff>
      <xdr:row>95</xdr:row>
      <xdr:rowOff>67284</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8699500" y="1625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58411</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8483111" y="1634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130829</xdr:rowOff>
    </xdr:from>
    <xdr:to>
      <xdr:col>41</xdr:col>
      <xdr:colOff>101600</xdr:colOff>
      <xdr:row>95</xdr:row>
      <xdr:rowOff>60979</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7810500" y="1624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52106</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7594111" y="1633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136849</xdr:rowOff>
    </xdr:from>
    <xdr:to>
      <xdr:col>36</xdr:col>
      <xdr:colOff>165100</xdr:colOff>
      <xdr:row>95</xdr:row>
      <xdr:rowOff>66999</xdr:rowOff>
    </xdr:to>
    <xdr:sp macro="" textlink="">
      <xdr:nvSpPr>
        <xdr:cNvPr id="499" name="楕円 498">
          <a:extLst>
            <a:ext uri="{FF2B5EF4-FFF2-40B4-BE49-F238E27FC236}">
              <a16:creationId xmlns:a16="http://schemas.microsoft.com/office/drawing/2014/main" id="{00000000-0008-0000-0700-0000F3010000}"/>
            </a:ext>
          </a:extLst>
        </xdr:cNvPr>
        <xdr:cNvSpPr/>
      </xdr:nvSpPr>
      <xdr:spPr>
        <a:xfrm>
          <a:off x="6921500" y="162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58126</xdr:rowOff>
    </xdr:from>
    <xdr:ext cx="534377"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6705111" y="1634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8" name="消防費グラフ枠">
          <a:extLst>
            <a:ext uri="{FF2B5EF4-FFF2-40B4-BE49-F238E27FC236}">
              <a16:creationId xmlns:a16="http://schemas.microsoft.com/office/drawing/2014/main" id="{00000000-0008-0000-0700-00001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167561</xdr:rowOff>
    </xdr:from>
    <xdr:to>
      <xdr:col>85</xdr:col>
      <xdr:colOff>126364</xdr:colOff>
      <xdr:row>39</xdr:row>
      <xdr:rowOff>49974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6317595" y="5311061"/>
          <a:ext cx="1269" cy="142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53801</xdr:rowOff>
    </xdr:from>
    <xdr:ext cx="469744" cy="259045"/>
    <xdr:sp macro="" textlink="">
      <xdr:nvSpPr>
        <xdr:cNvPr id="530" name="消防費最小値テキスト">
          <a:extLst>
            <a:ext uri="{FF2B5EF4-FFF2-40B4-BE49-F238E27FC236}">
              <a16:creationId xmlns:a16="http://schemas.microsoft.com/office/drawing/2014/main" id="{00000000-0008-0000-0700-000012020000}"/>
            </a:ext>
          </a:extLst>
        </xdr:cNvPr>
        <xdr:cNvSpPr txBox="1"/>
      </xdr:nvSpPr>
      <xdr:spPr>
        <a:xfrm>
          <a:off x="16370300" y="674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49974</xdr:rowOff>
    </xdr:from>
    <xdr:to>
      <xdr:col>86</xdr:col>
      <xdr:colOff>25400</xdr:colOff>
      <xdr:row>39</xdr:row>
      <xdr:rowOff>49974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6230600" y="673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114238</xdr:rowOff>
    </xdr:from>
    <xdr:ext cx="534377" cy="259045"/>
    <xdr:sp macro="" textlink="">
      <xdr:nvSpPr>
        <xdr:cNvPr id="532" name="消防費最大値テキスト">
          <a:extLst>
            <a:ext uri="{FF2B5EF4-FFF2-40B4-BE49-F238E27FC236}">
              <a16:creationId xmlns:a16="http://schemas.microsoft.com/office/drawing/2014/main" id="{00000000-0008-0000-0700-000014020000}"/>
            </a:ext>
          </a:extLst>
        </xdr:cNvPr>
        <xdr:cNvSpPr txBox="1"/>
      </xdr:nvSpPr>
      <xdr:spPr>
        <a:xfrm>
          <a:off x="16370300" y="508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167561</xdr:rowOff>
    </xdr:from>
    <xdr:to>
      <xdr:col>86</xdr:col>
      <xdr:colOff>25400</xdr:colOff>
      <xdr:row>30</xdr:row>
      <xdr:rowOff>167561</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6230600" y="531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32115</xdr:rowOff>
    </xdr:from>
    <xdr:to>
      <xdr:col>85</xdr:col>
      <xdr:colOff>127000</xdr:colOff>
      <xdr:row>35</xdr:row>
      <xdr:rowOff>15684</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5481300" y="5861415"/>
          <a:ext cx="838200" cy="15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136479</xdr:rowOff>
    </xdr:from>
    <xdr:ext cx="534377" cy="259045"/>
    <xdr:sp macro="" textlink="">
      <xdr:nvSpPr>
        <xdr:cNvPr id="535" name="消防費平均値テキスト">
          <a:extLst>
            <a:ext uri="{FF2B5EF4-FFF2-40B4-BE49-F238E27FC236}">
              <a16:creationId xmlns:a16="http://schemas.microsoft.com/office/drawing/2014/main" id="{00000000-0008-0000-0700-000017020000}"/>
            </a:ext>
          </a:extLst>
        </xdr:cNvPr>
        <xdr:cNvSpPr txBox="1"/>
      </xdr:nvSpPr>
      <xdr:spPr>
        <a:xfrm>
          <a:off x="16370300" y="6137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158052</xdr:rowOff>
    </xdr:from>
    <xdr:to>
      <xdr:col>85</xdr:col>
      <xdr:colOff>177800</xdr:colOff>
      <xdr:row>36</xdr:row>
      <xdr:rowOff>88202</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62687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15684</xdr:rowOff>
    </xdr:from>
    <xdr:to>
      <xdr:col>81</xdr:col>
      <xdr:colOff>50800</xdr:colOff>
      <xdr:row>36</xdr:row>
      <xdr:rowOff>13256</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4592300" y="6016434"/>
          <a:ext cx="889000" cy="16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74898</xdr:rowOff>
    </xdr:from>
    <xdr:to>
      <xdr:col>81</xdr:col>
      <xdr:colOff>101600</xdr:colOff>
      <xdr:row>36</xdr:row>
      <xdr:rowOff>5048</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5430500" y="607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167625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16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13256</xdr:rowOff>
    </xdr:from>
    <xdr:to>
      <xdr:col>76</xdr:col>
      <xdr:colOff>114300</xdr:colOff>
      <xdr:row>36</xdr:row>
      <xdr:rowOff>52975</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flipV="1">
          <a:off x="13703300" y="6185456"/>
          <a:ext cx="889000" cy="3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3889</xdr:rowOff>
    </xdr:from>
    <xdr:to>
      <xdr:col>76</xdr:col>
      <xdr:colOff>165100</xdr:colOff>
      <xdr:row>36</xdr:row>
      <xdr:rowOff>105489</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4541500" y="617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96616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2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52975</xdr:rowOff>
    </xdr:from>
    <xdr:to>
      <xdr:col>71</xdr:col>
      <xdr:colOff>177800</xdr:colOff>
      <xdr:row>37</xdr:row>
      <xdr:rowOff>22971</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flipV="1">
          <a:off x="12814300" y="6225175"/>
          <a:ext cx="889000" cy="14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162052</xdr:rowOff>
    </xdr:from>
    <xdr:to>
      <xdr:col>72</xdr:col>
      <xdr:colOff>38100</xdr:colOff>
      <xdr:row>36</xdr:row>
      <xdr:rowOff>92202</xdr:rowOff>
    </xdr:to>
    <xdr:sp macro="" textlink="">
      <xdr:nvSpPr>
        <xdr:cNvPr id="544" name="フローチャート: 判断 543">
          <a:extLst>
            <a:ext uri="{FF2B5EF4-FFF2-40B4-BE49-F238E27FC236}">
              <a16:creationId xmlns:a16="http://schemas.microsoft.com/office/drawing/2014/main" id="{00000000-0008-0000-0700-000020020000}"/>
            </a:ext>
          </a:extLst>
        </xdr:cNvPr>
        <xdr:cNvSpPr/>
      </xdr:nvSpPr>
      <xdr:spPr>
        <a:xfrm>
          <a:off x="13652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108729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59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32893</xdr:rowOff>
    </xdr:from>
    <xdr:to>
      <xdr:col>67</xdr:col>
      <xdr:colOff>101600</xdr:colOff>
      <xdr:row>36</xdr:row>
      <xdr:rowOff>134493</xdr:rowOff>
    </xdr:to>
    <xdr:sp macro="" textlink="">
      <xdr:nvSpPr>
        <xdr:cNvPr id="546" name="フローチャート: 判断 545">
          <a:extLst>
            <a:ext uri="{FF2B5EF4-FFF2-40B4-BE49-F238E27FC236}">
              <a16:creationId xmlns:a16="http://schemas.microsoft.com/office/drawing/2014/main" id="{00000000-0008-0000-0700-000022020000}"/>
            </a:ext>
          </a:extLst>
        </xdr:cNvPr>
        <xdr:cNvSpPr/>
      </xdr:nvSpPr>
      <xdr:spPr>
        <a:xfrm>
          <a:off x="12763500" y="620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151020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98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152765</xdr:rowOff>
    </xdr:from>
    <xdr:to>
      <xdr:col>85</xdr:col>
      <xdr:colOff>177800</xdr:colOff>
      <xdr:row>34</xdr:row>
      <xdr:rowOff>82915</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6268700" y="581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4192</xdr:rowOff>
    </xdr:from>
    <xdr:ext cx="534377" cy="259045"/>
    <xdr:sp macro="" textlink="">
      <xdr:nvSpPr>
        <xdr:cNvPr id="554" name="消防費該当値テキスト">
          <a:extLst>
            <a:ext uri="{FF2B5EF4-FFF2-40B4-BE49-F238E27FC236}">
              <a16:creationId xmlns:a16="http://schemas.microsoft.com/office/drawing/2014/main" id="{00000000-0008-0000-0700-00002A020000}"/>
            </a:ext>
          </a:extLst>
        </xdr:cNvPr>
        <xdr:cNvSpPr txBox="1"/>
      </xdr:nvSpPr>
      <xdr:spPr>
        <a:xfrm>
          <a:off x="16370300" y="566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136334</xdr:rowOff>
    </xdr:from>
    <xdr:to>
      <xdr:col>81</xdr:col>
      <xdr:colOff>101600</xdr:colOff>
      <xdr:row>35</xdr:row>
      <xdr:rowOff>66484</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5430500" y="596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83011</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5214111" y="574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133906</xdr:rowOff>
    </xdr:from>
    <xdr:to>
      <xdr:col>76</xdr:col>
      <xdr:colOff>165100</xdr:colOff>
      <xdr:row>36</xdr:row>
      <xdr:rowOff>64056</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4541500" y="613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80583</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4325111" y="590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2175</xdr:rowOff>
    </xdr:from>
    <xdr:to>
      <xdr:col>72</xdr:col>
      <xdr:colOff>38100</xdr:colOff>
      <xdr:row>36</xdr:row>
      <xdr:rowOff>103775</xdr:rowOff>
    </xdr:to>
    <xdr:sp macro="" textlink="">
      <xdr:nvSpPr>
        <xdr:cNvPr id="559" name="楕円 558">
          <a:extLst>
            <a:ext uri="{FF2B5EF4-FFF2-40B4-BE49-F238E27FC236}">
              <a16:creationId xmlns:a16="http://schemas.microsoft.com/office/drawing/2014/main" id="{00000000-0008-0000-0700-00002F020000}"/>
            </a:ext>
          </a:extLst>
        </xdr:cNvPr>
        <xdr:cNvSpPr/>
      </xdr:nvSpPr>
      <xdr:spPr>
        <a:xfrm>
          <a:off x="13652500" y="61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94902</xdr:rowOff>
    </xdr:from>
    <xdr:ext cx="534377"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3436111" y="626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143621</xdr:rowOff>
    </xdr:from>
    <xdr:to>
      <xdr:col>67</xdr:col>
      <xdr:colOff>101600</xdr:colOff>
      <xdr:row>37</xdr:row>
      <xdr:rowOff>73771</xdr:rowOff>
    </xdr:to>
    <xdr:sp macro="" textlink="">
      <xdr:nvSpPr>
        <xdr:cNvPr id="561" name="楕円 560">
          <a:extLst>
            <a:ext uri="{FF2B5EF4-FFF2-40B4-BE49-F238E27FC236}">
              <a16:creationId xmlns:a16="http://schemas.microsoft.com/office/drawing/2014/main" id="{00000000-0008-0000-0700-000031020000}"/>
            </a:ext>
          </a:extLst>
        </xdr:cNvPr>
        <xdr:cNvSpPr/>
      </xdr:nvSpPr>
      <xdr:spPr>
        <a:xfrm>
          <a:off x="12763500" y="631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64898</xdr:rowOff>
    </xdr:from>
    <xdr:ext cx="534377"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547111" y="640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8" name="正方形/長方形 567">
          <a:extLst>
            <a:ext uri="{FF2B5EF4-FFF2-40B4-BE49-F238E27FC236}">
              <a16:creationId xmlns:a16="http://schemas.microsoft.com/office/drawing/2014/main" id="{00000000-0008-0000-0700-00003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9" name="正方形/長方形 568">
          <a:extLst>
            <a:ext uri="{FF2B5EF4-FFF2-40B4-BE49-F238E27FC236}">
              <a16:creationId xmlns:a16="http://schemas.microsoft.com/office/drawing/2014/main" id="{00000000-0008-0000-0700-00003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70" name="正方形/長方形 569">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4" name="教育費グラフ枠">
          <a:extLst>
            <a:ext uri="{FF2B5EF4-FFF2-40B4-BE49-F238E27FC236}">
              <a16:creationId xmlns:a16="http://schemas.microsoft.com/office/drawing/2014/main" id="{00000000-0008-0000-0700-00004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38133</xdr:rowOff>
    </xdr:from>
    <xdr:to>
      <xdr:col>85</xdr:col>
      <xdr:colOff>126364</xdr:colOff>
      <xdr:row>54</xdr:row>
      <xdr:rowOff>66388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6317595" y="8610633"/>
          <a:ext cx="1269" cy="7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70215</xdr:rowOff>
    </xdr:from>
    <xdr:ext cx="534377" cy="259045"/>
    <xdr:sp macro="" textlink="">
      <xdr:nvSpPr>
        <xdr:cNvPr id="586" name="教育費最小値テキスト">
          <a:extLst>
            <a:ext uri="{FF2B5EF4-FFF2-40B4-BE49-F238E27FC236}">
              <a16:creationId xmlns:a16="http://schemas.microsoft.com/office/drawing/2014/main" id="{00000000-0008-0000-0700-00004A020000}"/>
            </a:ext>
          </a:extLst>
        </xdr:cNvPr>
        <xdr:cNvSpPr txBox="1"/>
      </xdr:nvSpPr>
      <xdr:spPr>
        <a:xfrm>
          <a:off x="16370300" y="93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66388</xdr:rowOff>
    </xdr:from>
    <xdr:to>
      <xdr:col>86</xdr:col>
      <xdr:colOff>25400</xdr:colOff>
      <xdr:row>54</xdr:row>
      <xdr:rowOff>66388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932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156260</xdr:rowOff>
    </xdr:from>
    <xdr:ext cx="599010" cy="259045"/>
    <xdr:sp macro="" textlink="">
      <xdr:nvSpPr>
        <xdr:cNvPr id="588" name="教育費最大値テキスト">
          <a:extLst>
            <a:ext uri="{FF2B5EF4-FFF2-40B4-BE49-F238E27FC236}">
              <a16:creationId xmlns:a16="http://schemas.microsoft.com/office/drawing/2014/main" id="{00000000-0008-0000-0700-00004C020000}"/>
            </a:ext>
          </a:extLst>
        </xdr:cNvPr>
        <xdr:cNvSpPr txBox="1"/>
      </xdr:nvSpPr>
      <xdr:spPr>
        <a:xfrm>
          <a:off x="16370300" y="838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38133</xdr:rowOff>
    </xdr:from>
    <xdr:to>
      <xdr:col>86</xdr:col>
      <xdr:colOff>25400</xdr:colOff>
      <xdr:row>50</xdr:row>
      <xdr:rowOff>38133</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6230600" y="861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130830</xdr:rowOff>
    </xdr:from>
    <xdr:to>
      <xdr:col>85</xdr:col>
      <xdr:colOff>127000</xdr:colOff>
      <xdr:row>53</xdr:row>
      <xdr:rowOff>8072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5481300" y="9046230"/>
          <a:ext cx="8382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134088</xdr:rowOff>
    </xdr:from>
    <xdr:ext cx="534377" cy="259045"/>
    <xdr:sp macro="" textlink="">
      <xdr:nvSpPr>
        <xdr:cNvPr id="591" name="教育費平均値テキスト">
          <a:extLst>
            <a:ext uri="{FF2B5EF4-FFF2-40B4-BE49-F238E27FC236}">
              <a16:creationId xmlns:a16="http://schemas.microsoft.com/office/drawing/2014/main" id="{00000000-0008-0000-0700-00004F020000}"/>
            </a:ext>
          </a:extLst>
        </xdr:cNvPr>
        <xdr:cNvSpPr txBox="1"/>
      </xdr:nvSpPr>
      <xdr:spPr>
        <a:xfrm>
          <a:off x="16370300" y="8706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111211</xdr:rowOff>
    </xdr:from>
    <xdr:to>
      <xdr:col>85</xdr:col>
      <xdr:colOff>177800</xdr:colOff>
      <xdr:row>52</xdr:row>
      <xdr:rowOff>41361</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6268700" y="885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8072</xdr:rowOff>
    </xdr:from>
    <xdr:to>
      <xdr:col>81</xdr:col>
      <xdr:colOff>50800</xdr:colOff>
      <xdr:row>53</xdr:row>
      <xdr:rowOff>98849</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4592300" y="9094922"/>
          <a:ext cx="889000" cy="9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68463</xdr:rowOff>
    </xdr:from>
    <xdr:to>
      <xdr:col>81</xdr:col>
      <xdr:colOff>101600</xdr:colOff>
      <xdr:row>52</xdr:row>
      <xdr:rowOff>170063</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5430500" y="898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15140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875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64925</xdr:rowOff>
    </xdr:from>
    <xdr:to>
      <xdr:col>76</xdr:col>
      <xdr:colOff>114300</xdr:colOff>
      <xdr:row>53</xdr:row>
      <xdr:rowOff>98849</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3703300" y="9151775"/>
          <a:ext cx="889000" cy="3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134894</xdr:rowOff>
    </xdr:from>
    <xdr:to>
      <xdr:col>76</xdr:col>
      <xdr:colOff>165100</xdr:colOff>
      <xdr:row>53</xdr:row>
      <xdr:rowOff>65044</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4541500" y="905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81571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882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64925</xdr:rowOff>
    </xdr:from>
    <xdr:to>
      <xdr:col>71</xdr:col>
      <xdr:colOff>177800</xdr:colOff>
      <xdr:row>59</xdr:row>
      <xdr:rowOff>74069</xdr:rowOff>
    </xdr:to>
    <xdr:cxnSp macro="">
      <xdr:nvCxnSpPr>
        <xdr:cNvPr id="599" name="直線コネクタ 598">
          <a:extLst>
            <a:ext uri="{FF2B5EF4-FFF2-40B4-BE49-F238E27FC236}">
              <a16:creationId xmlns:a16="http://schemas.microsoft.com/office/drawing/2014/main" id="{00000000-0008-0000-0700-000057020000}"/>
            </a:ext>
          </a:extLst>
        </xdr:cNvPr>
        <xdr:cNvCxnSpPr/>
      </xdr:nvCxnSpPr>
      <xdr:spPr>
        <a:xfrm flipV="1">
          <a:off x="12814300" y="9151775"/>
          <a:ext cx="889000" cy="103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128905</xdr:rowOff>
    </xdr:from>
    <xdr:to>
      <xdr:col>72</xdr:col>
      <xdr:colOff>38100</xdr:colOff>
      <xdr:row>53</xdr:row>
      <xdr:rowOff>59055</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36525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75582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881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59205</xdr:rowOff>
    </xdr:from>
    <xdr:to>
      <xdr:col>67</xdr:col>
      <xdr:colOff>101600</xdr:colOff>
      <xdr:row>58</xdr:row>
      <xdr:rowOff>160805</xdr:rowOff>
    </xdr:to>
    <xdr:sp macro="" textlink="">
      <xdr:nvSpPr>
        <xdr:cNvPr id="602" name="フローチャート: 判断 601">
          <a:extLst>
            <a:ext uri="{FF2B5EF4-FFF2-40B4-BE49-F238E27FC236}">
              <a16:creationId xmlns:a16="http://schemas.microsoft.com/office/drawing/2014/main" id="{00000000-0008-0000-0700-00005A020000}"/>
            </a:ext>
          </a:extLst>
        </xdr:cNvPr>
        <xdr:cNvSpPr/>
      </xdr:nvSpPr>
      <xdr:spPr>
        <a:xfrm>
          <a:off x="12763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5882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77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80030</xdr:rowOff>
    </xdr:from>
    <xdr:to>
      <xdr:col>85</xdr:col>
      <xdr:colOff>177800</xdr:colOff>
      <xdr:row>53</xdr:row>
      <xdr:rowOff>10180</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6268700" y="899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58457</xdr:rowOff>
    </xdr:from>
    <xdr:ext cx="534377" cy="259045"/>
    <xdr:sp macro="" textlink="">
      <xdr:nvSpPr>
        <xdr:cNvPr id="610" name="教育費該当値テキスト">
          <a:extLst>
            <a:ext uri="{FF2B5EF4-FFF2-40B4-BE49-F238E27FC236}">
              <a16:creationId xmlns:a16="http://schemas.microsoft.com/office/drawing/2014/main" id="{00000000-0008-0000-0700-000062020000}"/>
            </a:ext>
          </a:extLst>
        </xdr:cNvPr>
        <xdr:cNvSpPr txBox="1"/>
      </xdr:nvSpPr>
      <xdr:spPr>
        <a:xfrm>
          <a:off x="16370300" y="897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128722</xdr:rowOff>
    </xdr:from>
    <xdr:to>
      <xdr:col>81</xdr:col>
      <xdr:colOff>101600</xdr:colOff>
      <xdr:row>53</xdr:row>
      <xdr:rowOff>58872</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5430500" y="904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49999</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5214111" y="913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48049</xdr:rowOff>
    </xdr:from>
    <xdr:to>
      <xdr:col>76</xdr:col>
      <xdr:colOff>165100</xdr:colOff>
      <xdr:row>53</xdr:row>
      <xdr:rowOff>149649</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4541500" y="913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140776</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4325111" y="922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14125</xdr:rowOff>
    </xdr:from>
    <xdr:to>
      <xdr:col>72</xdr:col>
      <xdr:colOff>38100</xdr:colOff>
      <xdr:row>53</xdr:row>
      <xdr:rowOff>115725</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3652500" y="910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106852</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3436111" y="919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23269</xdr:rowOff>
    </xdr:from>
    <xdr:to>
      <xdr:col>67</xdr:col>
      <xdr:colOff>101600</xdr:colOff>
      <xdr:row>59</xdr:row>
      <xdr:rowOff>124869</xdr:rowOff>
    </xdr:to>
    <xdr:sp macro="" textlink="">
      <xdr:nvSpPr>
        <xdr:cNvPr id="617" name="楕円 616">
          <a:extLst>
            <a:ext uri="{FF2B5EF4-FFF2-40B4-BE49-F238E27FC236}">
              <a16:creationId xmlns:a16="http://schemas.microsoft.com/office/drawing/2014/main" id="{00000000-0008-0000-0700-000069020000}"/>
            </a:ext>
          </a:extLst>
        </xdr:cNvPr>
        <xdr:cNvSpPr/>
      </xdr:nvSpPr>
      <xdr:spPr>
        <a:xfrm>
          <a:off x="12763500" y="1013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115996</xdr:rowOff>
    </xdr:from>
    <xdr:ext cx="534377"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547111" y="1023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20256</xdr:rowOff>
    </xdr:from>
    <xdr:to>
      <xdr:col>85</xdr:col>
      <xdr:colOff>126364</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193206"/>
          <a:ext cx="1269" cy="1395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138383</xdr:rowOff>
    </xdr:from>
    <xdr:ext cx="469744"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96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20256</xdr:rowOff>
    </xdr:from>
    <xdr:to>
      <xdr:col>86</xdr:col>
      <xdr:colOff>25400</xdr:colOff>
      <xdr:row>71</xdr:row>
      <xdr:rowOff>20256</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19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4445</xdr:rowOff>
    </xdr:from>
    <xdr:to>
      <xdr:col>85</xdr:col>
      <xdr:colOff>127000</xdr:colOff>
      <xdr:row>79</xdr:row>
      <xdr:rowOff>30544</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5481300" y="13377545"/>
          <a:ext cx="838200" cy="19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103967</xdr:rowOff>
    </xdr:from>
    <xdr:ext cx="469744"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134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81090</xdr:rowOff>
    </xdr:from>
    <xdr:to>
      <xdr:col>85</xdr:col>
      <xdr:colOff>177800</xdr:colOff>
      <xdr:row>78</xdr:row>
      <xdr:rowOff>11240</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2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110553</xdr:rowOff>
    </xdr:from>
    <xdr:to>
      <xdr:col>81</xdr:col>
      <xdr:colOff>50800</xdr:colOff>
      <xdr:row>78</xdr:row>
      <xdr:rowOff>4445</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4592300" y="13312203"/>
          <a:ext cx="889000" cy="6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18605</xdr:rowOff>
    </xdr:from>
    <xdr:to>
      <xdr:col>81</xdr:col>
      <xdr:colOff>101600</xdr:colOff>
      <xdr:row>77</xdr:row>
      <xdr:rowOff>120205</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2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136732</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299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110553</xdr:rowOff>
    </xdr:from>
    <xdr:to>
      <xdr:col>76</xdr:col>
      <xdr:colOff>114300</xdr:colOff>
      <xdr:row>79</xdr:row>
      <xdr:rowOff>20256</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flipV="1">
          <a:off x="13703300" y="13312203"/>
          <a:ext cx="889000" cy="25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60706</xdr:rowOff>
    </xdr:from>
    <xdr:to>
      <xdr:col>76</xdr:col>
      <xdr:colOff>165100</xdr:colOff>
      <xdr:row>77</xdr:row>
      <xdr:rowOff>162306</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26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153433</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35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20256</xdr:rowOff>
    </xdr:from>
    <xdr:to>
      <xdr:col>71</xdr:col>
      <xdr:colOff>177800</xdr:colOff>
      <xdr:row>79</xdr:row>
      <xdr:rowOff>44450</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flipV="1">
          <a:off x="12814300" y="13564806"/>
          <a:ext cx="8890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10224</xdr:rowOff>
    </xdr:from>
    <xdr:to>
      <xdr:col>72</xdr:col>
      <xdr:colOff>38100</xdr:colOff>
      <xdr:row>78</xdr:row>
      <xdr:rowOff>111824</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38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128351</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4017" y="13158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10985</xdr:rowOff>
    </xdr:from>
    <xdr:to>
      <xdr:col>67</xdr:col>
      <xdr:colOff>101600</xdr:colOff>
      <xdr:row>78</xdr:row>
      <xdr:rowOff>112585</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38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129112</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5017" y="13159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151194</xdr:rowOff>
    </xdr:from>
    <xdr:to>
      <xdr:col>85</xdr:col>
      <xdr:colOff>177800</xdr:colOff>
      <xdr:row>79</xdr:row>
      <xdr:rowOff>81344</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352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66121</xdr:rowOff>
    </xdr:from>
    <xdr:ext cx="313932"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34392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125095</xdr:rowOff>
    </xdr:from>
    <xdr:to>
      <xdr:col>81</xdr:col>
      <xdr:colOff>101600</xdr:colOff>
      <xdr:row>78</xdr:row>
      <xdr:rowOff>55245</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332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46372</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246428" y="1341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59753</xdr:rowOff>
    </xdr:from>
    <xdr:to>
      <xdr:col>76</xdr:col>
      <xdr:colOff>165100</xdr:colOff>
      <xdr:row>77</xdr:row>
      <xdr:rowOff>161353</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2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6430</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357428" y="1303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140906</xdr:rowOff>
    </xdr:from>
    <xdr:to>
      <xdr:col>72</xdr:col>
      <xdr:colOff>38100</xdr:colOff>
      <xdr:row>79</xdr:row>
      <xdr:rowOff>71056</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51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62183</xdr:rowOff>
    </xdr:from>
    <xdr:ext cx="378565"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514017" y="1360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1" name="公債費グラフ枠">
          <a:extLst>
            <a:ext uri="{FF2B5EF4-FFF2-40B4-BE49-F238E27FC236}">
              <a16:creationId xmlns:a16="http://schemas.microsoft.com/office/drawing/2014/main" id="{00000000-0008-0000-0700-0000B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149106</xdr:rowOff>
    </xdr:from>
    <xdr:to>
      <xdr:col>85</xdr:col>
      <xdr:colOff>126364</xdr:colOff>
      <xdr:row>98</xdr:row>
      <xdr:rowOff>28502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6317595" y="15579606"/>
          <a:ext cx="1269" cy="125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32329</xdr:rowOff>
    </xdr:from>
    <xdr:ext cx="534377" cy="259045"/>
    <xdr:sp macro="" textlink="">
      <xdr:nvSpPr>
        <xdr:cNvPr id="703" name="公債費最小値テキスト">
          <a:extLst>
            <a:ext uri="{FF2B5EF4-FFF2-40B4-BE49-F238E27FC236}">
              <a16:creationId xmlns:a16="http://schemas.microsoft.com/office/drawing/2014/main" id="{00000000-0008-0000-0700-0000BF020000}"/>
            </a:ext>
          </a:extLst>
        </xdr:cNvPr>
        <xdr:cNvSpPr txBox="1"/>
      </xdr:nvSpPr>
      <xdr:spPr>
        <a:xfrm>
          <a:off x="16370300" y="1683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28502</xdr:rowOff>
    </xdr:from>
    <xdr:to>
      <xdr:col>86</xdr:col>
      <xdr:colOff>25400</xdr:colOff>
      <xdr:row>98</xdr:row>
      <xdr:rowOff>28502</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6830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95783</xdr:rowOff>
    </xdr:from>
    <xdr:ext cx="534377" cy="259045"/>
    <xdr:sp macro="" textlink="">
      <xdr:nvSpPr>
        <xdr:cNvPr id="705" name="公債費最大値テキスト">
          <a:extLst>
            <a:ext uri="{FF2B5EF4-FFF2-40B4-BE49-F238E27FC236}">
              <a16:creationId xmlns:a16="http://schemas.microsoft.com/office/drawing/2014/main" id="{00000000-0008-0000-0700-0000C1020000}"/>
            </a:ext>
          </a:extLst>
        </xdr:cNvPr>
        <xdr:cNvSpPr txBox="1"/>
      </xdr:nvSpPr>
      <xdr:spPr>
        <a:xfrm>
          <a:off x="16370300" y="1535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149106</xdr:rowOff>
    </xdr:from>
    <xdr:to>
      <xdr:col>86</xdr:col>
      <xdr:colOff>25400</xdr:colOff>
      <xdr:row>90</xdr:row>
      <xdr:rowOff>149106</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6230600" y="1557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71839</xdr:rowOff>
    </xdr:from>
    <xdr:to>
      <xdr:col>85</xdr:col>
      <xdr:colOff>127000</xdr:colOff>
      <xdr:row>96</xdr:row>
      <xdr:rowOff>153677</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5481300" y="16531039"/>
          <a:ext cx="838200" cy="8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88296</xdr:rowOff>
    </xdr:from>
    <xdr:ext cx="534377" cy="259045"/>
    <xdr:sp macro="" textlink="">
      <xdr:nvSpPr>
        <xdr:cNvPr id="708" name="公債費平均値テキスト">
          <a:extLst>
            <a:ext uri="{FF2B5EF4-FFF2-40B4-BE49-F238E27FC236}">
              <a16:creationId xmlns:a16="http://schemas.microsoft.com/office/drawing/2014/main" id="{00000000-0008-0000-0700-0000C4020000}"/>
            </a:ext>
          </a:extLst>
        </xdr:cNvPr>
        <xdr:cNvSpPr txBox="1"/>
      </xdr:nvSpPr>
      <xdr:spPr>
        <a:xfrm>
          <a:off x="16370300" y="16033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65419</xdr:rowOff>
    </xdr:from>
    <xdr:to>
      <xdr:col>85</xdr:col>
      <xdr:colOff>177800</xdr:colOff>
      <xdr:row>94</xdr:row>
      <xdr:rowOff>167019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6268700" y="16181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153677</xdr:rowOff>
    </xdr:from>
    <xdr:to>
      <xdr:col>81</xdr:col>
      <xdr:colOff>50800</xdr:colOff>
      <xdr:row>97</xdr:row>
      <xdr:rowOff>81538</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flipV="1">
          <a:off x="14592300" y="16612877"/>
          <a:ext cx="889000" cy="9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13396</xdr:rowOff>
    </xdr:from>
    <xdr:to>
      <xdr:col>81</xdr:col>
      <xdr:colOff>101600</xdr:colOff>
      <xdr:row>94</xdr:row>
      <xdr:rowOff>114996</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5430500" y="1612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131523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590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81538</xdr:rowOff>
    </xdr:from>
    <xdr:to>
      <xdr:col>76</xdr:col>
      <xdr:colOff>114300</xdr:colOff>
      <xdr:row>97</xdr:row>
      <xdr:rowOff>87252</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flipV="1">
          <a:off x="13703300" y="16712188"/>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136906</xdr:rowOff>
    </xdr:from>
    <xdr:to>
      <xdr:col>76</xdr:col>
      <xdr:colOff>165100</xdr:colOff>
      <xdr:row>94</xdr:row>
      <xdr:rowOff>67056</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4541500" y="1608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83583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585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87252</xdr:rowOff>
    </xdr:from>
    <xdr:to>
      <xdr:col>71</xdr:col>
      <xdr:colOff>177800</xdr:colOff>
      <xdr:row>97</xdr:row>
      <xdr:rowOff>108251</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flipV="1">
          <a:off x="12814300" y="16717902"/>
          <a:ext cx="889000" cy="2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155880</xdr:rowOff>
    </xdr:from>
    <xdr:to>
      <xdr:col>72</xdr:col>
      <xdr:colOff>38100</xdr:colOff>
      <xdr:row>94</xdr:row>
      <xdr:rowOff>86030</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3652500" y="1610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102557</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587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135274</xdr:rowOff>
    </xdr:from>
    <xdr:to>
      <xdr:col>67</xdr:col>
      <xdr:colOff>101600</xdr:colOff>
      <xdr:row>94</xdr:row>
      <xdr:rowOff>65424</xdr:rowOff>
    </xdr:to>
    <xdr:sp macro="" textlink="">
      <xdr:nvSpPr>
        <xdr:cNvPr id="719" name="フローチャート: 判断 718">
          <a:extLst>
            <a:ext uri="{FF2B5EF4-FFF2-40B4-BE49-F238E27FC236}">
              <a16:creationId xmlns:a16="http://schemas.microsoft.com/office/drawing/2014/main" id="{00000000-0008-0000-0700-0000CF020000}"/>
            </a:ext>
          </a:extLst>
        </xdr:cNvPr>
        <xdr:cNvSpPr/>
      </xdr:nvSpPr>
      <xdr:spPr>
        <a:xfrm>
          <a:off x="12763500" y="1608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81951</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585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21039</xdr:rowOff>
    </xdr:from>
    <xdr:to>
      <xdr:col>85</xdr:col>
      <xdr:colOff>177800</xdr:colOff>
      <xdr:row>96</xdr:row>
      <xdr:rowOff>122639</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6268700" y="1648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170916</xdr:rowOff>
    </xdr:from>
    <xdr:ext cx="534377" cy="259045"/>
    <xdr:sp macro="" textlink="">
      <xdr:nvSpPr>
        <xdr:cNvPr id="727" name="公債費該当値テキスト">
          <a:extLst>
            <a:ext uri="{FF2B5EF4-FFF2-40B4-BE49-F238E27FC236}">
              <a16:creationId xmlns:a16="http://schemas.microsoft.com/office/drawing/2014/main" id="{00000000-0008-0000-0700-0000D7020000}"/>
            </a:ext>
          </a:extLst>
        </xdr:cNvPr>
        <xdr:cNvSpPr txBox="1"/>
      </xdr:nvSpPr>
      <xdr:spPr>
        <a:xfrm>
          <a:off x="16370300" y="1645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102877</xdr:rowOff>
    </xdr:from>
    <xdr:to>
      <xdr:col>81</xdr:col>
      <xdr:colOff>101600</xdr:colOff>
      <xdr:row>97</xdr:row>
      <xdr:rowOff>33027</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5430500" y="1656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24154</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5214111" y="1665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30738</xdr:rowOff>
    </xdr:from>
    <xdr:to>
      <xdr:col>76</xdr:col>
      <xdr:colOff>165100</xdr:colOff>
      <xdr:row>97</xdr:row>
      <xdr:rowOff>132338</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4541500" y="1666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123465</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4325111" y="1675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36452</xdr:rowOff>
    </xdr:from>
    <xdr:to>
      <xdr:col>72</xdr:col>
      <xdr:colOff>38100</xdr:colOff>
      <xdr:row>97</xdr:row>
      <xdr:rowOff>138052</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3652500" y="1666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129179</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3436111" y="1675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57451</xdr:rowOff>
    </xdr:from>
    <xdr:to>
      <xdr:col>67</xdr:col>
      <xdr:colOff>101600</xdr:colOff>
      <xdr:row>97</xdr:row>
      <xdr:rowOff>159051</xdr:rowOff>
    </xdr:to>
    <xdr:sp macro="" textlink="">
      <xdr:nvSpPr>
        <xdr:cNvPr id="734" name="楕円 733">
          <a:extLst>
            <a:ext uri="{FF2B5EF4-FFF2-40B4-BE49-F238E27FC236}">
              <a16:creationId xmlns:a16="http://schemas.microsoft.com/office/drawing/2014/main" id="{00000000-0008-0000-0700-0000DE020000}"/>
            </a:ext>
          </a:extLst>
        </xdr:cNvPr>
        <xdr:cNvSpPr/>
      </xdr:nvSpPr>
      <xdr:spPr>
        <a:xfrm>
          <a:off x="12763500" y="1668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150178</xdr:rowOff>
    </xdr:from>
    <xdr:ext cx="534377"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2547111" y="1678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3" name="正方形/長方形 742">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8" name="諸支出金グラフ枠">
          <a:extLst>
            <a:ext uri="{FF2B5EF4-FFF2-40B4-BE49-F238E27FC236}">
              <a16:creationId xmlns:a16="http://schemas.microsoft.com/office/drawing/2014/main" id="{00000000-0008-0000-0700-0000F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7239</xdr:rowOff>
    </xdr:from>
    <xdr:to>
      <xdr:col>116</xdr:col>
      <xdr:colOff>62864</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22159595" y="5322189"/>
          <a:ext cx="1269" cy="1408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60" name="諸支出金最小値テキスト">
          <a:extLst>
            <a:ext uri="{FF2B5EF4-FFF2-40B4-BE49-F238E27FC236}">
              <a16:creationId xmlns:a16="http://schemas.microsoft.com/office/drawing/2014/main" id="{00000000-0008-0000-0700-0000F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125366</xdr:rowOff>
    </xdr:from>
    <xdr:ext cx="534377" cy="259045"/>
    <xdr:sp macro="" textlink="">
      <xdr:nvSpPr>
        <xdr:cNvPr id="762" name="諸支出金最大値テキスト">
          <a:extLst>
            <a:ext uri="{FF2B5EF4-FFF2-40B4-BE49-F238E27FC236}">
              <a16:creationId xmlns:a16="http://schemas.microsoft.com/office/drawing/2014/main" id="{00000000-0008-0000-0700-0000FA020000}"/>
            </a:ext>
          </a:extLst>
        </xdr:cNvPr>
        <xdr:cNvSpPr txBox="1"/>
      </xdr:nvSpPr>
      <xdr:spPr>
        <a:xfrm>
          <a:off x="22212300" y="509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11,093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7239</xdr:rowOff>
    </xdr:from>
    <xdr:to>
      <xdr:col>116</xdr:col>
      <xdr:colOff>152400</xdr:colOff>
      <xdr:row>31</xdr:row>
      <xdr:rowOff>7239</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2072600" y="532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42037</xdr:rowOff>
    </xdr:from>
    <xdr:to>
      <xdr:col>116</xdr:col>
      <xdr:colOff>63500</xdr:colOff>
      <xdr:row>39</xdr:row>
      <xdr:rowOff>42037</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1323300" y="67285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125493</xdr:rowOff>
    </xdr:from>
    <xdr:ext cx="469744" cy="259045"/>
    <xdr:sp macro="" textlink="">
      <xdr:nvSpPr>
        <xdr:cNvPr id="765" name="諸支出金平均値テキスト">
          <a:extLst>
            <a:ext uri="{FF2B5EF4-FFF2-40B4-BE49-F238E27FC236}">
              <a16:creationId xmlns:a16="http://schemas.microsoft.com/office/drawing/2014/main" id="{00000000-0008-0000-0700-0000FD020000}"/>
            </a:ext>
          </a:extLst>
        </xdr:cNvPr>
        <xdr:cNvSpPr txBox="1"/>
      </xdr:nvSpPr>
      <xdr:spPr>
        <a:xfrm>
          <a:off x="22212300" y="61262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102616</xdr:rowOff>
    </xdr:from>
    <xdr:to>
      <xdr:col>116</xdr:col>
      <xdr:colOff>114300</xdr:colOff>
      <xdr:row>37</xdr:row>
      <xdr:rowOff>32766</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21107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40386</xdr:rowOff>
    </xdr:from>
    <xdr:to>
      <xdr:col>111</xdr:col>
      <xdr:colOff>177800</xdr:colOff>
      <xdr:row>39</xdr:row>
      <xdr:rowOff>42037</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20434300" y="6726936"/>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96774</xdr:rowOff>
    </xdr:from>
    <xdr:to>
      <xdr:col>112</xdr:col>
      <xdr:colOff>38100</xdr:colOff>
      <xdr:row>37</xdr:row>
      <xdr:rowOff>26924</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21272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43451</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088428" y="604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40386</xdr:rowOff>
    </xdr:from>
    <xdr:to>
      <xdr:col>107</xdr:col>
      <xdr:colOff>50800</xdr:colOff>
      <xdr:row>39</xdr:row>
      <xdr:rowOff>40386</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9545300" y="67269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58674</xdr:rowOff>
    </xdr:from>
    <xdr:to>
      <xdr:col>107</xdr:col>
      <xdr:colOff>101600</xdr:colOff>
      <xdr:row>36</xdr:row>
      <xdr:rowOff>160274</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20383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5351</xdr:rowOff>
    </xdr:from>
    <xdr:ext cx="469744"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199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40386</xdr:rowOff>
    </xdr:from>
    <xdr:to>
      <xdr:col>102</xdr:col>
      <xdr:colOff>114300</xdr:colOff>
      <xdr:row>39</xdr:row>
      <xdr:rowOff>40513</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flipV="1">
          <a:off x="18656300" y="6726936"/>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29972</xdr:rowOff>
    </xdr:from>
    <xdr:to>
      <xdr:col>102</xdr:col>
      <xdr:colOff>165100</xdr:colOff>
      <xdr:row>36</xdr:row>
      <xdr:rowOff>131572</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9494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148099</xdr:rowOff>
    </xdr:from>
    <xdr:ext cx="469744"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10428" y="597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2794</xdr:rowOff>
    </xdr:from>
    <xdr:to>
      <xdr:col>98</xdr:col>
      <xdr:colOff>38100</xdr:colOff>
      <xdr:row>36</xdr:row>
      <xdr:rowOff>104394</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18605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120921</xdr:rowOff>
    </xdr:from>
    <xdr:ext cx="469744"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21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162687</xdr:rowOff>
    </xdr:from>
    <xdr:to>
      <xdr:col>116</xdr:col>
      <xdr:colOff>114300</xdr:colOff>
      <xdr:row>39</xdr:row>
      <xdr:rowOff>92837</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2110700" y="667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77614</xdr:rowOff>
    </xdr:from>
    <xdr:ext cx="313932" cy="259045"/>
    <xdr:sp macro="" textlink="">
      <xdr:nvSpPr>
        <xdr:cNvPr id="784" name="諸支出金該当値テキスト">
          <a:extLst>
            <a:ext uri="{FF2B5EF4-FFF2-40B4-BE49-F238E27FC236}">
              <a16:creationId xmlns:a16="http://schemas.microsoft.com/office/drawing/2014/main" id="{00000000-0008-0000-0700-000010030000}"/>
            </a:ext>
          </a:extLst>
        </xdr:cNvPr>
        <xdr:cNvSpPr txBox="1"/>
      </xdr:nvSpPr>
      <xdr:spPr>
        <a:xfrm>
          <a:off x="22212300" y="65927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162687</xdr:rowOff>
    </xdr:from>
    <xdr:to>
      <xdr:col>112</xdr:col>
      <xdr:colOff>38100</xdr:colOff>
      <xdr:row>39</xdr:row>
      <xdr:rowOff>92837</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1272500" y="667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83964</xdr:rowOff>
    </xdr:from>
    <xdr:ext cx="313932"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1166333" y="67705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161036</xdr:rowOff>
    </xdr:from>
    <xdr:to>
      <xdr:col>107</xdr:col>
      <xdr:colOff>101600</xdr:colOff>
      <xdr:row>39</xdr:row>
      <xdr:rowOff>91186</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20383500" y="667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82313</xdr:rowOff>
    </xdr:from>
    <xdr:ext cx="313932"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0277333" y="67688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161036</xdr:rowOff>
    </xdr:from>
    <xdr:to>
      <xdr:col>102</xdr:col>
      <xdr:colOff>165100</xdr:colOff>
      <xdr:row>39</xdr:row>
      <xdr:rowOff>91186</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9494500" y="667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82313</xdr:rowOff>
    </xdr:from>
    <xdr:ext cx="313932"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9388333" y="67688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161163</xdr:rowOff>
    </xdr:from>
    <xdr:to>
      <xdr:col>98</xdr:col>
      <xdr:colOff>38100</xdr:colOff>
      <xdr:row>39</xdr:row>
      <xdr:rowOff>91313</xdr:rowOff>
    </xdr:to>
    <xdr:sp macro="" textlink="">
      <xdr:nvSpPr>
        <xdr:cNvPr id="791" name="楕円 790">
          <a:extLst>
            <a:ext uri="{FF2B5EF4-FFF2-40B4-BE49-F238E27FC236}">
              <a16:creationId xmlns:a16="http://schemas.microsoft.com/office/drawing/2014/main" id="{00000000-0008-0000-0700-000017030000}"/>
            </a:ext>
          </a:extLst>
        </xdr:cNvPr>
        <xdr:cNvSpPr/>
      </xdr:nvSpPr>
      <xdr:spPr>
        <a:xfrm>
          <a:off x="18605500" y="667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82440</xdr:rowOff>
    </xdr:from>
    <xdr:ext cx="313932"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499333" y="67689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前年度繰上充用金グラフ枠">
          <a:extLst>
            <a:ext uri="{FF2B5EF4-FFF2-40B4-BE49-F238E27FC236}">
              <a16:creationId xmlns:a16="http://schemas.microsoft.com/office/drawing/2014/main" id="{00000000-0008-0000-0700-00002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9" name="前年度繰上充用金最小値テキスト">
          <a:extLst>
            <a:ext uri="{FF2B5EF4-FFF2-40B4-BE49-F238E27FC236}">
              <a16:creationId xmlns:a16="http://schemas.microsoft.com/office/drawing/2014/main" id="{00000000-0008-0000-0700-00002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1" name="前年度繰上充用金最大値テキスト">
          <a:extLst>
            <a:ext uri="{FF2B5EF4-FFF2-40B4-BE49-F238E27FC236}">
              <a16:creationId xmlns:a16="http://schemas.microsoft.com/office/drawing/2014/main" id="{00000000-0008-0000-0700-00002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4" name="前年度繰上充用金平均値テキスト">
          <a:extLst>
            <a:ext uri="{FF2B5EF4-FFF2-40B4-BE49-F238E27FC236}">
              <a16:creationId xmlns:a16="http://schemas.microsoft.com/office/drawing/2014/main" id="{00000000-0008-0000-0700-00002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3" name="前年度繰上充用金該当値テキスト">
          <a:extLst>
            <a:ext uri="{FF2B5EF4-FFF2-40B4-BE49-F238E27FC236}">
              <a16:creationId xmlns:a16="http://schemas.microsoft.com/office/drawing/2014/main" id="{00000000-0008-0000-0700-00004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2" name="正方形/長方形 841">
          <a:extLst>
            <a:ext uri="{FF2B5EF4-FFF2-40B4-BE49-F238E27FC236}">
              <a16:creationId xmlns:a16="http://schemas.microsoft.com/office/drawing/2014/main" id="{00000000-0008-0000-0700-00004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〇総務費は、令和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年度は、特別定額給付金の支出等により大幅に増加した。類似団体と比較して低位で推移していたが、財政調整基金積立金の増加により、類似団体の平均を上回った。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〇民生費は、類似団体と比較して高位で推移しており、令和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年度は、認定こども園・幼稚園等給付費や障害者自立支援給付費の増加に加え、ひとり親世帯や子育て世帯への臨時特別給付金を支出したことなどにより更に増加した。</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〇土木費は、令和元年度に原池公園整備事業の進捗等により前年度より増加した結果、一時的に類似団体の平均値を上回ったが、令和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年度は、阪神高速道路大和川線事業の本体工事の完了等により大幅に減少したため、再び類似団体の平均を下回っている。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〇教育費は、類似団体と比較して低位で推移している。平成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年度は、府費負担教職員制度の見直しの影響等により大きく増加しており、令和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年度は、校内通信ネットワーク整備事業（</a:t>
          </a:r>
          <a:r>
            <a:rPr kumimoji="1" lang="en-US" altLang="ja-JP" sz="1300">
              <a:solidFill>
                <a:schemeClr val="tx1"/>
              </a:solidFill>
              <a:latin typeface="ＭＳ Ｐゴシック" panose="020B0600070205080204" pitchFamily="50" charset="-128"/>
              <a:ea typeface="ＭＳ Ｐゴシック" panose="020B0600070205080204" pitchFamily="50" charset="-128"/>
            </a:rPr>
            <a:t>GIGA</a:t>
          </a:r>
          <a:r>
            <a:rPr kumimoji="1" lang="ja-JP" altLang="en-US" sz="1300">
              <a:solidFill>
                <a:schemeClr val="tx1"/>
              </a:solidFill>
              <a:latin typeface="ＭＳ Ｐゴシック" panose="020B0600070205080204" pitchFamily="50" charset="-128"/>
              <a:ea typeface="ＭＳ Ｐゴシック" panose="020B0600070205080204" pitchFamily="50" charset="-128"/>
            </a:rPr>
            <a:t>スクール構想）の実施等により、前年度より増加した。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50">
              <a:solidFill>
                <a:schemeClr val="tx1"/>
              </a:solidFill>
              <a:latin typeface="ＭＳ ゴシック" pitchFamily="49" charset="-128"/>
              <a:ea typeface="ＭＳ ゴシック" pitchFamily="49" charset="-128"/>
            </a:rPr>
            <a:t>　標準財政規模に占める財政調整基金残高は、適切な財源の確保と要員管理等による人件費の削減や平成</a:t>
          </a:r>
          <a:r>
            <a:rPr kumimoji="1" lang="en-US" altLang="ja-JP" sz="850">
              <a:solidFill>
                <a:schemeClr val="tx1"/>
              </a:solidFill>
              <a:latin typeface="ＭＳ ゴシック" pitchFamily="49" charset="-128"/>
              <a:ea typeface="ＭＳ ゴシック" pitchFamily="49" charset="-128"/>
            </a:rPr>
            <a:t>23</a:t>
          </a:r>
          <a:r>
            <a:rPr kumimoji="1" lang="ja-JP" altLang="en-US" sz="850">
              <a:solidFill>
                <a:schemeClr val="tx1"/>
              </a:solidFill>
              <a:latin typeface="ＭＳ ゴシック" pitchFamily="49" charset="-128"/>
              <a:ea typeface="ＭＳ ゴシック" pitchFamily="49" charset="-128"/>
            </a:rPr>
            <a:t>年度から実施している事務事業総点検等による行財政改革に伴う歳出の精査により財政調整基金の取崩しを回避しており、微増であるが増加傾向である。令和</a:t>
          </a:r>
          <a:r>
            <a:rPr kumimoji="1" lang="en-US" altLang="ja-JP" sz="850">
              <a:solidFill>
                <a:schemeClr val="tx1"/>
              </a:solidFill>
              <a:latin typeface="ＭＳ ゴシック" pitchFamily="49" charset="-128"/>
              <a:ea typeface="ＭＳ ゴシック" pitchFamily="49" charset="-128"/>
            </a:rPr>
            <a:t>2</a:t>
          </a:r>
          <a:r>
            <a:rPr kumimoji="1" lang="ja-JP" altLang="en-US" sz="850">
              <a:solidFill>
                <a:schemeClr val="tx1"/>
              </a:solidFill>
              <a:latin typeface="ＭＳ ゴシック" pitchFamily="49" charset="-128"/>
              <a:ea typeface="ＭＳ ゴシック" pitchFamily="49" charset="-128"/>
            </a:rPr>
            <a:t>年度は、令和</a:t>
          </a:r>
          <a:r>
            <a:rPr kumimoji="1" lang="en-US" altLang="ja-JP" sz="850">
              <a:solidFill>
                <a:schemeClr val="tx1"/>
              </a:solidFill>
              <a:latin typeface="ＭＳ ゴシック" pitchFamily="49" charset="-128"/>
              <a:ea typeface="ＭＳ ゴシック" pitchFamily="49" charset="-128"/>
            </a:rPr>
            <a:t>3</a:t>
          </a:r>
          <a:r>
            <a:rPr kumimoji="1" lang="ja-JP" altLang="en-US" sz="850">
              <a:solidFill>
                <a:schemeClr val="tx1"/>
              </a:solidFill>
              <a:latin typeface="ＭＳ ゴシック" pitchFamily="49" charset="-128"/>
              <a:ea typeface="ＭＳ ゴシック" pitchFamily="49" charset="-128"/>
            </a:rPr>
            <a:t>年度以降還付が必要である国費・府費の収入超過分の積立てや鉄道軌道整備基金からの積替え等により一時的に大幅に増加した。</a:t>
          </a:r>
        </a:p>
        <a:p>
          <a:r>
            <a:rPr kumimoji="1" lang="ja-JP" altLang="en-US" sz="850">
              <a:solidFill>
                <a:schemeClr val="tx1"/>
              </a:solidFill>
              <a:latin typeface="ＭＳ ゴシック" pitchFamily="49" charset="-128"/>
              <a:ea typeface="ＭＳ ゴシック" pitchFamily="49" charset="-128"/>
            </a:rPr>
            <a:t>　標準財政規模に占める実質収支額は、増加傾向であったが、平成</a:t>
          </a:r>
          <a:r>
            <a:rPr kumimoji="1" lang="en-US" altLang="ja-JP" sz="850">
              <a:solidFill>
                <a:schemeClr val="tx1"/>
              </a:solidFill>
              <a:latin typeface="ＭＳ ゴシック" pitchFamily="49" charset="-128"/>
              <a:ea typeface="ＭＳ ゴシック" pitchFamily="49" charset="-128"/>
            </a:rPr>
            <a:t>30</a:t>
          </a:r>
          <a:r>
            <a:rPr kumimoji="1" lang="ja-JP" altLang="en-US" sz="850">
              <a:solidFill>
                <a:schemeClr val="tx1"/>
              </a:solidFill>
              <a:latin typeface="ＭＳ ゴシック" pitchFamily="49" charset="-128"/>
              <a:ea typeface="ＭＳ ゴシック" pitchFamily="49" charset="-128"/>
            </a:rPr>
            <a:t>年度においては、社会保障関係費の増加や大阪北部地震及び平成</a:t>
          </a:r>
          <a:r>
            <a:rPr kumimoji="1" lang="en-US" altLang="ja-JP" sz="850">
              <a:solidFill>
                <a:schemeClr val="tx1"/>
              </a:solidFill>
              <a:latin typeface="ＭＳ ゴシック" pitchFamily="49" charset="-128"/>
              <a:ea typeface="ＭＳ ゴシック" pitchFamily="49" charset="-128"/>
            </a:rPr>
            <a:t>30</a:t>
          </a:r>
          <a:r>
            <a:rPr kumimoji="1" lang="ja-JP" altLang="en-US" sz="850">
              <a:solidFill>
                <a:schemeClr val="tx1"/>
              </a:solidFill>
              <a:latin typeface="ＭＳ ゴシック" pitchFamily="49" charset="-128"/>
              <a:ea typeface="ＭＳ ゴシック" pitchFamily="49" charset="-128"/>
            </a:rPr>
            <a:t>年台風</a:t>
          </a:r>
          <a:r>
            <a:rPr kumimoji="1" lang="en-US" altLang="ja-JP" sz="850">
              <a:solidFill>
                <a:schemeClr val="tx1"/>
              </a:solidFill>
              <a:latin typeface="ＭＳ ゴシック" pitchFamily="49" charset="-128"/>
              <a:ea typeface="ＭＳ ゴシック" pitchFamily="49" charset="-128"/>
            </a:rPr>
            <a:t>21</a:t>
          </a:r>
          <a:r>
            <a:rPr kumimoji="1" lang="ja-JP" altLang="en-US" sz="850">
              <a:solidFill>
                <a:schemeClr val="tx1"/>
              </a:solidFill>
              <a:latin typeface="ＭＳ ゴシック" pitchFamily="49" charset="-128"/>
              <a:ea typeface="ＭＳ ゴシック" pitchFamily="49" charset="-128"/>
            </a:rPr>
            <a:t>号に対応したことで減少し、令和元年度においては、社会福祉関係費の増加や、母子父子寡婦福祉資金貸付特別会計の国庫償還金の支出が皆増したため減少した。令和</a:t>
          </a:r>
          <a:r>
            <a:rPr kumimoji="1" lang="en-US" altLang="ja-JP" sz="850">
              <a:solidFill>
                <a:schemeClr val="tx1"/>
              </a:solidFill>
              <a:latin typeface="ＭＳ ゴシック" pitchFamily="49" charset="-128"/>
              <a:ea typeface="ＭＳ ゴシック" pitchFamily="49" charset="-128"/>
            </a:rPr>
            <a:t>2</a:t>
          </a:r>
          <a:r>
            <a:rPr kumimoji="1" lang="ja-JP" altLang="en-US" sz="850">
              <a:solidFill>
                <a:schemeClr val="tx1"/>
              </a:solidFill>
              <a:latin typeface="ＭＳ ゴシック" pitchFamily="49" charset="-128"/>
              <a:ea typeface="ＭＳ ゴシック" pitchFamily="49" charset="-128"/>
            </a:rPr>
            <a:t>年度は横ばいとなっている。</a:t>
          </a:r>
        </a:p>
        <a:p>
          <a:r>
            <a:rPr kumimoji="1" lang="ja-JP" altLang="en-US" sz="850">
              <a:solidFill>
                <a:srgbClr val="FF0000"/>
              </a:solidFill>
              <a:latin typeface="ＭＳ ゴシック" pitchFamily="49" charset="-128"/>
              <a:ea typeface="ＭＳ ゴシック" pitchFamily="49" charset="-128"/>
            </a:rPr>
            <a:t>　</a:t>
          </a:r>
          <a:r>
            <a:rPr kumimoji="1" lang="ja-JP" altLang="en-US" sz="850">
              <a:solidFill>
                <a:schemeClr val="tx1"/>
              </a:solidFill>
              <a:latin typeface="ＭＳ ゴシック" pitchFamily="49" charset="-128"/>
              <a:ea typeface="ＭＳ ゴシック" pitchFamily="49" charset="-128"/>
            </a:rPr>
            <a:t>平成</a:t>
          </a:r>
          <a:r>
            <a:rPr kumimoji="1" lang="en-US" altLang="ja-JP" sz="850">
              <a:solidFill>
                <a:schemeClr val="tx1"/>
              </a:solidFill>
              <a:latin typeface="ＭＳ ゴシック" pitchFamily="49" charset="-128"/>
              <a:ea typeface="ＭＳ ゴシック" pitchFamily="49" charset="-128"/>
            </a:rPr>
            <a:t>29</a:t>
          </a:r>
          <a:r>
            <a:rPr kumimoji="1" lang="ja-JP" altLang="en-US" sz="850">
              <a:solidFill>
                <a:schemeClr val="tx1"/>
              </a:solidFill>
              <a:latin typeface="ＭＳ ゴシック" pitchFamily="49" charset="-128"/>
              <a:ea typeface="ＭＳ ゴシック" pitchFamily="49" charset="-128"/>
            </a:rPr>
            <a:t>年度以降は、府費負担教職員制度の見直しの影響で分母である標準財政規模が増加したため全ての比率が低下してきていたが、令和元年度及び令和</a:t>
          </a:r>
          <a:r>
            <a:rPr kumimoji="1" lang="en-US" altLang="ja-JP" sz="850">
              <a:solidFill>
                <a:schemeClr val="tx1"/>
              </a:solidFill>
              <a:latin typeface="ＭＳ ゴシック" pitchFamily="49" charset="-128"/>
              <a:ea typeface="ＭＳ ゴシック" pitchFamily="49" charset="-128"/>
            </a:rPr>
            <a:t>2</a:t>
          </a:r>
          <a:r>
            <a:rPr kumimoji="1" lang="ja-JP" altLang="en-US" sz="850">
              <a:solidFill>
                <a:schemeClr val="tx1"/>
              </a:solidFill>
              <a:latin typeface="ＭＳ ゴシック" pitchFamily="49" charset="-128"/>
              <a:ea typeface="ＭＳ ゴシック" pitchFamily="49" charset="-128"/>
            </a:rPr>
            <a:t>年度については、分子である財政調整基金残高が増加していることにより、標準財政規模に占める財政調整基金残高及び実質単年度収支は増加している。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引き続き全ての会計で実質収支が収支均衡又は黒字若しくは資金不足が発生していないため、連結実質赤字比率は生じていない。</a:t>
          </a:r>
        </a:p>
        <a:p>
          <a:r>
            <a:rPr kumimoji="1" lang="ja-JP" altLang="en-US" sz="1400">
              <a:solidFill>
                <a:sysClr val="windowText" lastClr="000000"/>
              </a:solidFill>
              <a:latin typeface="ＭＳ ゴシック" pitchFamily="49" charset="-128"/>
              <a:ea typeface="ＭＳ ゴシック" pitchFamily="49" charset="-128"/>
            </a:rPr>
            <a:t>　一般会計においては、行財政改革の更なる推進により、引き続き現在の水準の維持に努める。</a:t>
          </a:r>
        </a:p>
        <a:p>
          <a:r>
            <a:rPr kumimoji="1" lang="ja-JP" altLang="en-US" sz="1400">
              <a:solidFill>
                <a:sysClr val="windowText" lastClr="000000"/>
              </a:solidFill>
              <a:latin typeface="ＭＳ ゴシック" pitchFamily="49" charset="-128"/>
              <a:ea typeface="ＭＳ ゴシック" pitchFamily="49" charset="-128"/>
            </a:rPr>
            <a:t>　その他会計においても、例えば国民健康保険事業特別会計では、滞納処分等の目標件数を区役所ごとに設定し、納付勧奨や差し押さえ等、保険料の収納率向上を図ることで、引き続き現在の水準の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20225;&#30011;&#20418;/15&#12304;&#22823;&#20998;&#39006;&#12305;&#22320;&#26041;&#20844;&#20849;&#22243;&#20307;&#12398;&#36001;&#25919;&#36939;&#21942;&#12395;&#38306;&#12377;&#12427;&#35519;&#26619;&#12539;&#21161;&#35328;&#31561;/05&#12304;&#20013;&#20998;&#39006;&#12305;&#20250;&#35696;/00&#12304;&#23567;&#20998;&#39006;&#12305;&#21508;&#31278;&#20250;&#35696;/&#32076;&#28168;&#36001;&#25919;&#35566;&#21839;&#20250;&#35696;&#31561;/R3/220302%200419&#22269;&#22320;&#26041;WG&#12395;&#21521;&#12369;&#12383;&#26908;&#35342;&#20381;&#38972;&#65288;&#20869;&#38307;&#24220;&#12289;&#22522;&#37329;&#12398;&#35211;&#12360;&#12427;&#21270;&#65289;/07_&#25919;&#20196;&#24066;&#12395;&#25351;&#25688;/&#22238;&#31572;/27&#22586;&#24066;/&#12304;&#36001;&#25919;&#29366;&#27841;&#36039;&#26009;&#38598;&#12305;_271403_&#22586;&#24066;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71">
          <cell r="B71" t="str">
            <v>H30</v>
          </cell>
          <cell r="C71" t="str">
            <v>R01</v>
          </cell>
          <cell r="D71" t="str">
            <v>R02</v>
          </cell>
        </row>
        <row r="72">
          <cell r="A72" t="str">
            <v>財政調整基金</v>
          </cell>
          <cell r="B72">
            <v>1820</v>
          </cell>
          <cell r="C72">
            <v>2500</v>
          </cell>
          <cell r="D72">
            <v>8564</v>
          </cell>
        </row>
        <row r="73">
          <cell r="A73" t="str">
            <v>減債基金</v>
          </cell>
          <cell r="B73">
            <v>3858</v>
          </cell>
          <cell r="C73">
            <v>2377</v>
          </cell>
          <cell r="D73">
            <v>990</v>
          </cell>
        </row>
        <row r="74">
          <cell r="A74" t="str">
            <v>その他特定目的基金</v>
          </cell>
          <cell r="B74">
            <v>34109</v>
          </cell>
          <cell r="C74">
            <v>36262</v>
          </cell>
          <cell r="D74">
            <v>33842</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2">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509918193</v>
      </c>
      <c r="BO4" s="426"/>
      <c r="BP4" s="426"/>
      <c r="BQ4" s="426"/>
      <c r="BR4" s="426"/>
      <c r="BS4" s="426"/>
      <c r="BT4" s="426"/>
      <c r="BU4" s="427"/>
      <c r="BV4" s="425">
        <v>418506038</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0.6</v>
      </c>
      <c r="CU4" s="610"/>
      <c r="CV4" s="610"/>
      <c r="CW4" s="610"/>
      <c r="CX4" s="610"/>
      <c r="CY4" s="610"/>
      <c r="CZ4" s="610"/>
      <c r="DA4" s="611"/>
      <c r="DB4" s="609">
        <v>0.7</v>
      </c>
      <c r="DC4" s="610"/>
      <c r="DD4" s="610"/>
      <c r="DE4" s="610"/>
      <c r="DF4" s="610"/>
      <c r="DG4" s="610"/>
      <c r="DH4" s="610"/>
      <c r="DI4" s="611"/>
      <c r="DJ4" s="186"/>
      <c r="DK4" s="186"/>
      <c r="DL4" s="186"/>
      <c r="DM4" s="186"/>
      <c r="DN4" s="186"/>
      <c r="DO4" s="186"/>
    </row>
    <row r="5" spans="1:119" ht="18.75" customHeight="1" x14ac:dyDescent="0.2">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507566565</v>
      </c>
      <c r="BO5" s="431"/>
      <c r="BP5" s="431"/>
      <c r="BQ5" s="431"/>
      <c r="BR5" s="431"/>
      <c r="BS5" s="431"/>
      <c r="BT5" s="431"/>
      <c r="BU5" s="432"/>
      <c r="BV5" s="430">
        <v>415724995</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100.8</v>
      </c>
      <c r="CU5" s="401"/>
      <c r="CV5" s="401"/>
      <c r="CW5" s="401"/>
      <c r="CX5" s="401"/>
      <c r="CY5" s="401"/>
      <c r="CZ5" s="401"/>
      <c r="DA5" s="402"/>
      <c r="DB5" s="400">
        <v>100.7</v>
      </c>
      <c r="DC5" s="401"/>
      <c r="DD5" s="401"/>
      <c r="DE5" s="401"/>
      <c r="DF5" s="401"/>
      <c r="DG5" s="401"/>
      <c r="DH5" s="401"/>
      <c r="DI5" s="402"/>
      <c r="DJ5" s="186"/>
      <c r="DK5" s="186"/>
      <c r="DL5" s="186"/>
      <c r="DM5" s="186"/>
      <c r="DN5" s="186"/>
      <c r="DO5" s="186"/>
    </row>
    <row r="6" spans="1:119" ht="18.75" customHeight="1" x14ac:dyDescent="0.2">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2351628</v>
      </c>
      <c r="BO6" s="431"/>
      <c r="BP6" s="431"/>
      <c r="BQ6" s="431"/>
      <c r="BR6" s="431"/>
      <c r="BS6" s="431"/>
      <c r="BT6" s="431"/>
      <c r="BU6" s="432"/>
      <c r="BV6" s="430">
        <v>2781043</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111.4</v>
      </c>
      <c r="CU6" s="584"/>
      <c r="CV6" s="584"/>
      <c r="CW6" s="584"/>
      <c r="CX6" s="584"/>
      <c r="CY6" s="584"/>
      <c r="CZ6" s="584"/>
      <c r="DA6" s="585"/>
      <c r="DB6" s="583">
        <v>111.7</v>
      </c>
      <c r="DC6" s="584"/>
      <c r="DD6" s="584"/>
      <c r="DE6" s="584"/>
      <c r="DF6" s="584"/>
      <c r="DG6" s="584"/>
      <c r="DH6" s="584"/>
      <c r="DI6" s="585"/>
      <c r="DJ6" s="186"/>
      <c r="DK6" s="186"/>
      <c r="DL6" s="186"/>
      <c r="DM6" s="186"/>
      <c r="DN6" s="186"/>
      <c r="DO6" s="186"/>
    </row>
    <row r="7" spans="1:119" ht="18.75" customHeight="1" x14ac:dyDescent="0.2">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106</v>
      </c>
      <c r="AV7" s="488"/>
      <c r="AW7" s="488"/>
      <c r="AX7" s="488"/>
      <c r="AY7" s="410" t="s">
        <v>107</v>
      </c>
      <c r="AZ7" s="411"/>
      <c r="BA7" s="411"/>
      <c r="BB7" s="411"/>
      <c r="BC7" s="411"/>
      <c r="BD7" s="411"/>
      <c r="BE7" s="411"/>
      <c r="BF7" s="411"/>
      <c r="BG7" s="411"/>
      <c r="BH7" s="411"/>
      <c r="BI7" s="411"/>
      <c r="BJ7" s="411"/>
      <c r="BK7" s="411"/>
      <c r="BL7" s="411"/>
      <c r="BM7" s="412"/>
      <c r="BN7" s="430">
        <v>921792</v>
      </c>
      <c r="BO7" s="431"/>
      <c r="BP7" s="431"/>
      <c r="BQ7" s="431"/>
      <c r="BR7" s="431"/>
      <c r="BS7" s="431"/>
      <c r="BT7" s="431"/>
      <c r="BU7" s="432"/>
      <c r="BV7" s="430">
        <v>1340712</v>
      </c>
      <c r="BW7" s="431"/>
      <c r="BX7" s="431"/>
      <c r="BY7" s="431"/>
      <c r="BZ7" s="431"/>
      <c r="CA7" s="431"/>
      <c r="CB7" s="431"/>
      <c r="CC7" s="432"/>
      <c r="CD7" s="439" t="s">
        <v>108</v>
      </c>
      <c r="CE7" s="440"/>
      <c r="CF7" s="440"/>
      <c r="CG7" s="440"/>
      <c r="CH7" s="440"/>
      <c r="CI7" s="440"/>
      <c r="CJ7" s="440"/>
      <c r="CK7" s="440"/>
      <c r="CL7" s="440"/>
      <c r="CM7" s="440"/>
      <c r="CN7" s="440"/>
      <c r="CO7" s="440"/>
      <c r="CP7" s="440"/>
      <c r="CQ7" s="440"/>
      <c r="CR7" s="440"/>
      <c r="CS7" s="441"/>
      <c r="CT7" s="430">
        <v>224924396</v>
      </c>
      <c r="CU7" s="431"/>
      <c r="CV7" s="431"/>
      <c r="CW7" s="431"/>
      <c r="CX7" s="431"/>
      <c r="CY7" s="431"/>
      <c r="CZ7" s="431"/>
      <c r="DA7" s="432"/>
      <c r="DB7" s="430">
        <v>221268938</v>
      </c>
      <c r="DC7" s="431"/>
      <c r="DD7" s="431"/>
      <c r="DE7" s="431"/>
      <c r="DF7" s="431"/>
      <c r="DG7" s="431"/>
      <c r="DH7" s="431"/>
      <c r="DI7" s="432"/>
      <c r="DJ7" s="186"/>
      <c r="DK7" s="186"/>
      <c r="DL7" s="186"/>
      <c r="DM7" s="186"/>
      <c r="DN7" s="186"/>
      <c r="DO7" s="186"/>
    </row>
    <row r="8" spans="1:119" ht="18.75" customHeight="1" thickBot="1" x14ac:dyDescent="0.25">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109</v>
      </c>
      <c r="AN8" s="404"/>
      <c r="AO8" s="404"/>
      <c r="AP8" s="404"/>
      <c r="AQ8" s="404"/>
      <c r="AR8" s="404"/>
      <c r="AS8" s="404"/>
      <c r="AT8" s="405"/>
      <c r="AU8" s="487" t="s">
        <v>110</v>
      </c>
      <c r="AV8" s="488"/>
      <c r="AW8" s="488"/>
      <c r="AX8" s="488"/>
      <c r="AY8" s="410" t="s">
        <v>111</v>
      </c>
      <c r="AZ8" s="411"/>
      <c r="BA8" s="411"/>
      <c r="BB8" s="411"/>
      <c r="BC8" s="411"/>
      <c r="BD8" s="411"/>
      <c r="BE8" s="411"/>
      <c r="BF8" s="411"/>
      <c r="BG8" s="411"/>
      <c r="BH8" s="411"/>
      <c r="BI8" s="411"/>
      <c r="BJ8" s="411"/>
      <c r="BK8" s="411"/>
      <c r="BL8" s="411"/>
      <c r="BM8" s="412"/>
      <c r="BN8" s="430">
        <v>1429836</v>
      </c>
      <c r="BO8" s="431"/>
      <c r="BP8" s="431"/>
      <c r="BQ8" s="431"/>
      <c r="BR8" s="431"/>
      <c r="BS8" s="431"/>
      <c r="BT8" s="431"/>
      <c r="BU8" s="432"/>
      <c r="BV8" s="430">
        <v>1440331</v>
      </c>
      <c r="BW8" s="431"/>
      <c r="BX8" s="431"/>
      <c r="BY8" s="431"/>
      <c r="BZ8" s="431"/>
      <c r="CA8" s="431"/>
      <c r="CB8" s="431"/>
      <c r="CC8" s="432"/>
      <c r="CD8" s="439" t="s">
        <v>112</v>
      </c>
      <c r="CE8" s="440"/>
      <c r="CF8" s="440"/>
      <c r="CG8" s="440"/>
      <c r="CH8" s="440"/>
      <c r="CI8" s="440"/>
      <c r="CJ8" s="440"/>
      <c r="CK8" s="440"/>
      <c r="CL8" s="440"/>
      <c r="CM8" s="440"/>
      <c r="CN8" s="440"/>
      <c r="CO8" s="440"/>
      <c r="CP8" s="440"/>
      <c r="CQ8" s="440"/>
      <c r="CR8" s="440"/>
      <c r="CS8" s="441"/>
      <c r="CT8" s="543">
        <v>0.81</v>
      </c>
      <c r="CU8" s="544"/>
      <c r="CV8" s="544"/>
      <c r="CW8" s="544"/>
      <c r="CX8" s="544"/>
      <c r="CY8" s="544"/>
      <c r="CZ8" s="544"/>
      <c r="DA8" s="545"/>
      <c r="DB8" s="543">
        <v>0.81</v>
      </c>
      <c r="DC8" s="544"/>
      <c r="DD8" s="544"/>
      <c r="DE8" s="544"/>
      <c r="DF8" s="544"/>
      <c r="DG8" s="544"/>
      <c r="DH8" s="544"/>
      <c r="DI8" s="545"/>
      <c r="DJ8" s="186"/>
      <c r="DK8" s="186"/>
      <c r="DL8" s="186"/>
      <c r="DM8" s="186"/>
      <c r="DN8" s="186"/>
      <c r="DO8" s="186"/>
    </row>
    <row r="9" spans="1:119" ht="18.75" customHeight="1" thickBot="1" x14ac:dyDescent="0.25">
      <c r="A9" s="187"/>
      <c r="B9" s="572" t="s">
        <v>113</v>
      </c>
      <c r="C9" s="573"/>
      <c r="D9" s="573"/>
      <c r="E9" s="573"/>
      <c r="F9" s="573"/>
      <c r="G9" s="573"/>
      <c r="H9" s="573"/>
      <c r="I9" s="573"/>
      <c r="J9" s="573"/>
      <c r="K9" s="493"/>
      <c r="L9" s="574" t="s">
        <v>114</v>
      </c>
      <c r="M9" s="575"/>
      <c r="N9" s="575"/>
      <c r="O9" s="575"/>
      <c r="P9" s="575"/>
      <c r="Q9" s="576"/>
      <c r="R9" s="577">
        <v>826161</v>
      </c>
      <c r="S9" s="578"/>
      <c r="T9" s="578"/>
      <c r="U9" s="578"/>
      <c r="V9" s="579"/>
      <c r="W9" s="509" t="s">
        <v>115</v>
      </c>
      <c r="X9" s="510"/>
      <c r="Y9" s="510"/>
      <c r="Z9" s="510"/>
      <c r="AA9" s="510"/>
      <c r="AB9" s="510"/>
      <c r="AC9" s="510"/>
      <c r="AD9" s="510"/>
      <c r="AE9" s="510"/>
      <c r="AF9" s="510"/>
      <c r="AG9" s="510"/>
      <c r="AH9" s="510"/>
      <c r="AI9" s="510"/>
      <c r="AJ9" s="510"/>
      <c r="AK9" s="510"/>
      <c r="AL9" s="580"/>
      <c r="AM9" s="499" t="s">
        <v>116</v>
      </c>
      <c r="AN9" s="404"/>
      <c r="AO9" s="404"/>
      <c r="AP9" s="404"/>
      <c r="AQ9" s="404"/>
      <c r="AR9" s="404"/>
      <c r="AS9" s="404"/>
      <c r="AT9" s="405"/>
      <c r="AU9" s="487" t="s">
        <v>94</v>
      </c>
      <c r="AV9" s="488"/>
      <c r="AW9" s="488"/>
      <c r="AX9" s="488"/>
      <c r="AY9" s="410" t="s">
        <v>117</v>
      </c>
      <c r="AZ9" s="411"/>
      <c r="BA9" s="411"/>
      <c r="BB9" s="411"/>
      <c r="BC9" s="411"/>
      <c r="BD9" s="411"/>
      <c r="BE9" s="411"/>
      <c r="BF9" s="411"/>
      <c r="BG9" s="411"/>
      <c r="BH9" s="411"/>
      <c r="BI9" s="411"/>
      <c r="BJ9" s="411"/>
      <c r="BK9" s="411"/>
      <c r="BL9" s="411"/>
      <c r="BM9" s="412"/>
      <c r="BN9" s="430">
        <v>-10495</v>
      </c>
      <c r="BO9" s="431"/>
      <c r="BP9" s="431"/>
      <c r="BQ9" s="431"/>
      <c r="BR9" s="431"/>
      <c r="BS9" s="431"/>
      <c r="BT9" s="431"/>
      <c r="BU9" s="432"/>
      <c r="BV9" s="430">
        <v>-310002</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15</v>
      </c>
      <c r="CU9" s="401"/>
      <c r="CV9" s="401"/>
      <c r="CW9" s="401"/>
      <c r="CX9" s="401"/>
      <c r="CY9" s="401"/>
      <c r="CZ9" s="401"/>
      <c r="DA9" s="402"/>
      <c r="DB9" s="400">
        <v>14.7</v>
      </c>
      <c r="DC9" s="401"/>
      <c r="DD9" s="401"/>
      <c r="DE9" s="401"/>
      <c r="DF9" s="401"/>
      <c r="DG9" s="401"/>
      <c r="DH9" s="401"/>
      <c r="DI9" s="402"/>
      <c r="DJ9" s="186"/>
      <c r="DK9" s="186"/>
      <c r="DL9" s="186"/>
      <c r="DM9" s="186"/>
      <c r="DN9" s="186"/>
      <c r="DO9" s="186"/>
    </row>
    <row r="10" spans="1:119" ht="18.75" customHeight="1" thickBot="1" x14ac:dyDescent="0.25">
      <c r="A10" s="187"/>
      <c r="B10" s="572"/>
      <c r="C10" s="573"/>
      <c r="D10" s="573"/>
      <c r="E10" s="573"/>
      <c r="F10" s="573"/>
      <c r="G10" s="573"/>
      <c r="H10" s="573"/>
      <c r="I10" s="573"/>
      <c r="J10" s="573"/>
      <c r="K10" s="493"/>
      <c r="L10" s="403" t="s">
        <v>119</v>
      </c>
      <c r="M10" s="404"/>
      <c r="N10" s="404"/>
      <c r="O10" s="404"/>
      <c r="P10" s="404"/>
      <c r="Q10" s="405"/>
      <c r="R10" s="406">
        <v>839310</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94</v>
      </c>
      <c r="AV10" s="488"/>
      <c r="AW10" s="488"/>
      <c r="AX10" s="488"/>
      <c r="AY10" s="410" t="s">
        <v>121</v>
      </c>
      <c r="AZ10" s="411"/>
      <c r="BA10" s="411"/>
      <c r="BB10" s="411"/>
      <c r="BC10" s="411"/>
      <c r="BD10" s="411"/>
      <c r="BE10" s="411"/>
      <c r="BF10" s="411"/>
      <c r="BG10" s="411"/>
      <c r="BH10" s="411"/>
      <c r="BI10" s="411"/>
      <c r="BJ10" s="411"/>
      <c r="BK10" s="411"/>
      <c r="BL10" s="411"/>
      <c r="BM10" s="412"/>
      <c r="BN10" s="430">
        <v>6064285</v>
      </c>
      <c r="BO10" s="431"/>
      <c r="BP10" s="431"/>
      <c r="BQ10" s="431"/>
      <c r="BR10" s="431"/>
      <c r="BS10" s="431"/>
      <c r="BT10" s="431"/>
      <c r="BU10" s="432"/>
      <c r="BV10" s="430">
        <v>680277</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94</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2">
      <c r="A12" s="187"/>
      <c r="B12" s="546" t="s">
        <v>129</v>
      </c>
      <c r="C12" s="547"/>
      <c r="D12" s="547"/>
      <c r="E12" s="547"/>
      <c r="F12" s="547"/>
      <c r="G12" s="547"/>
      <c r="H12" s="547"/>
      <c r="I12" s="547"/>
      <c r="J12" s="547"/>
      <c r="K12" s="548"/>
      <c r="L12" s="555" t="s">
        <v>130</v>
      </c>
      <c r="M12" s="556"/>
      <c r="N12" s="556"/>
      <c r="O12" s="556"/>
      <c r="P12" s="556"/>
      <c r="Q12" s="557"/>
      <c r="R12" s="558">
        <v>831481</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134</v>
      </c>
      <c r="AV12" s="488"/>
      <c r="AW12" s="488"/>
      <c r="AX12" s="488"/>
      <c r="AY12" s="410" t="s">
        <v>135</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0</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128</v>
      </c>
      <c r="CU12" s="544"/>
      <c r="CV12" s="544"/>
      <c r="CW12" s="544"/>
      <c r="CX12" s="544"/>
      <c r="CY12" s="544"/>
      <c r="CZ12" s="544"/>
      <c r="DA12" s="545"/>
      <c r="DB12" s="543" t="s">
        <v>128</v>
      </c>
      <c r="DC12" s="544"/>
      <c r="DD12" s="544"/>
      <c r="DE12" s="544"/>
      <c r="DF12" s="544"/>
      <c r="DG12" s="544"/>
      <c r="DH12" s="544"/>
      <c r="DI12" s="545"/>
      <c r="DJ12" s="186"/>
      <c r="DK12" s="186"/>
      <c r="DL12" s="186"/>
      <c r="DM12" s="186"/>
      <c r="DN12" s="186"/>
      <c r="DO12" s="186"/>
    </row>
    <row r="13" spans="1:119" ht="18.75" customHeight="1" x14ac:dyDescent="0.2">
      <c r="A13" s="187"/>
      <c r="B13" s="549"/>
      <c r="C13" s="550"/>
      <c r="D13" s="550"/>
      <c r="E13" s="550"/>
      <c r="F13" s="550"/>
      <c r="G13" s="550"/>
      <c r="H13" s="550"/>
      <c r="I13" s="550"/>
      <c r="J13" s="550"/>
      <c r="K13" s="551"/>
      <c r="L13" s="197"/>
      <c r="M13" s="530" t="s">
        <v>137</v>
      </c>
      <c r="N13" s="531"/>
      <c r="O13" s="531"/>
      <c r="P13" s="531"/>
      <c r="Q13" s="532"/>
      <c r="R13" s="533">
        <v>816090</v>
      </c>
      <c r="S13" s="534"/>
      <c r="T13" s="534"/>
      <c r="U13" s="534"/>
      <c r="V13" s="535"/>
      <c r="W13" s="521" t="s">
        <v>138</v>
      </c>
      <c r="X13" s="443"/>
      <c r="Y13" s="443"/>
      <c r="Z13" s="443"/>
      <c r="AA13" s="443"/>
      <c r="AB13" s="444"/>
      <c r="AC13" s="406">
        <v>1738</v>
      </c>
      <c r="AD13" s="407"/>
      <c r="AE13" s="407"/>
      <c r="AF13" s="407"/>
      <c r="AG13" s="408"/>
      <c r="AH13" s="406">
        <v>1728</v>
      </c>
      <c r="AI13" s="407"/>
      <c r="AJ13" s="407"/>
      <c r="AK13" s="407"/>
      <c r="AL13" s="409"/>
      <c r="AM13" s="499" t="s">
        <v>139</v>
      </c>
      <c r="AN13" s="404"/>
      <c r="AO13" s="404"/>
      <c r="AP13" s="404"/>
      <c r="AQ13" s="404"/>
      <c r="AR13" s="404"/>
      <c r="AS13" s="404"/>
      <c r="AT13" s="405"/>
      <c r="AU13" s="487" t="s">
        <v>140</v>
      </c>
      <c r="AV13" s="488"/>
      <c r="AW13" s="488"/>
      <c r="AX13" s="488"/>
      <c r="AY13" s="410" t="s">
        <v>141</v>
      </c>
      <c r="AZ13" s="411"/>
      <c r="BA13" s="411"/>
      <c r="BB13" s="411"/>
      <c r="BC13" s="411"/>
      <c r="BD13" s="411"/>
      <c r="BE13" s="411"/>
      <c r="BF13" s="411"/>
      <c r="BG13" s="411"/>
      <c r="BH13" s="411"/>
      <c r="BI13" s="411"/>
      <c r="BJ13" s="411"/>
      <c r="BK13" s="411"/>
      <c r="BL13" s="411"/>
      <c r="BM13" s="412"/>
      <c r="BN13" s="430">
        <v>6053790</v>
      </c>
      <c r="BO13" s="431"/>
      <c r="BP13" s="431"/>
      <c r="BQ13" s="431"/>
      <c r="BR13" s="431"/>
      <c r="BS13" s="431"/>
      <c r="BT13" s="431"/>
      <c r="BU13" s="432"/>
      <c r="BV13" s="430">
        <v>370275</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5.8</v>
      </c>
      <c r="CU13" s="401"/>
      <c r="CV13" s="401"/>
      <c r="CW13" s="401"/>
      <c r="CX13" s="401"/>
      <c r="CY13" s="401"/>
      <c r="CZ13" s="401"/>
      <c r="DA13" s="402"/>
      <c r="DB13" s="400">
        <v>5.3</v>
      </c>
      <c r="DC13" s="401"/>
      <c r="DD13" s="401"/>
      <c r="DE13" s="401"/>
      <c r="DF13" s="401"/>
      <c r="DG13" s="401"/>
      <c r="DH13" s="401"/>
      <c r="DI13" s="402"/>
      <c r="DJ13" s="186"/>
      <c r="DK13" s="186"/>
      <c r="DL13" s="186"/>
      <c r="DM13" s="186"/>
      <c r="DN13" s="186"/>
      <c r="DO13" s="186"/>
    </row>
    <row r="14" spans="1:119" ht="18.75" customHeight="1" thickBot="1" x14ac:dyDescent="0.25">
      <c r="A14" s="187"/>
      <c r="B14" s="549"/>
      <c r="C14" s="550"/>
      <c r="D14" s="550"/>
      <c r="E14" s="550"/>
      <c r="F14" s="550"/>
      <c r="G14" s="550"/>
      <c r="H14" s="550"/>
      <c r="I14" s="550"/>
      <c r="J14" s="550"/>
      <c r="K14" s="551"/>
      <c r="L14" s="523" t="s">
        <v>143</v>
      </c>
      <c r="M14" s="567"/>
      <c r="N14" s="567"/>
      <c r="O14" s="567"/>
      <c r="P14" s="567"/>
      <c r="Q14" s="568"/>
      <c r="R14" s="533">
        <v>834787</v>
      </c>
      <c r="S14" s="534"/>
      <c r="T14" s="534"/>
      <c r="U14" s="534"/>
      <c r="V14" s="535"/>
      <c r="W14" s="536"/>
      <c r="X14" s="446"/>
      <c r="Y14" s="446"/>
      <c r="Z14" s="446"/>
      <c r="AA14" s="446"/>
      <c r="AB14" s="447"/>
      <c r="AC14" s="526">
        <v>0.5</v>
      </c>
      <c r="AD14" s="527"/>
      <c r="AE14" s="527"/>
      <c r="AF14" s="527"/>
      <c r="AG14" s="528"/>
      <c r="AH14" s="526">
        <v>0.5</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v>5</v>
      </c>
      <c r="CU14" s="538"/>
      <c r="CV14" s="538"/>
      <c r="CW14" s="538"/>
      <c r="CX14" s="538"/>
      <c r="CY14" s="538"/>
      <c r="CZ14" s="538"/>
      <c r="DA14" s="539"/>
      <c r="DB14" s="537">
        <v>9.4</v>
      </c>
      <c r="DC14" s="538"/>
      <c r="DD14" s="538"/>
      <c r="DE14" s="538"/>
      <c r="DF14" s="538"/>
      <c r="DG14" s="538"/>
      <c r="DH14" s="538"/>
      <c r="DI14" s="539"/>
      <c r="DJ14" s="186"/>
      <c r="DK14" s="186"/>
      <c r="DL14" s="186"/>
      <c r="DM14" s="186"/>
      <c r="DN14" s="186"/>
      <c r="DO14" s="186"/>
    </row>
    <row r="15" spans="1:119" ht="18.75" customHeight="1" x14ac:dyDescent="0.2">
      <c r="A15" s="187"/>
      <c r="B15" s="549"/>
      <c r="C15" s="550"/>
      <c r="D15" s="550"/>
      <c r="E15" s="550"/>
      <c r="F15" s="550"/>
      <c r="G15" s="550"/>
      <c r="H15" s="550"/>
      <c r="I15" s="550"/>
      <c r="J15" s="550"/>
      <c r="K15" s="551"/>
      <c r="L15" s="197"/>
      <c r="M15" s="530" t="s">
        <v>137</v>
      </c>
      <c r="N15" s="531"/>
      <c r="O15" s="531"/>
      <c r="P15" s="531"/>
      <c r="Q15" s="532"/>
      <c r="R15" s="533">
        <v>819304</v>
      </c>
      <c r="S15" s="534"/>
      <c r="T15" s="534"/>
      <c r="U15" s="534"/>
      <c r="V15" s="535"/>
      <c r="W15" s="521" t="s">
        <v>145</v>
      </c>
      <c r="X15" s="443"/>
      <c r="Y15" s="443"/>
      <c r="Z15" s="443"/>
      <c r="AA15" s="443"/>
      <c r="AB15" s="444"/>
      <c r="AC15" s="406">
        <v>82811</v>
      </c>
      <c r="AD15" s="407"/>
      <c r="AE15" s="407"/>
      <c r="AF15" s="407"/>
      <c r="AG15" s="408"/>
      <c r="AH15" s="406">
        <v>81757</v>
      </c>
      <c r="AI15" s="407"/>
      <c r="AJ15" s="407"/>
      <c r="AK15" s="407"/>
      <c r="AL15" s="409"/>
      <c r="AM15" s="499"/>
      <c r="AN15" s="404"/>
      <c r="AO15" s="404"/>
      <c r="AP15" s="404"/>
      <c r="AQ15" s="404"/>
      <c r="AR15" s="404"/>
      <c r="AS15" s="404"/>
      <c r="AT15" s="405"/>
      <c r="AU15" s="487"/>
      <c r="AV15" s="488"/>
      <c r="AW15" s="488"/>
      <c r="AX15" s="488"/>
      <c r="AY15" s="422" t="s">
        <v>146</v>
      </c>
      <c r="AZ15" s="423"/>
      <c r="BA15" s="423"/>
      <c r="BB15" s="423"/>
      <c r="BC15" s="423"/>
      <c r="BD15" s="423"/>
      <c r="BE15" s="423"/>
      <c r="BF15" s="423"/>
      <c r="BG15" s="423"/>
      <c r="BH15" s="423"/>
      <c r="BI15" s="423"/>
      <c r="BJ15" s="423"/>
      <c r="BK15" s="423"/>
      <c r="BL15" s="423"/>
      <c r="BM15" s="424"/>
      <c r="BN15" s="425">
        <v>136809228</v>
      </c>
      <c r="BO15" s="426"/>
      <c r="BP15" s="426"/>
      <c r="BQ15" s="426"/>
      <c r="BR15" s="426"/>
      <c r="BS15" s="426"/>
      <c r="BT15" s="426"/>
      <c r="BU15" s="427"/>
      <c r="BV15" s="425">
        <v>131650114</v>
      </c>
      <c r="BW15" s="426"/>
      <c r="BX15" s="426"/>
      <c r="BY15" s="426"/>
      <c r="BZ15" s="426"/>
      <c r="CA15" s="426"/>
      <c r="CB15" s="426"/>
      <c r="CC15" s="427"/>
      <c r="CD15" s="540" t="s">
        <v>147</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9"/>
      <c r="C16" s="550"/>
      <c r="D16" s="550"/>
      <c r="E16" s="550"/>
      <c r="F16" s="550"/>
      <c r="G16" s="550"/>
      <c r="H16" s="550"/>
      <c r="I16" s="550"/>
      <c r="J16" s="550"/>
      <c r="K16" s="551"/>
      <c r="L16" s="523" t="s">
        <v>148</v>
      </c>
      <c r="M16" s="524"/>
      <c r="N16" s="524"/>
      <c r="O16" s="524"/>
      <c r="P16" s="524"/>
      <c r="Q16" s="525"/>
      <c r="R16" s="518" t="s">
        <v>149</v>
      </c>
      <c r="S16" s="519"/>
      <c r="T16" s="519"/>
      <c r="U16" s="519"/>
      <c r="V16" s="520"/>
      <c r="W16" s="536"/>
      <c r="X16" s="446"/>
      <c r="Y16" s="446"/>
      <c r="Z16" s="446"/>
      <c r="AA16" s="446"/>
      <c r="AB16" s="447"/>
      <c r="AC16" s="526">
        <v>24.4</v>
      </c>
      <c r="AD16" s="527"/>
      <c r="AE16" s="527"/>
      <c r="AF16" s="527"/>
      <c r="AG16" s="528"/>
      <c r="AH16" s="526">
        <v>24.7</v>
      </c>
      <c r="AI16" s="527"/>
      <c r="AJ16" s="527"/>
      <c r="AK16" s="527"/>
      <c r="AL16" s="529"/>
      <c r="AM16" s="499"/>
      <c r="AN16" s="404"/>
      <c r="AO16" s="404"/>
      <c r="AP16" s="404"/>
      <c r="AQ16" s="404"/>
      <c r="AR16" s="404"/>
      <c r="AS16" s="404"/>
      <c r="AT16" s="405"/>
      <c r="AU16" s="487"/>
      <c r="AV16" s="488"/>
      <c r="AW16" s="488"/>
      <c r="AX16" s="488"/>
      <c r="AY16" s="410" t="s">
        <v>150</v>
      </c>
      <c r="AZ16" s="411"/>
      <c r="BA16" s="411"/>
      <c r="BB16" s="411"/>
      <c r="BC16" s="411"/>
      <c r="BD16" s="411"/>
      <c r="BE16" s="411"/>
      <c r="BF16" s="411"/>
      <c r="BG16" s="411"/>
      <c r="BH16" s="411"/>
      <c r="BI16" s="411"/>
      <c r="BJ16" s="411"/>
      <c r="BK16" s="411"/>
      <c r="BL16" s="411"/>
      <c r="BM16" s="412"/>
      <c r="BN16" s="430">
        <v>169411859</v>
      </c>
      <c r="BO16" s="431"/>
      <c r="BP16" s="431"/>
      <c r="BQ16" s="431"/>
      <c r="BR16" s="431"/>
      <c r="BS16" s="431"/>
      <c r="BT16" s="431"/>
      <c r="BU16" s="432"/>
      <c r="BV16" s="430">
        <v>164959886</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5">
      <c r="A17" s="187"/>
      <c r="B17" s="552"/>
      <c r="C17" s="553"/>
      <c r="D17" s="553"/>
      <c r="E17" s="553"/>
      <c r="F17" s="553"/>
      <c r="G17" s="553"/>
      <c r="H17" s="553"/>
      <c r="I17" s="553"/>
      <c r="J17" s="553"/>
      <c r="K17" s="554"/>
      <c r="L17" s="202"/>
      <c r="M17" s="515" t="s">
        <v>151</v>
      </c>
      <c r="N17" s="516"/>
      <c r="O17" s="516"/>
      <c r="P17" s="516"/>
      <c r="Q17" s="517"/>
      <c r="R17" s="518" t="s">
        <v>149</v>
      </c>
      <c r="S17" s="519"/>
      <c r="T17" s="519"/>
      <c r="U17" s="519"/>
      <c r="V17" s="520"/>
      <c r="W17" s="521" t="s">
        <v>152</v>
      </c>
      <c r="X17" s="443"/>
      <c r="Y17" s="443"/>
      <c r="Z17" s="443"/>
      <c r="AA17" s="443"/>
      <c r="AB17" s="444"/>
      <c r="AC17" s="406">
        <v>255315</v>
      </c>
      <c r="AD17" s="407"/>
      <c r="AE17" s="407"/>
      <c r="AF17" s="407"/>
      <c r="AG17" s="408"/>
      <c r="AH17" s="406">
        <v>247212</v>
      </c>
      <c r="AI17" s="407"/>
      <c r="AJ17" s="407"/>
      <c r="AK17" s="407"/>
      <c r="AL17" s="409"/>
      <c r="AM17" s="499"/>
      <c r="AN17" s="404"/>
      <c r="AO17" s="404"/>
      <c r="AP17" s="404"/>
      <c r="AQ17" s="404"/>
      <c r="AR17" s="404"/>
      <c r="AS17" s="404"/>
      <c r="AT17" s="405"/>
      <c r="AU17" s="487"/>
      <c r="AV17" s="488"/>
      <c r="AW17" s="488"/>
      <c r="AX17" s="488"/>
      <c r="AY17" s="410" t="s">
        <v>153</v>
      </c>
      <c r="AZ17" s="411"/>
      <c r="BA17" s="411"/>
      <c r="BB17" s="411"/>
      <c r="BC17" s="411"/>
      <c r="BD17" s="411"/>
      <c r="BE17" s="411"/>
      <c r="BF17" s="411"/>
      <c r="BG17" s="411"/>
      <c r="BH17" s="411"/>
      <c r="BI17" s="411"/>
      <c r="BJ17" s="411"/>
      <c r="BK17" s="411"/>
      <c r="BL17" s="411"/>
      <c r="BM17" s="412"/>
      <c r="BN17" s="430">
        <v>171549576</v>
      </c>
      <c r="BO17" s="431"/>
      <c r="BP17" s="431"/>
      <c r="BQ17" s="431"/>
      <c r="BR17" s="431"/>
      <c r="BS17" s="431"/>
      <c r="BT17" s="431"/>
      <c r="BU17" s="432"/>
      <c r="BV17" s="430">
        <v>165961654</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5">
      <c r="A18" s="187"/>
      <c r="B18" s="492" t="s">
        <v>154</v>
      </c>
      <c r="C18" s="493"/>
      <c r="D18" s="493"/>
      <c r="E18" s="494"/>
      <c r="F18" s="494"/>
      <c r="G18" s="494"/>
      <c r="H18" s="494"/>
      <c r="I18" s="494"/>
      <c r="J18" s="494"/>
      <c r="K18" s="494"/>
      <c r="L18" s="495">
        <v>149.83000000000001</v>
      </c>
      <c r="M18" s="495"/>
      <c r="N18" s="495"/>
      <c r="O18" s="495"/>
      <c r="P18" s="495"/>
      <c r="Q18" s="495"/>
      <c r="R18" s="496"/>
      <c r="S18" s="496"/>
      <c r="T18" s="496"/>
      <c r="U18" s="496"/>
      <c r="V18" s="497"/>
      <c r="W18" s="511"/>
      <c r="X18" s="512"/>
      <c r="Y18" s="512"/>
      <c r="Z18" s="512"/>
      <c r="AA18" s="512"/>
      <c r="AB18" s="522"/>
      <c r="AC18" s="394">
        <v>75.099999999999994</v>
      </c>
      <c r="AD18" s="395"/>
      <c r="AE18" s="395"/>
      <c r="AF18" s="395"/>
      <c r="AG18" s="498"/>
      <c r="AH18" s="394">
        <v>74.8</v>
      </c>
      <c r="AI18" s="395"/>
      <c r="AJ18" s="395"/>
      <c r="AK18" s="395"/>
      <c r="AL18" s="396"/>
      <c r="AM18" s="499"/>
      <c r="AN18" s="404"/>
      <c r="AO18" s="404"/>
      <c r="AP18" s="404"/>
      <c r="AQ18" s="404"/>
      <c r="AR18" s="404"/>
      <c r="AS18" s="404"/>
      <c r="AT18" s="405"/>
      <c r="AU18" s="487"/>
      <c r="AV18" s="488"/>
      <c r="AW18" s="488"/>
      <c r="AX18" s="488"/>
      <c r="AY18" s="410" t="s">
        <v>155</v>
      </c>
      <c r="AZ18" s="411"/>
      <c r="BA18" s="411"/>
      <c r="BB18" s="411"/>
      <c r="BC18" s="411"/>
      <c r="BD18" s="411"/>
      <c r="BE18" s="411"/>
      <c r="BF18" s="411"/>
      <c r="BG18" s="411"/>
      <c r="BH18" s="411"/>
      <c r="BI18" s="411"/>
      <c r="BJ18" s="411"/>
      <c r="BK18" s="411"/>
      <c r="BL18" s="411"/>
      <c r="BM18" s="412"/>
      <c r="BN18" s="430">
        <v>228490844</v>
      </c>
      <c r="BO18" s="431"/>
      <c r="BP18" s="431"/>
      <c r="BQ18" s="431"/>
      <c r="BR18" s="431"/>
      <c r="BS18" s="431"/>
      <c r="BT18" s="431"/>
      <c r="BU18" s="432"/>
      <c r="BV18" s="430">
        <v>226827817</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5">
      <c r="A19" s="187"/>
      <c r="B19" s="492" t="s">
        <v>156</v>
      </c>
      <c r="C19" s="493"/>
      <c r="D19" s="493"/>
      <c r="E19" s="494"/>
      <c r="F19" s="494"/>
      <c r="G19" s="494"/>
      <c r="H19" s="494"/>
      <c r="I19" s="494"/>
      <c r="J19" s="494"/>
      <c r="K19" s="494"/>
      <c r="L19" s="500">
        <v>5514</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157</v>
      </c>
      <c r="AZ19" s="411"/>
      <c r="BA19" s="411"/>
      <c r="BB19" s="411"/>
      <c r="BC19" s="411"/>
      <c r="BD19" s="411"/>
      <c r="BE19" s="411"/>
      <c r="BF19" s="411"/>
      <c r="BG19" s="411"/>
      <c r="BH19" s="411"/>
      <c r="BI19" s="411"/>
      <c r="BJ19" s="411"/>
      <c r="BK19" s="411"/>
      <c r="BL19" s="411"/>
      <c r="BM19" s="412"/>
      <c r="BN19" s="430">
        <v>257204473</v>
      </c>
      <c r="BO19" s="431"/>
      <c r="BP19" s="431"/>
      <c r="BQ19" s="431"/>
      <c r="BR19" s="431"/>
      <c r="BS19" s="431"/>
      <c r="BT19" s="431"/>
      <c r="BU19" s="432"/>
      <c r="BV19" s="430">
        <v>247593212</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5">
      <c r="A20" s="187"/>
      <c r="B20" s="492" t="s">
        <v>158</v>
      </c>
      <c r="C20" s="493"/>
      <c r="D20" s="493"/>
      <c r="E20" s="494"/>
      <c r="F20" s="494"/>
      <c r="G20" s="494"/>
      <c r="H20" s="494"/>
      <c r="I20" s="494"/>
      <c r="J20" s="494"/>
      <c r="K20" s="494"/>
      <c r="L20" s="500">
        <v>366079</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2">
      <c r="A21" s="187"/>
      <c r="B21" s="489" t="s">
        <v>159</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5">
      <c r="A22" s="187"/>
      <c r="B22" s="459" t="s">
        <v>160</v>
      </c>
      <c r="C22" s="460"/>
      <c r="D22" s="461"/>
      <c r="E22" s="468" t="s">
        <v>1</v>
      </c>
      <c r="F22" s="443"/>
      <c r="G22" s="443"/>
      <c r="H22" s="443"/>
      <c r="I22" s="443"/>
      <c r="J22" s="443"/>
      <c r="K22" s="444"/>
      <c r="L22" s="468" t="s">
        <v>161</v>
      </c>
      <c r="M22" s="443"/>
      <c r="N22" s="443"/>
      <c r="O22" s="443"/>
      <c r="P22" s="444"/>
      <c r="Q22" s="453" t="s">
        <v>162</v>
      </c>
      <c r="R22" s="454"/>
      <c r="S22" s="454"/>
      <c r="T22" s="454"/>
      <c r="U22" s="454"/>
      <c r="V22" s="469"/>
      <c r="W22" s="471" t="s">
        <v>163</v>
      </c>
      <c r="X22" s="460"/>
      <c r="Y22" s="461"/>
      <c r="Z22" s="468" t="s">
        <v>1</v>
      </c>
      <c r="AA22" s="443"/>
      <c r="AB22" s="443"/>
      <c r="AC22" s="443"/>
      <c r="AD22" s="443"/>
      <c r="AE22" s="443"/>
      <c r="AF22" s="443"/>
      <c r="AG22" s="444"/>
      <c r="AH22" s="442" t="s">
        <v>164</v>
      </c>
      <c r="AI22" s="443"/>
      <c r="AJ22" s="443"/>
      <c r="AK22" s="443"/>
      <c r="AL22" s="444"/>
      <c r="AM22" s="442" t="s">
        <v>165</v>
      </c>
      <c r="AN22" s="448"/>
      <c r="AO22" s="448"/>
      <c r="AP22" s="448"/>
      <c r="AQ22" s="448"/>
      <c r="AR22" s="449"/>
      <c r="AS22" s="453" t="s">
        <v>162</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2">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166</v>
      </c>
      <c r="AZ23" s="423"/>
      <c r="BA23" s="423"/>
      <c r="BB23" s="423"/>
      <c r="BC23" s="423"/>
      <c r="BD23" s="423"/>
      <c r="BE23" s="423"/>
      <c r="BF23" s="423"/>
      <c r="BG23" s="423"/>
      <c r="BH23" s="423"/>
      <c r="BI23" s="423"/>
      <c r="BJ23" s="423"/>
      <c r="BK23" s="423"/>
      <c r="BL23" s="423"/>
      <c r="BM23" s="424"/>
      <c r="BN23" s="430">
        <v>474549598</v>
      </c>
      <c r="BO23" s="431"/>
      <c r="BP23" s="431"/>
      <c r="BQ23" s="431"/>
      <c r="BR23" s="431"/>
      <c r="BS23" s="431"/>
      <c r="BT23" s="431"/>
      <c r="BU23" s="432"/>
      <c r="BV23" s="430">
        <v>464721515</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5">
      <c r="A24" s="187"/>
      <c r="B24" s="462"/>
      <c r="C24" s="463"/>
      <c r="D24" s="464"/>
      <c r="E24" s="403" t="s">
        <v>167</v>
      </c>
      <c r="F24" s="404"/>
      <c r="G24" s="404"/>
      <c r="H24" s="404"/>
      <c r="I24" s="404"/>
      <c r="J24" s="404"/>
      <c r="K24" s="405"/>
      <c r="L24" s="406">
        <v>1</v>
      </c>
      <c r="M24" s="407"/>
      <c r="N24" s="407"/>
      <c r="O24" s="407"/>
      <c r="P24" s="408"/>
      <c r="Q24" s="406">
        <v>8330</v>
      </c>
      <c r="R24" s="407"/>
      <c r="S24" s="407"/>
      <c r="T24" s="407"/>
      <c r="U24" s="407"/>
      <c r="V24" s="408"/>
      <c r="W24" s="472"/>
      <c r="X24" s="463"/>
      <c r="Y24" s="464"/>
      <c r="Z24" s="403" t="s">
        <v>168</v>
      </c>
      <c r="AA24" s="404"/>
      <c r="AB24" s="404"/>
      <c r="AC24" s="404"/>
      <c r="AD24" s="404"/>
      <c r="AE24" s="404"/>
      <c r="AF24" s="404"/>
      <c r="AG24" s="405"/>
      <c r="AH24" s="406">
        <v>5008</v>
      </c>
      <c r="AI24" s="407"/>
      <c r="AJ24" s="407"/>
      <c r="AK24" s="407"/>
      <c r="AL24" s="408"/>
      <c r="AM24" s="406">
        <v>15735136</v>
      </c>
      <c r="AN24" s="407"/>
      <c r="AO24" s="407"/>
      <c r="AP24" s="407"/>
      <c r="AQ24" s="407"/>
      <c r="AR24" s="408"/>
      <c r="AS24" s="406">
        <v>3142</v>
      </c>
      <c r="AT24" s="407"/>
      <c r="AU24" s="407"/>
      <c r="AV24" s="407"/>
      <c r="AW24" s="407"/>
      <c r="AX24" s="409"/>
      <c r="AY24" s="397" t="s">
        <v>169</v>
      </c>
      <c r="AZ24" s="398"/>
      <c r="BA24" s="398"/>
      <c r="BB24" s="398"/>
      <c r="BC24" s="398"/>
      <c r="BD24" s="398"/>
      <c r="BE24" s="398"/>
      <c r="BF24" s="398"/>
      <c r="BG24" s="398"/>
      <c r="BH24" s="398"/>
      <c r="BI24" s="398"/>
      <c r="BJ24" s="398"/>
      <c r="BK24" s="398"/>
      <c r="BL24" s="398"/>
      <c r="BM24" s="399"/>
      <c r="BN24" s="430">
        <v>58021229</v>
      </c>
      <c r="BO24" s="431"/>
      <c r="BP24" s="431"/>
      <c r="BQ24" s="431"/>
      <c r="BR24" s="431"/>
      <c r="BS24" s="431"/>
      <c r="BT24" s="431"/>
      <c r="BU24" s="432"/>
      <c r="BV24" s="430">
        <v>63754008</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2">
      <c r="A25" s="187"/>
      <c r="B25" s="462"/>
      <c r="C25" s="463"/>
      <c r="D25" s="464"/>
      <c r="E25" s="403" t="s">
        <v>170</v>
      </c>
      <c r="F25" s="404"/>
      <c r="G25" s="404"/>
      <c r="H25" s="404"/>
      <c r="I25" s="404"/>
      <c r="J25" s="404"/>
      <c r="K25" s="405"/>
      <c r="L25" s="406">
        <v>3</v>
      </c>
      <c r="M25" s="407"/>
      <c r="N25" s="407"/>
      <c r="O25" s="407"/>
      <c r="P25" s="408"/>
      <c r="Q25" s="406">
        <v>8415</v>
      </c>
      <c r="R25" s="407"/>
      <c r="S25" s="407"/>
      <c r="T25" s="407"/>
      <c r="U25" s="407"/>
      <c r="V25" s="408"/>
      <c r="W25" s="472"/>
      <c r="X25" s="463"/>
      <c r="Y25" s="464"/>
      <c r="Z25" s="403" t="s">
        <v>171</v>
      </c>
      <c r="AA25" s="404"/>
      <c r="AB25" s="404"/>
      <c r="AC25" s="404"/>
      <c r="AD25" s="404"/>
      <c r="AE25" s="404"/>
      <c r="AF25" s="404"/>
      <c r="AG25" s="405"/>
      <c r="AH25" s="406">
        <v>999</v>
      </c>
      <c r="AI25" s="407"/>
      <c r="AJ25" s="407"/>
      <c r="AK25" s="407"/>
      <c r="AL25" s="408"/>
      <c r="AM25" s="406">
        <v>3041955</v>
      </c>
      <c r="AN25" s="407"/>
      <c r="AO25" s="407"/>
      <c r="AP25" s="407"/>
      <c r="AQ25" s="407"/>
      <c r="AR25" s="408"/>
      <c r="AS25" s="406">
        <v>3045</v>
      </c>
      <c r="AT25" s="407"/>
      <c r="AU25" s="407"/>
      <c r="AV25" s="407"/>
      <c r="AW25" s="407"/>
      <c r="AX25" s="409"/>
      <c r="AY25" s="422" t="s">
        <v>172</v>
      </c>
      <c r="AZ25" s="423"/>
      <c r="BA25" s="423"/>
      <c r="BB25" s="423"/>
      <c r="BC25" s="423"/>
      <c r="BD25" s="423"/>
      <c r="BE25" s="423"/>
      <c r="BF25" s="423"/>
      <c r="BG25" s="423"/>
      <c r="BH25" s="423"/>
      <c r="BI25" s="423"/>
      <c r="BJ25" s="423"/>
      <c r="BK25" s="423"/>
      <c r="BL25" s="423"/>
      <c r="BM25" s="424"/>
      <c r="BN25" s="425">
        <v>77107185</v>
      </c>
      <c r="BO25" s="426"/>
      <c r="BP25" s="426"/>
      <c r="BQ25" s="426"/>
      <c r="BR25" s="426"/>
      <c r="BS25" s="426"/>
      <c r="BT25" s="426"/>
      <c r="BU25" s="427"/>
      <c r="BV25" s="425">
        <v>75381030</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2">
      <c r="A26" s="187"/>
      <c r="B26" s="462"/>
      <c r="C26" s="463"/>
      <c r="D26" s="464"/>
      <c r="E26" s="403" t="s">
        <v>173</v>
      </c>
      <c r="F26" s="404"/>
      <c r="G26" s="404"/>
      <c r="H26" s="404"/>
      <c r="I26" s="404"/>
      <c r="J26" s="404"/>
      <c r="K26" s="405"/>
      <c r="L26" s="406">
        <v>1</v>
      </c>
      <c r="M26" s="407"/>
      <c r="N26" s="407"/>
      <c r="O26" s="407"/>
      <c r="P26" s="408"/>
      <c r="Q26" s="406">
        <v>7375</v>
      </c>
      <c r="R26" s="407"/>
      <c r="S26" s="407"/>
      <c r="T26" s="407"/>
      <c r="U26" s="407"/>
      <c r="V26" s="408"/>
      <c r="W26" s="472"/>
      <c r="X26" s="463"/>
      <c r="Y26" s="464"/>
      <c r="Z26" s="403" t="s">
        <v>174</v>
      </c>
      <c r="AA26" s="485"/>
      <c r="AB26" s="485"/>
      <c r="AC26" s="485"/>
      <c r="AD26" s="485"/>
      <c r="AE26" s="485"/>
      <c r="AF26" s="485"/>
      <c r="AG26" s="486"/>
      <c r="AH26" s="406">
        <v>50</v>
      </c>
      <c r="AI26" s="407"/>
      <c r="AJ26" s="407"/>
      <c r="AK26" s="407"/>
      <c r="AL26" s="408"/>
      <c r="AM26" s="406">
        <v>158650</v>
      </c>
      <c r="AN26" s="407"/>
      <c r="AO26" s="407"/>
      <c r="AP26" s="407"/>
      <c r="AQ26" s="407"/>
      <c r="AR26" s="408"/>
      <c r="AS26" s="406">
        <v>3173</v>
      </c>
      <c r="AT26" s="407"/>
      <c r="AU26" s="407"/>
      <c r="AV26" s="407"/>
      <c r="AW26" s="407"/>
      <c r="AX26" s="409"/>
      <c r="AY26" s="439" t="s">
        <v>175</v>
      </c>
      <c r="AZ26" s="440"/>
      <c r="BA26" s="440"/>
      <c r="BB26" s="440"/>
      <c r="BC26" s="440"/>
      <c r="BD26" s="440"/>
      <c r="BE26" s="440"/>
      <c r="BF26" s="440"/>
      <c r="BG26" s="440"/>
      <c r="BH26" s="440"/>
      <c r="BI26" s="440"/>
      <c r="BJ26" s="440"/>
      <c r="BK26" s="440"/>
      <c r="BL26" s="440"/>
      <c r="BM26" s="441"/>
      <c r="BN26" s="430">
        <v>1753461</v>
      </c>
      <c r="BO26" s="431"/>
      <c r="BP26" s="431"/>
      <c r="BQ26" s="431"/>
      <c r="BR26" s="431"/>
      <c r="BS26" s="431"/>
      <c r="BT26" s="431"/>
      <c r="BU26" s="432"/>
      <c r="BV26" s="430">
        <v>1833663</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5">
      <c r="A27" s="187"/>
      <c r="B27" s="462"/>
      <c r="C27" s="463"/>
      <c r="D27" s="464"/>
      <c r="E27" s="403" t="s">
        <v>176</v>
      </c>
      <c r="F27" s="404"/>
      <c r="G27" s="404"/>
      <c r="H27" s="404"/>
      <c r="I27" s="404"/>
      <c r="J27" s="404"/>
      <c r="K27" s="405"/>
      <c r="L27" s="406">
        <v>1</v>
      </c>
      <c r="M27" s="407"/>
      <c r="N27" s="407"/>
      <c r="O27" s="407"/>
      <c r="P27" s="408"/>
      <c r="Q27" s="406">
        <v>9025</v>
      </c>
      <c r="R27" s="407"/>
      <c r="S27" s="407"/>
      <c r="T27" s="407"/>
      <c r="U27" s="407"/>
      <c r="V27" s="408"/>
      <c r="W27" s="472"/>
      <c r="X27" s="463"/>
      <c r="Y27" s="464"/>
      <c r="Z27" s="403" t="s">
        <v>177</v>
      </c>
      <c r="AA27" s="404"/>
      <c r="AB27" s="404"/>
      <c r="AC27" s="404"/>
      <c r="AD27" s="404"/>
      <c r="AE27" s="404"/>
      <c r="AF27" s="404"/>
      <c r="AG27" s="405"/>
      <c r="AH27" s="406">
        <v>3986</v>
      </c>
      <c r="AI27" s="407"/>
      <c r="AJ27" s="407"/>
      <c r="AK27" s="407"/>
      <c r="AL27" s="408"/>
      <c r="AM27" s="406">
        <v>13426849</v>
      </c>
      <c r="AN27" s="407"/>
      <c r="AO27" s="407"/>
      <c r="AP27" s="407"/>
      <c r="AQ27" s="407"/>
      <c r="AR27" s="408"/>
      <c r="AS27" s="406">
        <v>3369</v>
      </c>
      <c r="AT27" s="407"/>
      <c r="AU27" s="407"/>
      <c r="AV27" s="407"/>
      <c r="AW27" s="407"/>
      <c r="AX27" s="409"/>
      <c r="AY27" s="436" t="s">
        <v>178</v>
      </c>
      <c r="AZ27" s="437"/>
      <c r="BA27" s="437"/>
      <c r="BB27" s="437"/>
      <c r="BC27" s="437"/>
      <c r="BD27" s="437"/>
      <c r="BE27" s="437"/>
      <c r="BF27" s="437"/>
      <c r="BG27" s="437"/>
      <c r="BH27" s="437"/>
      <c r="BI27" s="437"/>
      <c r="BJ27" s="437"/>
      <c r="BK27" s="437"/>
      <c r="BL27" s="437"/>
      <c r="BM27" s="438"/>
      <c r="BN27" s="433" t="s">
        <v>128</v>
      </c>
      <c r="BO27" s="434"/>
      <c r="BP27" s="434"/>
      <c r="BQ27" s="434"/>
      <c r="BR27" s="434"/>
      <c r="BS27" s="434"/>
      <c r="BT27" s="434"/>
      <c r="BU27" s="435"/>
      <c r="BV27" s="433" t="s">
        <v>179</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2">
      <c r="A28" s="187"/>
      <c r="B28" s="462"/>
      <c r="C28" s="463"/>
      <c r="D28" s="464"/>
      <c r="E28" s="403" t="s">
        <v>180</v>
      </c>
      <c r="F28" s="404"/>
      <c r="G28" s="404"/>
      <c r="H28" s="404"/>
      <c r="I28" s="404"/>
      <c r="J28" s="404"/>
      <c r="K28" s="405"/>
      <c r="L28" s="406">
        <v>1</v>
      </c>
      <c r="M28" s="407"/>
      <c r="N28" s="407"/>
      <c r="O28" s="407"/>
      <c r="P28" s="408"/>
      <c r="Q28" s="406">
        <v>8075</v>
      </c>
      <c r="R28" s="407"/>
      <c r="S28" s="407"/>
      <c r="T28" s="407"/>
      <c r="U28" s="407"/>
      <c r="V28" s="408"/>
      <c r="W28" s="472"/>
      <c r="X28" s="463"/>
      <c r="Y28" s="464"/>
      <c r="Z28" s="403" t="s">
        <v>181</v>
      </c>
      <c r="AA28" s="404"/>
      <c r="AB28" s="404"/>
      <c r="AC28" s="404"/>
      <c r="AD28" s="404"/>
      <c r="AE28" s="404"/>
      <c r="AF28" s="404"/>
      <c r="AG28" s="405"/>
      <c r="AH28" s="406">
        <v>534</v>
      </c>
      <c r="AI28" s="407"/>
      <c r="AJ28" s="407"/>
      <c r="AK28" s="407"/>
      <c r="AL28" s="408"/>
      <c r="AM28" s="406">
        <v>1503210</v>
      </c>
      <c r="AN28" s="407"/>
      <c r="AO28" s="407"/>
      <c r="AP28" s="407"/>
      <c r="AQ28" s="407"/>
      <c r="AR28" s="408"/>
      <c r="AS28" s="406">
        <v>2815</v>
      </c>
      <c r="AT28" s="407"/>
      <c r="AU28" s="407"/>
      <c r="AV28" s="407"/>
      <c r="AW28" s="407"/>
      <c r="AX28" s="409"/>
      <c r="AY28" s="413" t="s">
        <v>182</v>
      </c>
      <c r="AZ28" s="414"/>
      <c r="BA28" s="414"/>
      <c r="BB28" s="415"/>
      <c r="BC28" s="422" t="s">
        <v>48</v>
      </c>
      <c r="BD28" s="423"/>
      <c r="BE28" s="423"/>
      <c r="BF28" s="423"/>
      <c r="BG28" s="423"/>
      <c r="BH28" s="423"/>
      <c r="BI28" s="423"/>
      <c r="BJ28" s="423"/>
      <c r="BK28" s="423"/>
      <c r="BL28" s="423"/>
      <c r="BM28" s="424"/>
      <c r="BN28" s="425">
        <v>8564362</v>
      </c>
      <c r="BO28" s="426"/>
      <c r="BP28" s="426"/>
      <c r="BQ28" s="426"/>
      <c r="BR28" s="426"/>
      <c r="BS28" s="426"/>
      <c r="BT28" s="426"/>
      <c r="BU28" s="427"/>
      <c r="BV28" s="425">
        <v>2500077</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2">
      <c r="A29" s="187"/>
      <c r="B29" s="462"/>
      <c r="C29" s="463"/>
      <c r="D29" s="464"/>
      <c r="E29" s="403" t="s">
        <v>183</v>
      </c>
      <c r="F29" s="404"/>
      <c r="G29" s="404"/>
      <c r="H29" s="404"/>
      <c r="I29" s="404"/>
      <c r="J29" s="404"/>
      <c r="K29" s="405"/>
      <c r="L29" s="406">
        <v>46</v>
      </c>
      <c r="M29" s="407"/>
      <c r="N29" s="407"/>
      <c r="O29" s="407"/>
      <c r="P29" s="408"/>
      <c r="Q29" s="406">
        <v>7410</v>
      </c>
      <c r="R29" s="407"/>
      <c r="S29" s="407"/>
      <c r="T29" s="407"/>
      <c r="U29" s="407"/>
      <c r="V29" s="408"/>
      <c r="W29" s="473"/>
      <c r="X29" s="474"/>
      <c r="Y29" s="475"/>
      <c r="Z29" s="403" t="s">
        <v>184</v>
      </c>
      <c r="AA29" s="404"/>
      <c r="AB29" s="404"/>
      <c r="AC29" s="404"/>
      <c r="AD29" s="404"/>
      <c r="AE29" s="404"/>
      <c r="AF29" s="404"/>
      <c r="AG29" s="405"/>
      <c r="AH29" s="406">
        <v>9528</v>
      </c>
      <c r="AI29" s="407"/>
      <c r="AJ29" s="407"/>
      <c r="AK29" s="407"/>
      <c r="AL29" s="408"/>
      <c r="AM29" s="406">
        <v>30665195</v>
      </c>
      <c r="AN29" s="407"/>
      <c r="AO29" s="407"/>
      <c r="AP29" s="407"/>
      <c r="AQ29" s="407"/>
      <c r="AR29" s="408"/>
      <c r="AS29" s="406">
        <v>3218</v>
      </c>
      <c r="AT29" s="407"/>
      <c r="AU29" s="407"/>
      <c r="AV29" s="407"/>
      <c r="AW29" s="407"/>
      <c r="AX29" s="409"/>
      <c r="AY29" s="416"/>
      <c r="AZ29" s="417"/>
      <c r="BA29" s="417"/>
      <c r="BB29" s="418"/>
      <c r="BC29" s="410" t="s">
        <v>185</v>
      </c>
      <c r="BD29" s="411"/>
      <c r="BE29" s="411"/>
      <c r="BF29" s="411"/>
      <c r="BG29" s="411"/>
      <c r="BH29" s="411"/>
      <c r="BI29" s="411"/>
      <c r="BJ29" s="411"/>
      <c r="BK29" s="411"/>
      <c r="BL29" s="411"/>
      <c r="BM29" s="412"/>
      <c r="BN29" s="430">
        <v>990497</v>
      </c>
      <c r="BO29" s="431"/>
      <c r="BP29" s="431"/>
      <c r="BQ29" s="431"/>
      <c r="BR29" s="431"/>
      <c r="BS29" s="431"/>
      <c r="BT29" s="431"/>
      <c r="BU29" s="432"/>
      <c r="BV29" s="430">
        <v>2376602</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5">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186</v>
      </c>
      <c r="X30" s="483"/>
      <c r="Y30" s="483"/>
      <c r="Z30" s="483"/>
      <c r="AA30" s="483"/>
      <c r="AB30" s="483"/>
      <c r="AC30" s="483"/>
      <c r="AD30" s="483"/>
      <c r="AE30" s="483"/>
      <c r="AF30" s="483"/>
      <c r="AG30" s="484"/>
      <c r="AH30" s="394">
        <v>100.2</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33841790</v>
      </c>
      <c r="BO30" s="434"/>
      <c r="BP30" s="434"/>
      <c r="BQ30" s="434"/>
      <c r="BR30" s="434"/>
      <c r="BS30" s="434"/>
      <c r="BT30" s="434"/>
      <c r="BU30" s="435"/>
      <c r="BV30" s="433">
        <v>36261814</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3" t="s">
        <v>193</v>
      </c>
      <c r="D33" s="393"/>
      <c r="E33" s="392" t="s">
        <v>194</v>
      </c>
      <c r="F33" s="392"/>
      <c r="G33" s="392"/>
      <c r="H33" s="392"/>
      <c r="I33" s="392"/>
      <c r="J33" s="392"/>
      <c r="K33" s="392"/>
      <c r="L33" s="392"/>
      <c r="M33" s="392"/>
      <c r="N33" s="392"/>
      <c r="O33" s="392"/>
      <c r="P33" s="392"/>
      <c r="Q33" s="392"/>
      <c r="R33" s="392"/>
      <c r="S33" s="392"/>
      <c r="T33" s="216"/>
      <c r="U33" s="393" t="s">
        <v>195</v>
      </c>
      <c r="V33" s="393"/>
      <c r="W33" s="392" t="s">
        <v>196</v>
      </c>
      <c r="X33" s="392"/>
      <c r="Y33" s="392"/>
      <c r="Z33" s="392"/>
      <c r="AA33" s="392"/>
      <c r="AB33" s="392"/>
      <c r="AC33" s="392"/>
      <c r="AD33" s="392"/>
      <c r="AE33" s="392"/>
      <c r="AF33" s="392"/>
      <c r="AG33" s="392"/>
      <c r="AH33" s="392"/>
      <c r="AI33" s="392"/>
      <c r="AJ33" s="392"/>
      <c r="AK33" s="392"/>
      <c r="AL33" s="216"/>
      <c r="AM33" s="393" t="s">
        <v>197</v>
      </c>
      <c r="AN33" s="393"/>
      <c r="AO33" s="392" t="s">
        <v>196</v>
      </c>
      <c r="AP33" s="392"/>
      <c r="AQ33" s="392"/>
      <c r="AR33" s="392"/>
      <c r="AS33" s="392"/>
      <c r="AT33" s="392"/>
      <c r="AU33" s="392"/>
      <c r="AV33" s="392"/>
      <c r="AW33" s="392"/>
      <c r="AX33" s="392"/>
      <c r="AY33" s="392"/>
      <c r="AZ33" s="392"/>
      <c r="BA33" s="392"/>
      <c r="BB33" s="392"/>
      <c r="BC33" s="392"/>
      <c r="BD33" s="217"/>
      <c r="BE33" s="392" t="s">
        <v>198</v>
      </c>
      <c r="BF33" s="392"/>
      <c r="BG33" s="392" t="s">
        <v>199</v>
      </c>
      <c r="BH33" s="392"/>
      <c r="BI33" s="392"/>
      <c r="BJ33" s="392"/>
      <c r="BK33" s="392"/>
      <c r="BL33" s="392"/>
      <c r="BM33" s="392"/>
      <c r="BN33" s="392"/>
      <c r="BO33" s="392"/>
      <c r="BP33" s="392"/>
      <c r="BQ33" s="392"/>
      <c r="BR33" s="392"/>
      <c r="BS33" s="392"/>
      <c r="BT33" s="392"/>
      <c r="BU33" s="392"/>
      <c r="BV33" s="217"/>
      <c r="BW33" s="393" t="s">
        <v>198</v>
      </c>
      <c r="BX33" s="393"/>
      <c r="BY33" s="392" t="s">
        <v>200</v>
      </c>
      <c r="BZ33" s="392"/>
      <c r="CA33" s="392"/>
      <c r="CB33" s="392"/>
      <c r="CC33" s="392"/>
      <c r="CD33" s="392"/>
      <c r="CE33" s="392"/>
      <c r="CF33" s="392"/>
      <c r="CG33" s="392"/>
      <c r="CH33" s="392"/>
      <c r="CI33" s="392"/>
      <c r="CJ33" s="392"/>
      <c r="CK33" s="392"/>
      <c r="CL33" s="392"/>
      <c r="CM33" s="392"/>
      <c r="CN33" s="216"/>
      <c r="CO33" s="393" t="s">
        <v>195</v>
      </c>
      <c r="CP33" s="393"/>
      <c r="CQ33" s="392" t="s">
        <v>201</v>
      </c>
      <c r="CR33" s="392"/>
      <c r="CS33" s="392"/>
      <c r="CT33" s="392"/>
      <c r="CU33" s="392"/>
      <c r="CV33" s="392"/>
      <c r="CW33" s="392"/>
      <c r="CX33" s="392"/>
      <c r="CY33" s="392"/>
      <c r="CZ33" s="392"/>
      <c r="DA33" s="392"/>
      <c r="DB33" s="392"/>
      <c r="DC33" s="392"/>
      <c r="DD33" s="392"/>
      <c r="DE33" s="392"/>
      <c r="DF33" s="216"/>
      <c r="DG33" s="391" t="s">
        <v>202</v>
      </c>
      <c r="DH33" s="391"/>
      <c r="DI33" s="218"/>
      <c r="DJ33" s="186"/>
      <c r="DK33" s="186"/>
      <c r="DL33" s="186"/>
      <c r="DM33" s="186"/>
      <c r="DN33" s="186"/>
      <c r="DO33" s="186"/>
    </row>
    <row r="34" spans="1:119" ht="32.25" customHeight="1" x14ac:dyDescent="0.2">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6</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f>IF(AO34="","",MAX(C34:D43,U34:V43)+1)</f>
        <v>9</v>
      </c>
      <c r="AN34" s="389"/>
      <c r="AO34" s="388" t="str">
        <f>IF('各会計、関係団体の財政状況及び健全化判断比率'!B31="","",'各会計、関係団体の財政状況及び健全化判断比率'!B31)</f>
        <v>堺市水道事業会計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11</v>
      </c>
      <c r="BX34" s="389"/>
      <c r="BY34" s="388" t="str">
        <f>IF('各会計、関係団体の財政状況及び健全化判断比率'!B68="","",'各会計、関係団体の財政状況及び健全化判断比率'!B68)</f>
        <v>大阪府都市競艇企業団</v>
      </c>
      <c r="BZ34" s="388"/>
      <c r="CA34" s="388"/>
      <c r="CB34" s="388"/>
      <c r="CC34" s="388"/>
      <c r="CD34" s="388"/>
      <c r="CE34" s="388"/>
      <c r="CF34" s="388"/>
      <c r="CG34" s="388"/>
      <c r="CH34" s="388"/>
      <c r="CI34" s="388"/>
      <c r="CJ34" s="388"/>
      <c r="CK34" s="388"/>
      <c r="CL34" s="388"/>
      <c r="CM34" s="388"/>
      <c r="CN34" s="214"/>
      <c r="CO34" s="389">
        <f>IF(CQ34="","",MAX(C34:D43,U34:V43,AM34:AN43,BE34:BF43,BW34:BX43)+1)</f>
        <v>15</v>
      </c>
      <c r="CP34" s="389"/>
      <c r="CQ34" s="388" t="str">
        <f>IF('各会計、関係団体の財政状況及び健全化判断比率'!BS7="","",'各会計、関係団体の財政状況及び健全化判断比率'!BS7)</f>
        <v>（公財）堺都市政策研究所</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2">
      <c r="A35" s="187"/>
      <c r="B35" s="213"/>
      <c r="C35" s="389">
        <f>IF(E35="","",C34+1)</f>
        <v>2</v>
      </c>
      <c r="D35" s="389"/>
      <c r="E35" s="388" t="str">
        <f>IF('各会計、関係団体の財政状況及び健全化判断比率'!B8="","",'各会計、関係団体の財政状況及び健全化判断比率'!B8)</f>
        <v>都市開発資金特別会計</v>
      </c>
      <c r="F35" s="388"/>
      <c r="G35" s="388"/>
      <c r="H35" s="388"/>
      <c r="I35" s="388"/>
      <c r="J35" s="388"/>
      <c r="K35" s="388"/>
      <c r="L35" s="388"/>
      <c r="M35" s="388"/>
      <c r="N35" s="388"/>
      <c r="O35" s="388"/>
      <c r="P35" s="388"/>
      <c r="Q35" s="388"/>
      <c r="R35" s="388"/>
      <c r="S35" s="388"/>
      <c r="T35" s="214"/>
      <c r="U35" s="389">
        <f>IF(W35="","",U34+1)</f>
        <v>7</v>
      </c>
      <c r="V35" s="389"/>
      <c r="W35" s="388" t="str">
        <f>IF('各会計、関係団体の財政状況及び健全化判断比率'!B29="","",'各会計、関係団体の財政状況及び健全化判断比率'!B29)</f>
        <v>介護保険事業特別会計</v>
      </c>
      <c r="X35" s="388"/>
      <c r="Y35" s="388"/>
      <c r="Z35" s="388"/>
      <c r="AA35" s="388"/>
      <c r="AB35" s="388"/>
      <c r="AC35" s="388"/>
      <c r="AD35" s="388"/>
      <c r="AE35" s="388"/>
      <c r="AF35" s="388"/>
      <c r="AG35" s="388"/>
      <c r="AH35" s="388"/>
      <c r="AI35" s="388"/>
      <c r="AJ35" s="388"/>
      <c r="AK35" s="388"/>
      <c r="AL35" s="214"/>
      <c r="AM35" s="389">
        <f t="shared" ref="AM35:AM43" si="0">IF(AO35="","",AM34+1)</f>
        <v>10</v>
      </c>
      <c r="AN35" s="389"/>
      <c r="AO35" s="388" t="str">
        <f>IF('各会計、関係団体の財政状況及び健全化判断比率'!B32="","",'各会計、関係団体の財政状況及び健全化判断比率'!B32)</f>
        <v>堺市下水道事業会計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12</v>
      </c>
      <c r="BX35" s="389"/>
      <c r="BY35" s="388" t="str">
        <f>IF('各会計、関係団体の財政状況及び健全化判断比率'!B69="","",'各会計、関係団体の財政状況及び健全化判断比率'!B69)</f>
        <v>後期高齢者医療広域連合</v>
      </c>
      <c r="BZ35" s="388"/>
      <c r="CA35" s="388"/>
      <c r="CB35" s="388"/>
      <c r="CC35" s="388"/>
      <c r="CD35" s="388"/>
      <c r="CE35" s="388"/>
      <c r="CF35" s="388"/>
      <c r="CG35" s="388"/>
      <c r="CH35" s="388"/>
      <c r="CI35" s="388"/>
      <c r="CJ35" s="388"/>
      <c r="CK35" s="388"/>
      <c r="CL35" s="388"/>
      <c r="CM35" s="388"/>
      <c r="CN35" s="214"/>
      <c r="CO35" s="389">
        <f t="shared" ref="CO35:CO43" si="3">IF(CQ35="","",CO34+1)</f>
        <v>16</v>
      </c>
      <c r="CP35" s="389"/>
      <c r="CQ35" s="388" t="str">
        <f>IF('各会計、関係団体の財政状況及び健全化判断比率'!BS8="","",'各会計、関係団体の財政状況及び健全化判断比率'!BS8)</f>
        <v>（公財）堺市文化振興財団</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2">
      <c r="A36" s="187"/>
      <c r="B36" s="213"/>
      <c r="C36" s="389">
        <f>IF(E36="","",C35+1)</f>
        <v>3</v>
      </c>
      <c r="D36" s="389"/>
      <c r="E36" s="388" t="str">
        <f>IF('各会計、関係団体の財政状況及び健全化判断比率'!B9="","",'各会計、関係団体の財政状況及び健全化判断比率'!B9)</f>
        <v>公共用地先行取得事業特別会計</v>
      </c>
      <c r="F36" s="388"/>
      <c r="G36" s="388"/>
      <c r="H36" s="388"/>
      <c r="I36" s="388"/>
      <c r="J36" s="388"/>
      <c r="K36" s="388"/>
      <c r="L36" s="388"/>
      <c r="M36" s="388"/>
      <c r="N36" s="388"/>
      <c r="O36" s="388"/>
      <c r="P36" s="388"/>
      <c r="Q36" s="388"/>
      <c r="R36" s="388"/>
      <c r="S36" s="388"/>
      <c r="T36" s="214"/>
      <c r="U36" s="389">
        <f t="shared" ref="U36:U43" si="4">IF(W36="","",U35+1)</f>
        <v>8</v>
      </c>
      <c r="V36" s="389"/>
      <c r="W36" s="388" t="str">
        <f>IF('各会計、関係団体の財政状況及び健全化判断比率'!B30="","",'各会計、関係団体の財政状況及び健全化判断比率'!B30)</f>
        <v>後期高齢者医療事業特別会計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13</v>
      </c>
      <c r="BX36" s="389"/>
      <c r="BY36" s="388" t="str">
        <f>IF('各会計、関係団体の財政状況及び健全化判断比率'!B70="","",'各会計、関係団体の財政状況及び健全化判断比率'!B70)</f>
        <v>大阪広域水道企業団
（水道事業会計）</v>
      </c>
      <c r="BZ36" s="388"/>
      <c r="CA36" s="388"/>
      <c r="CB36" s="388"/>
      <c r="CC36" s="388"/>
      <c r="CD36" s="388"/>
      <c r="CE36" s="388"/>
      <c r="CF36" s="388"/>
      <c r="CG36" s="388"/>
      <c r="CH36" s="388"/>
      <c r="CI36" s="388"/>
      <c r="CJ36" s="388"/>
      <c r="CK36" s="388"/>
      <c r="CL36" s="388"/>
      <c r="CM36" s="388"/>
      <c r="CN36" s="214"/>
      <c r="CO36" s="389">
        <f t="shared" si="3"/>
        <v>17</v>
      </c>
      <c r="CP36" s="389"/>
      <c r="CQ36" s="388" t="str">
        <f>IF('各会計、関係団体の財政状況及び健全化判断比率'!BS9="","",'各会計、関係団体の財政状況及び健全化判断比率'!BS9)</f>
        <v>（公財）堺市救急医療事業団</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2">
      <c r="A37" s="187"/>
      <c r="B37" s="213"/>
      <c r="C37" s="389">
        <f>IF(E37="","",C36+1)</f>
        <v>4</v>
      </c>
      <c r="D37" s="389"/>
      <c r="E37" s="388" t="str">
        <f>IF('各会計、関係団体の財政状況及び健全化判断比率'!B10="","",'各会計、関係団体の財政状況及び健全化判断比率'!B10)</f>
        <v>母子父子寡婦福祉資金貸付事業特別会計</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14</v>
      </c>
      <c r="BX37" s="389"/>
      <c r="BY37" s="388" t="str">
        <f>IF('各会計、関係団体の財政状況及び健全化判断比率'!B71="","",'各会計、関係団体の財政状況及び健全化判断比率'!B71)</f>
        <v>大阪広域水道企業団
（工業用水道事業会計）</v>
      </c>
      <c r="BZ37" s="388"/>
      <c r="CA37" s="388"/>
      <c r="CB37" s="388"/>
      <c r="CC37" s="388"/>
      <c r="CD37" s="388"/>
      <c r="CE37" s="388"/>
      <c r="CF37" s="388"/>
      <c r="CG37" s="388"/>
      <c r="CH37" s="388"/>
      <c r="CI37" s="388"/>
      <c r="CJ37" s="388"/>
      <c r="CK37" s="388"/>
      <c r="CL37" s="388"/>
      <c r="CM37" s="388"/>
      <c r="CN37" s="214"/>
      <c r="CO37" s="389">
        <f t="shared" si="3"/>
        <v>18</v>
      </c>
      <c r="CP37" s="389"/>
      <c r="CQ37" s="388" t="str">
        <f>IF('各会計、関係団体の財政状況及び健全化判断比率'!BS10="","",'各会計、関係団体の財政状況及び健全化判断比率'!BS10)</f>
        <v>（株）さかい新事業創造センター</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2">
      <c r="A38" s="187"/>
      <c r="B38" s="213"/>
      <c r="C38" s="389">
        <f t="shared" ref="C38:C43" si="5">IF(E38="","",C37+1)</f>
        <v>5</v>
      </c>
      <c r="D38" s="389"/>
      <c r="E38" s="388" t="str">
        <f>IF('各会計、関係団体の財政状況及び健全化判断比率'!B11="","",'各会計、関係団体の財政状況及び健全化判断比率'!B11)</f>
        <v>公債管理特別会計</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t="str">
        <f t="shared" si="2"/>
        <v/>
      </c>
      <c r="BX38" s="389"/>
      <c r="BY38" s="388" t="str">
        <f>IF('各会計、関係団体の財政状況及び健全化判断比率'!B72="","",'各会計、関係団体の財政状況及び健全化判断比率'!B72)</f>
        <v/>
      </c>
      <c r="BZ38" s="388"/>
      <c r="CA38" s="388"/>
      <c r="CB38" s="388"/>
      <c r="CC38" s="388"/>
      <c r="CD38" s="388"/>
      <c r="CE38" s="388"/>
      <c r="CF38" s="388"/>
      <c r="CG38" s="388"/>
      <c r="CH38" s="388"/>
      <c r="CI38" s="388"/>
      <c r="CJ38" s="388"/>
      <c r="CK38" s="388"/>
      <c r="CL38" s="388"/>
      <c r="CM38" s="388"/>
      <c r="CN38" s="214"/>
      <c r="CO38" s="389">
        <f t="shared" si="3"/>
        <v>19</v>
      </c>
      <c r="CP38" s="389"/>
      <c r="CQ38" s="388" t="str">
        <f>IF('各会計、関係団体の財政状況及び健全化判断比率'!BS11="","",'各会計、関係団体の財政状況及び健全化判断比率'!BS11)</f>
        <v>（公財）堺市産業振興センター</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2">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t="str">
        <f t="shared" si="2"/>
        <v/>
      </c>
      <c r="BX39" s="389"/>
      <c r="BY39" s="388" t="str">
        <f>IF('各会計、関係団体の財政状況及び健全化判断比率'!B73="","",'各会計、関係団体の財政状況及び健全化判断比率'!B73)</f>
        <v/>
      </c>
      <c r="BZ39" s="388"/>
      <c r="CA39" s="388"/>
      <c r="CB39" s="388"/>
      <c r="CC39" s="388"/>
      <c r="CD39" s="388"/>
      <c r="CE39" s="388"/>
      <c r="CF39" s="388"/>
      <c r="CG39" s="388"/>
      <c r="CH39" s="388"/>
      <c r="CI39" s="388"/>
      <c r="CJ39" s="388"/>
      <c r="CK39" s="388"/>
      <c r="CL39" s="388"/>
      <c r="CM39" s="388"/>
      <c r="CN39" s="214"/>
      <c r="CO39" s="389">
        <f t="shared" si="3"/>
        <v>20</v>
      </c>
      <c r="CP39" s="389"/>
      <c r="CQ39" s="388" t="str">
        <f>IF('各会計、関係団体の財政状況及び健全化判断比率'!BS12="","",'各会計、関係団体の財政状況及び健全化判断比率'!BS12)</f>
        <v>（公財）堺市勤労者福祉サービスセンター</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2">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f t="shared" si="3"/>
        <v>21</v>
      </c>
      <c r="CP40" s="389"/>
      <c r="CQ40" s="388" t="str">
        <f>IF('各会計、関係団体の財政状況及び健全化判断比率'!BS13="","",'各会計、関係団体の財政状況及び健全化判断比率'!BS13)</f>
        <v>（公財）堺市公園協会</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2">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f t="shared" si="3"/>
        <v>22</v>
      </c>
      <c r="CP41" s="389"/>
      <c r="CQ41" s="388" t="str">
        <f>IF('各会計、関係団体の財政状況及び健全化判断比率'!BS14="","",'各会計、関係団体の財政状況及び健全化判断比率'!BS14)</f>
        <v>（公財）堺市教育スポーツ振興事業団</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2">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f t="shared" si="3"/>
        <v>23</v>
      </c>
      <c r="CP42" s="389"/>
      <c r="CQ42" s="388" t="str">
        <f>IF('各会計、関係団体の財政状況及び健全化判断比率'!BS15="","",'各会計、関係団体の財政状況及び健全化判断比率'!BS15)</f>
        <v>（地独）堺市立病院機構</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2">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207</v>
      </c>
    </row>
    <row r="50" spans="5:5" x14ac:dyDescent="0.2">
      <c r="E50" s="188" t="s">
        <v>208</v>
      </c>
    </row>
    <row r="51" spans="5:5" x14ac:dyDescent="0.2">
      <c r="E51" s="188" t="s">
        <v>209</v>
      </c>
    </row>
    <row r="52" spans="5:5" x14ac:dyDescent="0.2">
      <c r="E52" s="188" t="s">
        <v>210</v>
      </c>
    </row>
    <row r="53" spans="5:5" x14ac:dyDescent="0.2"/>
    <row r="54" spans="5:5" x14ac:dyDescent="0.2"/>
    <row r="55" spans="5:5" x14ac:dyDescent="0.2"/>
    <row r="56" spans="5:5" x14ac:dyDescent="0.2"/>
  </sheetData>
  <sheetProtection algorithmName="SHA-512" hashValue="gCEZT9OpPuDx6O6PL+3X9OkPXbl+O7FXXaxMH7kK8QLOgfEPwt+m2h2DIBTayOY1EUAmZlNfX4QuTx4s0hGhWA==" saltValue="CipxQAGcDol0bkEY1Y0Zi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217" t="s">
        <v>571</v>
      </c>
      <c r="D34" s="1217"/>
      <c r="E34" s="1218"/>
      <c r="F34" s="32">
        <v>5.03</v>
      </c>
      <c r="G34" s="33">
        <v>3.92</v>
      </c>
      <c r="H34" s="33">
        <v>3.97</v>
      </c>
      <c r="I34" s="33">
        <v>3.68</v>
      </c>
      <c r="J34" s="34">
        <v>3.36</v>
      </c>
      <c r="K34" s="22"/>
      <c r="L34" s="22"/>
      <c r="M34" s="22"/>
      <c r="N34" s="22"/>
      <c r="O34" s="22"/>
      <c r="P34" s="22"/>
    </row>
    <row r="35" spans="1:16" ht="39" customHeight="1" x14ac:dyDescent="0.2">
      <c r="A35" s="22"/>
      <c r="B35" s="35"/>
      <c r="C35" s="1211" t="s">
        <v>572</v>
      </c>
      <c r="D35" s="1212"/>
      <c r="E35" s="1213"/>
      <c r="F35" s="36">
        <v>1.42</v>
      </c>
      <c r="G35" s="37">
        <v>1.56</v>
      </c>
      <c r="H35" s="37">
        <v>1.85</v>
      </c>
      <c r="I35" s="37">
        <v>2.92</v>
      </c>
      <c r="J35" s="38">
        <v>2.81</v>
      </c>
      <c r="K35" s="22"/>
      <c r="L35" s="22"/>
      <c r="M35" s="22"/>
      <c r="N35" s="22"/>
      <c r="O35" s="22"/>
      <c r="P35" s="22"/>
    </row>
    <row r="36" spans="1:16" ht="39" customHeight="1" x14ac:dyDescent="0.2">
      <c r="A36" s="22"/>
      <c r="B36" s="35"/>
      <c r="C36" s="1211" t="s">
        <v>573</v>
      </c>
      <c r="D36" s="1212"/>
      <c r="E36" s="1213"/>
      <c r="F36" s="36">
        <v>1.01</v>
      </c>
      <c r="G36" s="37">
        <v>1.42</v>
      </c>
      <c r="H36" s="37">
        <v>0.64</v>
      </c>
      <c r="I36" s="37">
        <v>0.99</v>
      </c>
      <c r="J36" s="38">
        <v>1.41</v>
      </c>
      <c r="K36" s="22"/>
      <c r="L36" s="22"/>
      <c r="M36" s="22"/>
      <c r="N36" s="22"/>
      <c r="O36" s="22"/>
      <c r="P36" s="22"/>
    </row>
    <row r="37" spans="1:16" ht="39" customHeight="1" x14ac:dyDescent="0.2">
      <c r="A37" s="22"/>
      <c r="B37" s="35"/>
      <c r="C37" s="1211" t="s">
        <v>574</v>
      </c>
      <c r="D37" s="1212"/>
      <c r="E37" s="1213"/>
      <c r="F37" s="36">
        <v>1.18</v>
      </c>
      <c r="G37" s="37">
        <v>1.03</v>
      </c>
      <c r="H37" s="37">
        <v>0.61</v>
      </c>
      <c r="I37" s="37">
        <v>0.6</v>
      </c>
      <c r="J37" s="38">
        <v>0.59</v>
      </c>
      <c r="K37" s="22"/>
      <c r="L37" s="22"/>
      <c r="M37" s="22"/>
      <c r="N37" s="22"/>
      <c r="O37" s="22"/>
      <c r="P37" s="22"/>
    </row>
    <row r="38" spans="1:16" ht="39" customHeight="1" x14ac:dyDescent="0.2">
      <c r="A38" s="22"/>
      <c r="B38" s="35"/>
      <c r="C38" s="1211" t="s">
        <v>575</v>
      </c>
      <c r="D38" s="1212"/>
      <c r="E38" s="1213"/>
      <c r="F38" s="36">
        <v>0.46</v>
      </c>
      <c r="G38" s="37">
        <v>0.6</v>
      </c>
      <c r="H38" s="37">
        <v>0.61</v>
      </c>
      <c r="I38" s="37">
        <v>0.26</v>
      </c>
      <c r="J38" s="38">
        <v>0.39</v>
      </c>
      <c r="K38" s="22"/>
      <c r="L38" s="22"/>
      <c r="M38" s="22"/>
      <c r="N38" s="22"/>
      <c r="O38" s="22"/>
      <c r="P38" s="22"/>
    </row>
    <row r="39" spans="1:16" ht="39" customHeight="1" x14ac:dyDescent="0.2">
      <c r="A39" s="22"/>
      <c r="B39" s="35"/>
      <c r="C39" s="1211" t="s">
        <v>576</v>
      </c>
      <c r="D39" s="1212"/>
      <c r="E39" s="1213"/>
      <c r="F39" s="36">
        <v>0.2</v>
      </c>
      <c r="G39" s="37">
        <v>0.21</v>
      </c>
      <c r="H39" s="37">
        <v>0.19</v>
      </c>
      <c r="I39" s="37">
        <v>0.19</v>
      </c>
      <c r="J39" s="38">
        <v>0.21</v>
      </c>
      <c r="K39" s="22"/>
      <c r="L39" s="22"/>
      <c r="M39" s="22"/>
      <c r="N39" s="22"/>
      <c r="O39" s="22"/>
      <c r="P39" s="22"/>
    </row>
    <row r="40" spans="1:16" ht="39" customHeight="1" x14ac:dyDescent="0.2">
      <c r="A40" s="22"/>
      <c r="B40" s="35"/>
      <c r="C40" s="1211" t="s">
        <v>577</v>
      </c>
      <c r="D40" s="1212"/>
      <c r="E40" s="1213"/>
      <c r="F40" s="36">
        <v>0.08</v>
      </c>
      <c r="G40" s="37">
        <v>0.12</v>
      </c>
      <c r="H40" s="37">
        <v>0.17</v>
      </c>
      <c r="I40" s="37">
        <v>0.04</v>
      </c>
      <c r="J40" s="38">
        <v>0.04</v>
      </c>
      <c r="K40" s="22"/>
      <c r="L40" s="22"/>
      <c r="M40" s="22"/>
      <c r="N40" s="22"/>
      <c r="O40" s="22"/>
      <c r="P40" s="22"/>
    </row>
    <row r="41" spans="1:16" ht="39" customHeight="1" x14ac:dyDescent="0.2">
      <c r="A41" s="22"/>
      <c r="B41" s="35"/>
      <c r="C41" s="1211" t="s">
        <v>578</v>
      </c>
      <c r="D41" s="1212"/>
      <c r="E41" s="1213"/>
      <c r="F41" s="36">
        <v>0</v>
      </c>
      <c r="G41" s="37">
        <v>0</v>
      </c>
      <c r="H41" s="37">
        <v>0</v>
      </c>
      <c r="I41" s="37">
        <v>0</v>
      </c>
      <c r="J41" s="38">
        <v>0</v>
      </c>
      <c r="K41" s="22"/>
      <c r="L41" s="22"/>
      <c r="M41" s="22"/>
      <c r="N41" s="22"/>
      <c r="O41" s="22"/>
      <c r="P41" s="22"/>
    </row>
    <row r="42" spans="1:16" ht="39" customHeight="1" x14ac:dyDescent="0.2">
      <c r="A42" s="22"/>
      <c r="B42" s="39"/>
      <c r="C42" s="1211" t="s">
        <v>579</v>
      </c>
      <c r="D42" s="1212"/>
      <c r="E42" s="1213"/>
      <c r="F42" s="36" t="s">
        <v>524</v>
      </c>
      <c r="G42" s="37" t="s">
        <v>524</v>
      </c>
      <c r="H42" s="37" t="s">
        <v>524</v>
      </c>
      <c r="I42" s="37" t="s">
        <v>524</v>
      </c>
      <c r="J42" s="38" t="s">
        <v>524</v>
      </c>
      <c r="K42" s="22"/>
      <c r="L42" s="22"/>
      <c r="M42" s="22"/>
      <c r="N42" s="22"/>
      <c r="O42" s="22"/>
      <c r="P42" s="22"/>
    </row>
    <row r="43" spans="1:16" ht="39" customHeight="1" thickBot="1" x14ac:dyDescent="0.25">
      <c r="A43" s="22"/>
      <c r="B43" s="40"/>
      <c r="C43" s="1214" t="s">
        <v>580</v>
      </c>
      <c r="D43" s="1215"/>
      <c r="E43" s="1216"/>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WzcPKYxHbm3K5Q6fXwBztjgR7bmuvCzkNzJt5XWFTBn/okRvvlvI3PVy4lBzbV4rsBuHG24967yHGsKUMYOYBA==" saltValue="PFiUV2GFSyNz2vUn1Lax6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2">
      <c r="A45" s="48"/>
      <c r="B45" s="1237" t="s">
        <v>11</v>
      </c>
      <c r="C45" s="1238"/>
      <c r="D45" s="58"/>
      <c r="E45" s="1243" t="s">
        <v>12</v>
      </c>
      <c r="F45" s="1243"/>
      <c r="G45" s="1243"/>
      <c r="H45" s="1243"/>
      <c r="I45" s="1243"/>
      <c r="J45" s="1244"/>
      <c r="K45" s="59">
        <v>28617</v>
      </c>
      <c r="L45" s="60">
        <v>29295</v>
      </c>
      <c r="M45" s="60">
        <v>28810</v>
      </c>
      <c r="N45" s="60">
        <v>30984</v>
      </c>
      <c r="O45" s="61">
        <v>32689</v>
      </c>
      <c r="P45" s="48"/>
      <c r="Q45" s="48"/>
      <c r="R45" s="48"/>
      <c r="S45" s="48"/>
      <c r="T45" s="48"/>
      <c r="U45" s="48"/>
    </row>
    <row r="46" spans="1:21" ht="30.75" customHeight="1" x14ac:dyDescent="0.2">
      <c r="A46" s="48"/>
      <c r="B46" s="1239"/>
      <c r="C46" s="1240"/>
      <c r="D46" s="62"/>
      <c r="E46" s="1221" t="s">
        <v>13</v>
      </c>
      <c r="F46" s="1221"/>
      <c r="G46" s="1221"/>
      <c r="H46" s="1221"/>
      <c r="I46" s="1221"/>
      <c r="J46" s="1222"/>
      <c r="K46" s="63" t="s">
        <v>524</v>
      </c>
      <c r="L46" s="64" t="s">
        <v>524</v>
      </c>
      <c r="M46" s="64" t="s">
        <v>524</v>
      </c>
      <c r="N46" s="64" t="s">
        <v>524</v>
      </c>
      <c r="O46" s="65" t="s">
        <v>524</v>
      </c>
      <c r="P46" s="48"/>
      <c r="Q46" s="48"/>
      <c r="R46" s="48"/>
      <c r="S46" s="48"/>
      <c r="T46" s="48"/>
      <c r="U46" s="48"/>
    </row>
    <row r="47" spans="1:21" ht="30.75" customHeight="1" x14ac:dyDescent="0.2">
      <c r="A47" s="48"/>
      <c r="B47" s="1239"/>
      <c r="C47" s="1240"/>
      <c r="D47" s="62"/>
      <c r="E47" s="1221" t="s">
        <v>14</v>
      </c>
      <c r="F47" s="1221"/>
      <c r="G47" s="1221"/>
      <c r="H47" s="1221"/>
      <c r="I47" s="1221"/>
      <c r="J47" s="1222"/>
      <c r="K47" s="63">
        <v>6475</v>
      </c>
      <c r="L47" s="64">
        <v>6964</v>
      </c>
      <c r="M47" s="64">
        <v>7343</v>
      </c>
      <c r="N47" s="64">
        <v>7614</v>
      </c>
      <c r="O47" s="65">
        <v>7820</v>
      </c>
      <c r="P47" s="48"/>
      <c r="Q47" s="48"/>
      <c r="R47" s="48"/>
      <c r="S47" s="48"/>
      <c r="T47" s="48"/>
      <c r="U47" s="48"/>
    </row>
    <row r="48" spans="1:21" ht="30.75" customHeight="1" x14ac:dyDescent="0.2">
      <c r="A48" s="48"/>
      <c r="B48" s="1239"/>
      <c r="C48" s="1240"/>
      <c r="D48" s="62"/>
      <c r="E48" s="1221" t="s">
        <v>15</v>
      </c>
      <c r="F48" s="1221"/>
      <c r="G48" s="1221"/>
      <c r="H48" s="1221"/>
      <c r="I48" s="1221"/>
      <c r="J48" s="1222"/>
      <c r="K48" s="63">
        <v>6869</v>
      </c>
      <c r="L48" s="64">
        <v>6453</v>
      </c>
      <c r="M48" s="64">
        <v>6424</v>
      </c>
      <c r="N48" s="64">
        <v>6206</v>
      </c>
      <c r="O48" s="65">
        <v>5659</v>
      </c>
      <c r="P48" s="48"/>
      <c r="Q48" s="48"/>
      <c r="R48" s="48"/>
      <c r="S48" s="48"/>
      <c r="T48" s="48"/>
      <c r="U48" s="48"/>
    </row>
    <row r="49" spans="1:21" ht="30.75" customHeight="1" x14ac:dyDescent="0.2">
      <c r="A49" s="48"/>
      <c r="B49" s="1239"/>
      <c r="C49" s="1240"/>
      <c r="D49" s="62"/>
      <c r="E49" s="1221" t="s">
        <v>16</v>
      </c>
      <c r="F49" s="1221"/>
      <c r="G49" s="1221"/>
      <c r="H49" s="1221"/>
      <c r="I49" s="1221"/>
      <c r="J49" s="1222"/>
      <c r="K49" s="63" t="s">
        <v>524</v>
      </c>
      <c r="L49" s="64" t="s">
        <v>524</v>
      </c>
      <c r="M49" s="64" t="s">
        <v>524</v>
      </c>
      <c r="N49" s="64" t="s">
        <v>524</v>
      </c>
      <c r="O49" s="65" t="s">
        <v>524</v>
      </c>
      <c r="P49" s="48"/>
      <c r="Q49" s="48"/>
      <c r="R49" s="48"/>
      <c r="S49" s="48"/>
      <c r="T49" s="48"/>
      <c r="U49" s="48"/>
    </row>
    <row r="50" spans="1:21" ht="30.75" customHeight="1" x14ac:dyDescent="0.2">
      <c r="A50" s="48"/>
      <c r="B50" s="1239"/>
      <c r="C50" s="1240"/>
      <c r="D50" s="62"/>
      <c r="E50" s="1221" t="s">
        <v>17</v>
      </c>
      <c r="F50" s="1221"/>
      <c r="G50" s="1221"/>
      <c r="H50" s="1221"/>
      <c r="I50" s="1221"/>
      <c r="J50" s="1222"/>
      <c r="K50" s="63">
        <v>176</v>
      </c>
      <c r="L50" s="64">
        <v>104</v>
      </c>
      <c r="M50" s="64">
        <v>62</v>
      </c>
      <c r="N50" s="64">
        <v>62</v>
      </c>
      <c r="O50" s="65">
        <v>63</v>
      </c>
      <c r="P50" s="48"/>
      <c r="Q50" s="48"/>
      <c r="R50" s="48"/>
      <c r="S50" s="48"/>
      <c r="T50" s="48"/>
      <c r="U50" s="48"/>
    </row>
    <row r="51" spans="1:21" ht="30.75" customHeight="1" x14ac:dyDescent="0.2">
      <c r="A51" s="48"/>
      <c r="B51" s="1241"/>
      <c r="C51" s="1242"/>
      <c r="D51" s="66"/>
      <c r="E51" s="1221" t="s">
        <v>18</v>
      </c>
      <c r="F51" s="1221"/>
      <c r="G51" s="1221"/>
      <c r="H51" s="1221"/>
      <c r="I51" s="1221"/>
      <c r="J51" s="1222"/>
      <c r="K51" s="63" t="s">
        <v>524</v>
      </c>
      <c r="L51" s="64" t="s">
        <v>524</v>
      </c>
      <c r="M51" s="64" t="s">
        <v>524</v>
      </c>
      <c r="N51" s="64" t="s">
        <v>524</v>
      </c>
      <c r="O51" s="65" t="s">
        <v>524</v>
      </c>
      <c r="P51" s="48"/>
      <c r="Q51" s="48"/>
      <c r="R51" s="48"/>
      <c r="S51" s="48"/>
      <c r="T51" s="48"/>
      <c r="U51" s="48"/>
    </row>
    <row r="52" spans="1:21" ht="30.75" customHeight="1" x14ac:dyDescent="0.2">
      <c r="A52" s="48"/>
      <c r="B52" s="1219" t="s">
        <v>19</v>
      </c>
      <c r="C52" s="1220"/>
      <c r="D52" s="66"/>
      <c r="E52" s="1221" t="s">
        <v>20</v>
      </c>
      <c r="F52" s="1221"/>
      <c r="G52" s="1221"/>
      <c r="H52" s="1221"/>
      <c r="I52" s="1221"/>
      <c r="J52" s="1222"/>
      <c r="K52" s="63">
        <v>32234</v>
      </c>
      <c r="L52" s="64">
        <v>32674</v>
      </c>
      <c r="M52" s="64">
        <v>32868</v>
      </c>
      <c r="N52" s="64">
        <v>33205</v>
      </c>
      <c r="O52" s="65">
        <v>33034</v>
      </c>
      <c r="P52" s="48"/>
      <c r="Q52" s="48"/>
      <c r="R52" s="48"/>
      <c r="S52" s="48"/>
      <c r="T52" s="48"/>
      <c r="U52" s="48"/>
    </row>
    <row r="53" spans="1:21" ht="30.75" customHeight="1" thickBot="1" x14ac:dyDescent="0.25">
      <c r="A53" s="48"/>
      <c r="B53" s="1223" t="s">
        <v>21</v>
      </c>
      <c r="C53" s="1224"/>
      <c r="D53" s="67"/>
      <c r="E53" s="1225" t="s">
        <v>22</v>
      </c>
      <c r="F53" s="1225"/>
      <c r="G53" s="1225"/>
      <c r="H53" s="1225"/>
      <c r="I53" s="1225"/>
      <c r="J53" s="1226"/>
      <c r="K53" s="68">
        <v>9903</v>
      </c>
      <c r="L53" s="69">
        <v>10142</v>
      </c>
      <c r="M53" s="69">
        <v>9771</v>
      </c>
      <c r="N53" s="69">
        <v>11661</v>
      </c>
      <c r="O53" s="70">
        <v>13197</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3">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2">
      <c r="B57" s="1227" t="s">
        <v>25</v>
      </c>
      <c r="C57" s="1228"/>
      <c r="D57" s="1231" t="s">
        <v>26</v>
      </c>
      <c r="E57" s="1232"/>
      <c r="F57" s="1232"/>
      <c r="G57" s="1232"/>
      <c r="H57" s="1232"/>
      <c r="I57" s="1232"/>
      <c r="J57" s="1233"/>
      <c r="K57" s="83">
        <v>23987</v>
      </c>
      <c r="L57" s="84">
        <v>26880</v>
      </c>
      <c r="M57" s="84">
        <v>30092</v>
      </c>
      <c r="N57" s="84">
        <v>33767</v>
      </c>
      <c r="O57" s="85">
        <v>37279</v>
      </c>
    </row>
    <row r="58" spans="1:21" ht="31.5" customHeight="1" thickBot="1" x14ac:dyDescent="0.25">
      <c r="B58" s="1229"/>
      <c r="C58" s="1230"/>
      <c r="D58" s="1234" t="s">
        <v>27</v>
      </c>
      <c r="E58" s="1235"/>
      <c r="F58" s="1235"/>
      <c r="G58" s="1235"/>
      <c r="H58" s="1235"/>
      <c r="I58" s="1235"/>
      <c r="J58" s="1236"/>
      <c r="K58" s="86">
        <v>23804</v>
      </c>
      <c r="L58" s="87">
        <v>26707</v>
      </c>
      <c r="M58" s="87">
        <v>29987</v>
      </c>
      <c r="N58" s="87">
        <v>33601</v>
      </c>
      <c r="O58" s="88">
        <v>37182</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WY5VngoPczrb6MmDqdJymWTyBCwPjWnSWWjPjzTHBRq8zwIHnm8hP1wJkrvfK7Lex8FvXXRKCV+fJoQrlRD3w==" saltValue="u9KJ8N/fwdlq8jG+yIiMW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565</v>
      </c>
      <c r="J40" s="100" t="s">
        <v>566</v>
      </c>
      <c r="K40" s="100" t="s">
        <v>567</v>
      </c>
      <c r="L40" s="100" t="s">
        <v>568</v>
      </c>
      <c r="M40" s="101" t="s">
        <v>569</v>
      </c>
    </row>
    <row r="41" spans="2:13" ht="27.75" customHeight="1" x14ac:dyDescent="0.2">
      <c r="B41" s="1257" t="s">
        <v>30</v>
      </c>
      <c r="C41" s="1258"/>
      <c r="D41" s="102"/>
      <c r="E41" s="1259" t="s">
        <v>31</v>
      </c>
      <c r="F41" s="1259"/>
      <c r="G41" s="1259"/>
      <c r="H41" s="1260"/>
      <c r="I41" s="103">
        <v>459973</v>
      </c>
      <c r="J41" s="104">
        <v>482143</v>
      </c>
      <c r="K41" s="104">
        <v>506757</v>
      </c>
      <c r="L41" s="104">
        <v>523491</v>
      </c>
      <c r="M41" s="105">
        <v>536222</v>
      </c>
    </row>
    <row r="42" spans="2:13" ht="27.75" customHeight="1" x14ac:dyDescent="0.2">
      <c r="B42" s="1247"/>
      <c r="C42" s="1248"/>
      <c r="D42" s="106"/>
      <c r="E42" s="1251" t="s">
        <v>32</v>
      </c>
      <c r="F42" s="1251"/>
      <c r="G42" s="1251"/>
      <c r="H42" s="1252"/>
      <c r="I42" s="107">
        <v>785</v>
      </c>
      <c r="J42" s="108">
        <v>11209</v>
      </c>
      <c r="K42" s="108">
        <v>10059</v>
      </c>
      <c r="L42" s="108">
        <v>7473</v>
      </c>
      <c r="M42" s="109">
        <v>987</v>
      </c>
    </row>
    <row r="43" spans="2:13" ht="27.75" customHeight="1" x14ac:dyDescent="0.2">
      <c r="B43" s="1247"/>
      <c r="C43" s="1248"/>
      <c r="D43" s="106"/>
      <c r="E43" s="1251" t="s">
        <v>33</v>
      </c>
      <c r="F43" s="1251"/>
      <c r="G43" s="1251"/>
      <c r="H43" s="1252"/>
      <c r="I43" s="107">
        <v>108117</v>
      </c>
      <c r="J43" s="108">
        <v>105713</v>
      </c>
      <c r="K43" s="108">
        <v>103307</v>
      </c>
      <c r="L43" s="108">
        <v>99006</v>
      </c>
      <c r="M43" s="109">
        <v>93570</v>
      </c>
    </row>
    <row r="44" spans="2:13" ht="27.75" customHeight="1" x14ac:dyDescent="0.2">
      <c r="B44" s="1247"/>
      <c r="C44" s="1248"/>
      <c r="D44" s="106"/>
      <c r="E44" s="1251" t="s">
        <v>34</v>
      </c>
      <c r="F44" s="1251"/>
      <c r="G44" s="1251"/>
      <c r="H44" s="1252"/>
      <c r="I44" s="107">
        <v>10</v>
      </c>
      <c r="J44" s="108" t="s">
        <v>524</v>
      </c>
      <c r="K44" s="108" t="s">
        <v>524</v>
      </c>
      <c r="L44" s="108" t="s">
        <v>524</v>
      </c>
      <c r="M44" s="109" t="s">
        <v>524</v>
      </c>
    </row>
    <row r="45" spans="2:13" ht="27.75" customHeight="1" x14ac:dyDescent="0.2">
      <c r="B45" s="1247"/>
      <c r="C45" s="1248"/>
      <c r="D45" s="106"/>
      <c r="E45" s="1251" t="s">
        <v>35</v>
      </c>
      <c r="F45" s="1251"/>
      <c r="G45" s="1251"/>
      <c r="H45" s="1252"/>
      <c r="I45" s="107">
        <v>35139</v>
      </c>
      <c r="J45" s="108">
        <v>49858</v>
      </c>
      <c r="K45" s="108">
        <v>46731</v>
      </c>
      <c r="L45" s="108">
        <v>45974</v>
      </c>
      <c r="M45" s="109">
        <v>45898</v>
      </c>
    </row>
    <row r="46" spans="2:13" ht="27.75" customHeight="1" x14ac:dyDescent="0.2">
      <c r="B46" s="1247"/>
      <c r="C46" s="1248"/>
      <c r="D46" s="110"/>
      <c r="E46" s="1251" t="s">
        <v>36</v>
      </c>
      <c r="F46" s="1251"/>
      <c r="G46" s="1251"/>
      <c r="H46" s="1252"/>
      <c r="I46" s="107">
        <v>1956</v>
      </c>
      <c r="J46" s="108">
        <v>2020</v>
      </c>
      <c r="K46" s="108">
        <v>2059</v>
      </c>
      <c r="L46" s="108">
        <v>2133</v>
      </c>
      <c r="M46" s="109" t="s">
        <v>524</v>
      </c>
    </row>
    <row r="47" spans="2:13" ht="27.75" customHeight="1" x14ac:dyDescent="0.2">
      <c r="B47" s="1247"/>
      <c r="C47" s="1248"/>
      <c r="D47" s="111"/>
      <c r="E47" s="1261" t="s">
        <v>37</v>
      </c>
      <c r="F47" s="1262"/>
      <c r="G47" s="1262"/>
      <c r="H47" s="1263"/>
      <c r="I47" s="107" t="s">
        <v>524</v>
      </c>
      <c r="J47" s="108" t="s">
        <v>524</v>
      </c>
      <c r="K47" s="108" t="s">
        <v>524</v>
      </c>
      <c r="L47" s="108" t="s">
        <v>524</v>
      </c>
      <c r="M47" s="109" t="s">
        <v>524</v>
      </c>
    </row>
    <row r="48" spans="2:13" ht="27.75" customHeight="1" x14ac:dyDescent="0.2">
      <c r="B48" s="1247"/>
      <c r="C48" s="1248"/>
      <c r="D48" s="106"/>
      <c r="E48" s="1251" t="s">
        <v>38</v>
      </c>
      <c r="F48" s="1251"/>
      <c r="G48" s="1251"/>
      <c r="H48" s="1252"/>
      <c r="I48" s="107" t="s">
        <v>524</v>
      </c>
      <c r="J48" s="108" t="s">
        <v>524</v>
      </c>
      <c r="K48" s="108" t="s">
        <v>524</v>
      </c>
      <c r="L48" s="108" t="s">
        <v>524</v>
      </c>
      <c r="M48" s="109" t="s">
        <v>524</v>
      </c>
    </row>
    <row r="49" spans="2:13" ht="27.75" customHeight="1" x14ac:dyDescent="0.2">
      <c r="B49" s="1249"/>
      <c r="C49" s="1250"/>
      <c r="D49" s="106"/>
      <c r="E49" s="1251" t="s">
        <v>39</v>
      </c>
      <c r="F49" s="1251"/>
      <c r="G49" s="1251"/>
      <c r="H49" s="1252"/>
      <c r="I49" s="107" t="s">
        <v>524</v>
      </c>
      <c r="J49" s="108" t="s">
        <v>524</v>
      </c>
      <c r="K49" s="108" t="s">
        <v>524</v>
      </c>
      <c r="L49" s="108" t="s">
        <v>524</v>
      </c>
      <c r="M49" s="109" t="s">
        <v>524</v>
      </c>
    </row>
    <row r="50" spans="2:13" ht="27.75" customHeight="1" x14ac:dyDescent="0.2">
      <c r="B50" s="1245" t="s">
        <v>40</v>
      </c>
      <c r="C50" s="1246"/>
      <c r="D50" s="112"/>
      <c r="E50" s="1251" t="s">
        <v>41</v>
      </c>
      <c r="F50" s="1251"/>
      <c r="G50" s="1251"/>
      <c r="H50" s="1252"/>
      <c r="I50" s="107">
        <v>69003</v>
      </c>
      <c r="J50" s="108">
        <v>70554</v>
      </c>
      <c r="K50" s="108">
        <v>71350</v>
      </c>
      <c r="L50" s="108">
        <v>76287</v>
      </c>
      <c r="M50" s="109">
        <v>81399</v>
      </c>
    </row>
    <row r="51" spans="2:13" ht="27.75" customHeight="1" x14ac:dyDescent="0.2">
      <c r="B51" s="1247"/>
      <c r="C51" s="1248"/>
      <c r="D51" s="106"/>
      <c r="E51" s="1251" t="s">
        <v>42</v>
      </c>
      <c r="F51" s="1251"/>
      <c r="G51" s="1251"/>
      <c r="H51" s="1252"/>
      <c r="I51" s="107">
        <v>132213</v>
      </c>
      <c r="J51" s="108">
        <v>144246</v>
      </c>
      <c r="K51" s="108">
        <v>152298</v>
      </c>
      <c r="L51" s="108">
        <v>161221</v>
      </c>
      <c r="M51" s="109">
        <v>154177</v>
      </c>
    </row>
    <row r="52" spans="2:13" ht="27.75" customHeight="1" x14ac:dyDescent="0.2">
      <c r="B52" s="1249"/>
      <c r="C52" s="1250"/>
      <c r="D52" s="106"/>
      <c r="E52" s="1251" t="s">
        <v>43</v>
      </c>
      <c r="F52" s="1251"/>
      <c r="G52" s="1251"/>
      <c r="H52" s="1252"/>
      <c r="I52" s="107">
        <v>375606</v>
      </c>
      <c r="J52" s="108">
        <v>391030</v>
      </c>
      <c r="K52" s="108">
        <v>405207</v>
      </c>
      <c r="L52" s="108">
        <v>421910</v>
      </c>
      <c r="M52" s="109">
        <v>430979</v>
      </c>
    </row>
    <row r="53" spans="2:13" ht="27.75" customHeight="1" thickBot="1" x14ac:dyDescent="0.25">
      <c r="B53" s="1253" t="s">
        <v>44</v>
      </c>
      <c r="C53" s="1254"/>
      <c r="D53" s="113"/>
      <c r="E53" s="1255" t="s">
        <v>45</v>
      </c>
      <c r="F53" s="1255"/>
      <c r="G53" s="1255"/>
      <c r="H53" s="1256"/>
      <c r="I53" s="114">
        <v>29157</v>
      </c>
      <c r="J53" s="115">
        <v>45115</v>
      </c>
      <c r="K53" s="115">
        <v>40058</v>
      </c>
      <c r="L53" s="115">
        <v>18659</v>
      </c>
      <c r="M53" s="116">
        <v>10121</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LNkJx/c7cyqO/yVLfLb4rjJYHtw1cYGzTw1fM8X6yYS/msJzaQnL/NJ4nfE11LCwxgW5WA3+GTsxKnaYD9L4IQ==" saltValue="vc4t2eQ8dxGizAZt8zERf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A6A23-29FC-4A20-B75E-D15FBF2A9DC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567</v>
      </c>
      <c r="G54" s="125" t="s">
        <v>568</v>
      </c>
      <c r="H54" s="126" t="s">
        <v>569</v>
      </c>
    </row>
    <row r="55" spans="2:8" ht="52.5" customHeight="1" x14ac:dyDescent="0.2">
      <c r="B55" s="127"/>
      <c r="C55" s="1272" t="s">
        <v>48</v>
      </c>
      <c r="D55" s="1272"/>
      <c r="E55" s="1273"/>
      <c r="F55" s="128">
        <v>1820</v>
      </c>
      <c r="G55" s="128">
        <v>2500</v>
      </c>
      <c r="H55" s="129">
        <v>8564</v>
      </c>
    </row>
    <row r="56" spans="2:8" ht="52.5" customHeight="1" x14ac:dyDescent="0.2">
      <c r="B56" s="130"/>
      <c r="C56" s="1274" t="s">
        <v>49</v>
      </c>
      <c r="D56" s="1274"/>
      <c r="E56" s="1275"/>
      <c r="F56" s="131">
        <v>3858</v>
      </c>
      <c r="G56" s="131">
        <v>2377</v>
      </c>
      <c r="H56" s="132">
        <v>990</v>
      </c>
    </row>
    <row r="57" spans="2:8" ht="53.25" customHeight="1" x14ac:dyDescent="0.2">
      <c r="B57" s="130"/>
      <c r="C57" s="1276" t="s">
        <v>50</v>
      </c>
      <c r="D57" s="1276"/>
      <c r="E57" s="1277"/>
      <c r="F57" s="133">
        <v>34109</v>
      </c>
      <c r="G57" s="133">
        <v>36262</v>
      </c>
      <c r="H57" s="134">
        <v>33842</v>
      </c>
    </row>
    <row r="58" spans="2:8" ht="45.75" customHeight="1" x14ac:dyDescent="0.2">
      <c r="B58" s="135"/>
      <c r="C58" s="1264" t="s">
        <v>600</v>
      </c>
      <c r="D58" s="1265"/>
      <c r="E58" s="1266"/>
      <c r="F58" s="136">
        <v>18162</v>
      </c>
      <c r="G58" s="136">
        <v>18720</v>
      </c>
      <c r="H58" s="137">
        <v>18862</v>
      </c>
    </row>
    <row r="59" spans="2:8" ht="45.75" customHeight="1" x14ac:dyDescent="0.2">
      <c r="B59" s="135"/>
      <c r="C59" s="1264" t="s">
        <v>601</v>
      </c>
      <c r="D59" s="1265"/>
      <c r="E59" s="1266"/>
      <c r="F59" s="136">
        <v>2799</v>
      </c>
      <c r="G59" s="136">
        <v>5039</v>
      </c>
      <c r="H59" s="137">
        <v>5271</v>
      </c>
    </row>
    <row r="60" spans="2:8" ht="45.75" customHeight="1" x14ac:dyDescent="0.2">
      <c r="B60" s="135"/>
      <c r="C60" s="1264" t="s">
        <v>602</v>
      </c>
      <c r="D60" s="1265"/>
      <c r="E60" s="1266"/>
      <c r="F60" s="136">
        <v>2401</v>
      </c>
      <c r="G60" s="136">
        <v>2344</v>
      </c>
      <c r="H60" s="137">
        <v>2345</v>
      </c>
    </row>
    <row r="61" spans="2:8" ht="45.75" customHeight="1" x14ac:dyDescent="0.2">
      <c r="B61" s="135"/>
      <c r="C61" s="1264" t="s">
        <v>603</v>
      </c>
      <c r="D61" s="1265"/>
      <c r="E61" s="1266"/>
      <c r="F61" s="136">
        <v>1322</v>
      </c>
      <c r="G61" s="136">
        <v>1322</v>
      </c>
      <c r="H61" s="137">
        <v>1331</v>
      </c>
    </row>
    <row r="62" spans="2:8" ht="45.75" customHeight="1" thickBot="1" x14ac:dyDescent="0.25">
      <c r="B62" s="138"/>
      <c r="C62" s="1267" t="s">
        <v>604</v>
      </c>
      <c r="D62" s="1268"/>
      <c r="E62" s="1269"/>
      <c r="F62" s="139">
        <v>1475</v>
      </c>
      <c r="G62" s="139">
        <v>1239</v>
      </c>
      <c r="H62" s="140">
        <v>1246</v>
      </c>
    </row>
    <row r="63" spans="2:8" ht="52.5" customHeight="1" thickBot="1" x14ac:dyDescent="0.25">
      <c r="B63" s="141"/>
      <c r="C63" s="1270" t="s">
        <v>51</v>
      </c>
      <c r="D63" s="1270"/>
      <c r="E63" s="1271"/>
      <c r="F63" s="142">
        <v>39787</v>
      </c>
      <c r="G63" s="142">
        <v>41138</v>
      </c>
      <c r="H63" s="143">
        <v>43397</v>
      </c>
    </row>
    <row r="64" spans="2:8" ht="15" customHeight="1" x14ac:dyDescent="0.2"/>
  </sheetData>
  <sheetProtection algorithmName="SHA-512" hashValue="D17Q3JkPVD7tOUw5iB9XjMG42pnLqz35fBXlwuNfVXBk0dVZEyo6hKavx/byHEgiqMlj+qUJIsn5XnQD2PgZVw==" saltValue="PAePixRdyFKPLpfeGqRL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EC99B-A30E-4E25-AA38-21A5491B7DA6}">
  <sheetPr>
    <pageSetUpPr fitToPage="1"/>
  </sheetPr>
  <dimension ref="A1:WZM160"/>
  <sheetViews>
    <sheetView showGridLines="0" zoomScale="80" zoomScaleNormal="80" zoomScaleSheetLayoutView="55" workbookViewId="0"/>
  </sheetViews>
  <sheetFormatPr defaultColWidth="0" defaultRowHeight="0" customHeight="1" zeroHeight="1" x14ac:dyDescent="0.2"/>
  <cols>
    <col min="1" max="1" width="6.36328125" style="1278" customWidth="1"/>
    <col min="2" max="107" width="2.453125" style="1278" customWidth="1"/>
    <col min="108" max="108" width="6.08984375" style="1280" customWidth="1"/>
    <col min="109" max="109" width="5.90625" style="1279" customWidth="1"/>
    <col min="110" max="110" width="19.08984375" style="1278" hidden="1"/>
    <col min="111" max="115" width="12.6328125" style="1278" hidden="1"/>
    <col min="116" max="349" width="8.6328125" style="1278" hidden="1"/>
    <col min="350" max="355" width="14.90625" style="1278" hidden="1"/>
    <col min="356" max="357" width="15.90625" style="1278" hidden="1"/>
    <col min="358" max="363" width="16.08984375" style="1278" hidden="1"/>
    <col min="364" max="364" width="6.08984375" style="1278" hidden="1"/>
    <col min="365" max="365" width="3" style="1278" hidden="1"/>
    <col min="366" max="605" width="8.6328125" style="1278" hidden="1"/>
    <col min="606" max="611" width="14.90625" style="1278" hidden="1"/>
    <col min="612" max="613" width="15.90625" style="1278" hidden="1"/>
    <col min="614" max="619" width="16.08984375" style="1278" hidden="1"/>
    <col min="620" max="620" width="6.08984375" style="1278" hidden="1"/>
    <col min="621" max="621" width="3" style="1278" hidden="1"/>
    <col min="622" max="861" width="8.6328125" style="1278" hidden="1"/>
    <col min="862" max="867" width="14.90625" style="1278" hidden="1"/>
    <col min="868" max="869" width="15.90625" style="1278" hidden="1"/>
    <col min="870" max="875" width="16.08984375" style="1278" hidden="1"/>
    <col min="876" max="876" width="6.08984375" style="1278" hidden="1"/>
    <col min="877" max="877" width="3" style="1278" hidden="1"/>
    <col min="878" max="1117" width="8.6328125" style="1278" hidden="1"/>
    <col min="1118" max="1123" width="14.90625" style="1278" hidden="1"/>
    <col min="1124" max="1125" width="15.90625" style="1278" hidden="1"/>
    <col min="1126" max="1131" width="16.08984375" style="1278" hidden="1"/>
    <col min="1132" max="1132" width="6.08984375" style="1278" hidden="1"/>
    <col min="1133" max="1133" width="3" style="1278" hidden="1"/>
    <col min="1134" max="1373" width="8.6328125" style="1278" hidden="1"/>
    <col min="1374" max="1379" width="14.90625" style="1278" hidden="1"/>
    <col min="1380" max="1381" width="15.90625" style="1278" hidden="1"/>
    <col min="1382" max="1387" width="16.08984375" style="1278" hidden="1"/>
    <col min="1388" max="1388" width="6.08984375" style="1278" hidden="1"/>
    <col min="1389" max="1389" width="3" style="1278" hidden="1"/>
    <col min="1390" max="1629" width="8.6328125" style="1278" hidden="1"/>
    <col min="1630" max="1635" width="14.90625" style="1278" hidden="1"/>
    <col min="1636" max="1637" width="15.90625" style="1278" hidden="1"/>
    <col min="1638" max="1643" width="16.08984375" style="1278" hidden="1"/>
    <col min="1644" max="1644" width="6.08984375" style="1278" hidden="1"/>
    <col min="1645" max="1645" width="3" style="1278" hidden="1"/>
    <col min="1646" max="1885" width="8.6328125" style="1278" hidden="1"/>
    <col min="1886" max="1891" width="14.90625" style="1278" hidden="1"/>
    <col min="1892" max="1893" width="15.90625" style="1278" hidden="1"/>
    <col min="1894" max="1899" width="16.08984375" style="1278" hidden="1"/>
    <col min="1900" max="1900" width="6.08984375" style="1278" hidden="1"/>
    <col min="1901" max="1901" width="3" style="1278" hidden="1"/>
    <col min="1902" max="2141" width="8.6328125" style="1278" hidden="1"/>
    <col min="2142" max="2147" width="14.90625" style="1278" hidden="1"/>
    <col min="2148" max="2149" width="15.90625" style="1278" hidden="1"/>
    <col min="2150" max="2155" width="16.08984375" style="1278" hidden="1"/>
    <col min="2156" max="2156" width="6.08984375" style="1278" hidden="1"/>
    <col min="2157" max="2157" width="3" style="1278" hidden="1"/>
    <col min="2158" max="2397" width="8.6328125" style="1278" hidden="1"/>
    <col min="2398" max="2403" width="14.90625" style="1278" hidden="1"/>
    <col min="2404" max="2405" width="15.90625" style="1278" hidden="1"/>
    <col min="2406" max="2411" width="16.08984375" style="1278" hidden="1"/>
    <col min="2412" max="2412" width="6.08984375" style="1278" hidden="1"/>
    <col min="2413" max="2413" width="3" style="1278" hidden="1"/>
    <col min="2414" max="2653" width="8.6328125" style="1278" hidden="1"/>
    <col min="2654" max="2659" width="14.90625" style="1278" hidden="1"/>
    <col min="2660" max="2661" width="15.90625" style="1278" hidden="1"/>
    <col min="2662" max="2667" width="16.08984375" style="1278" hidden="1"/>
    <col min="2668" max="2668" width="6.08984375" style="1278" hidden="1"/>
    <col min="2669" max="2669" width="3" style="1278" hidden="1"/>
    <col min="2670" max="2909" width="8.6328125" style="1278" hidden="1"/>
    <col min="2910" max="2915" width="14.90625" style="1278" hidden="1"/>
    <col min="2916" max="2917" width="15.90625" style="1278" hidden="1"/>
    <col min="2918" max="2923" width="16.08984375" style="1278" hidden="1"/>
    <col min="2924" max="2924" width="6.08984375" style="1278" hidden="1"/>
    <col min="2925" max="2925" width="3" style="1278" hidden="1"/>
    <col min="2926" max="3165" width="8.6328125" style="1278" hidden="1"/>
    <col min="3166" max="3171" width="14.90625" style="1278" hidden="1"/>
    <col min="3172" max="3173" width="15.90625" style="1278" hidden="1"/>
    <col min="3174" max="3179" width="16.08984375" style="1278" hidden="1"/>
    <col min="3180" max="3180" width="6.08984375" style="1278" hidden="1"/>
    <col min="3181" max="3181" width="3" style="1278" hidden="1"/>
    <col min="3182" max="3421" width="8.6328125" style="1278" hidden="1"/>
    <col min="3422" max="3427" width="14.90625" style="1278" hidden="1"/>
    <col min="3428" max="3429" width="15.90625" style="1278" hidden="1"/>
    <col min="3430" max="3435" width="16.08984375" style="1278" hidden="1"/>
    <col min="3436" max="3436" width="6.08984375" style="1278" hidden="1"/>
    <col min="3437" max="3437" width="3" style="1278" hidden="1"/>
    <col min="3438" max="3677" width="8.6328125" style="1278" hidden="1"/>
    <col min="3678" max="3683" width="14.90625" style="1278" hidden="1"/>
    <col min="3684" max="3685" width="15.90625" style="1278" hidden="1"/>
    <col min="3686" max="3691" width="16.08984375" style="1278" hidden="1"/>
    <col min="3692" max="3692" width="6.08984375" style="1278" hidden="1"/>
    <col min="3693" max="3693" width="3" style="1278" hidden="1"/>
    <col min="3694" max="3933" width="8.6328125" style="1278" hidden="1"/>
    <col min="3934" max="3939" width="14.90625" style="1278" hidden="1"/>
    <col min="3940" max="3941" width="15.90625" style="1278" hidden="1"/>
    <col min="3942" max="3947" width="16.08984375" style="1278" hidden="1"/>
    <col min="3948" max="3948" width="6.08984375" style="1278" hidden="1"/>
    <col min="3949" max="3949" width="3" style="1278" hidden="1"/>
    <col min="3950" max="4189" width="8.6328125" style="1278" hidden="1"/>
    <col min="4190" max="4195" width="14.90625" style="1278" hidden="1"/>
    <col min="4196" max="4197" width="15.90625" style="1278" hidden="1"/>
    <col min="4198" max="4203" width="16.08984375" style="1278" hidden="1"/>
    <col min="4204" max="4204" width="6.08984375" style="1278" hidden="1"/>
    <col min="4205" max="4205" width="3" style="1278" hidden="1"/>
    <col min="4206" max="4445" width="8.6328125" style="1278" hidden="1"/>
    <col min="4446" max="4451" width="14.90625" style="1278" hidden="1"/>
    <col min="4452" max="4453" width="15.90625" style="1278" hidden="1"/>
    <col min="4454" max="4459" width="16.08984375" style="1278" hidden="1"/>
    <col min="4460" max="4460" width="6.08984375" style="1278" hidden="1"/>
    <col min="4461" max="4461" width="3" style="1278" hidden="1"/>
    <col min="4462" max="4701" width="8.6328125" style="1278" hidden="1"/>
    <col min="4702" max="4707" width="14.90625" style="1278" hidden="1"/>
    <col min="4708" max="4709" width="15.90625" style="1278" hidden="1"/>
    <col min="4710" max="4715" width="16.08984375" style="1278" hidden="1"/>
    <col min="4716" max="4716" width="6.08984375" style="1278" hidden="1"/>
    <col min="4717" max="4717" width="3" style="1278" hidden="1"/>
    <col min="4718" max="4957" width="8.6328125" style="1278" hidden="1"/>
    <col min="4958" max="4963" width="14.90625" style="1278" hidden="1"/>
    <col min="4964" max="4965" width="15.90625" style="1278" hidden="1"/>
    <col min="4966" max="4971" width="16.08984375" style="1278" hidden="1"/>
    <col min="4972" max="4972" width="6.08984375" style="1278" hidden="1"/>
    <col min="4973" max="4973" width="3" style="1278" hidden="1"/>
    <col min="4974" max="5213" width="8.6328125" style="1278" hidden="1"/>
    <col min="5214" max="5219" width="14.90625" style="1278" hidden="1"/>
    <col min="5220" max="5221" width="15.90625" style="1278" hidden="1"/>
    <col min="5222" max="5227" width="16.08984375" style="1278" hidden="1"/>
    <col min="5228" max="5228" width="6.08984375" style="1278" hidden="1"/>
    <col min="5229" max="5229" width="3" style="1278" hidden="1"/>
    <col min="5230" max="5469" width="8.6328125" style="1278" hidden="1"/>
    <col min="5470" max="5475" width="14.90625" style="1278" hidden="1"/>
    <col min="5476" max="5477" width="15.90625" style="1278" hidden="1"/>
    <col min="5478" max="5483" width="16.08984375" style="1278" hidden="1"/>
    <col min="5484" max="5484" width="6.08984375" style="1278" hidden="1"/>
    <col min="5485" max="5485" width="3" style="1278" hidden="1"/>
    <col min="5486" max="5725" width="8.6328125" style="1278" hidden="1"/>
    <col min="5726" max="5731" width="14.90625" style="1278" hidden="1"/>
    <col min="5732" max="5733" width="15.90625" style="1278" hidden="1"/>
    <col min="5734" max="5739" width="16.08984375" style="1278" hidden="1"/>
    <col min="5740" max="5740" width="6.08984375" style="1278" hidden="1"/>
    <col min="5741" max="5741" width="3" style="1278" hidden="1"/>
    <col min="5742" max="5981" width="8.6328125" style="1278" hidden="1"/>
    <col min="5982" max="5987" width="14.90625" style="1278" hidden="1"/>
    <col min="5988" max="5989" width="15.90625" style="1278" hidden="1"/>
    <col min="5990" max="5995" width="16.08984375" style="1278" hidden="1"/>
    <col min="5996" max="5996" width="6.08984375" style="1278" hidden="1"/>
    <col min="5997" max="5997" width="3" style="1278" hidden="1"/>
    <col min="5998" max="6237" width="8.6328125" style="1278" hidden="1"/>
    <col min="6238" max="6243" width="14.90625" style="1278" hidden="1"/>
    <col min="6244" max="6245" width="15.90625" style="1278" hidden="1"/>
    <col min="6246" max="6251" width="16.08984375" style="1278" hidden="1"/>
    <col min="6252" max="6252" width="6.08984375" style="1278" hidden="1"/>
    <col min="6253" max="6253" width="3" style="1278" hidden="1"/>
    <col min="6254" max="6493" width="8.6328125" style="1278" hidden="1"/>
    <col min="6494" max="6499" width="14.90625" style="1278" hidden="1"/>
    <col min="6500" max="6501" width="15.90625" style="1278" hidden="1"/>
    <col min="6502" max="6507" width="16.08984375" style="1278" hidden="1"/>
    <col min="6508" max="6508" width="6.08984375" style="1278" hidden="1"/>
    <col min="6509" max="6509" width="3" style="1278" hidden="1"/>
    <col min="6510" max="6749" width="8.6328125" style="1278" hidden="1"/>
    <col min="6750" max="6755" width="14.90625" style="1278" hidden="1"/>
    <col min="6756" max="6757" width="15.90625" style="1278" hidden="1"/>
    <col min="6758" max="6763" width="16.08984375" style="1278" hidden="1"/>
    <col min="6764" max="6764" width="6.08984375" style="1278" hidden="1"/>
    <col min="6765" max="6765" width="3" style="1278" hidden="1"/>
    <col min="6766" max="7005" width="8.6328125" style="1278" hidden="1"/>
    <col min="7006" max="7011" width="14.90625" style="1278" hidden="1"/>
    <col min="7012" max="7013" width="15.90625" style="1278" hidden="1"/>
    <col min="7014" max="7019" width="16.08984375" style="1278" hidden="1"/>
    <col min="7020" max="7020" width="6.08984375" style="1278" hidden="1"/>
    <col min="7021" max="7021" width="3" style="1278" hidden="1"/>
    <col min="7022" max="7261" width="8.6328125" style="1278" hidden="1"/>
    <col min="7262" max="7267" width="14.90625" style="1278" hidden="1"/>
    <col min="7268" max="7269" width="15.90625" style="1278" hidden="1"/>
    <col min="7270" max="7275" width="16.08984375" style="1278" hidden="1"/>
    <col min="7276" max="7276" width="6.08984375" style="1278" hidden="1"/>
    <col min="7277" max="7277" width="3" style="1278" hidden="1"/>
    <col min="7278" max="7517" width="8.6328125" style="1278" hidden="1"/>
    <col min="7518" max="7523" width="14.90625" style="1278" hidden="1"/>
    <col min="7524" max="7525" width="15.90625" style="1278" hidden="1"/>
    <col min="7526" max="7531" width="16.08984375" style="1278" hidden="1"/>
    <col min="7532" max="7532" width="6.08984375" style="1278" hidden="1"/>
    <col min="7533" max="7533" width="3" style="1278" hidden="1"/>
    <col min="7534" max="7773" width="8.6328125" style="1278" hidden="1"/>
    <col min="7774" max="7779" width="14.90625" style="1278" hidden="1"/>
    <col min="7780" max="7781" width="15.90625" style="1278" hidden="1"/>
    <col min="7782" max="7787" width="16.08984375" style="1278" hidden="1"/>
    <col min="7788" max="7788" width="6.08984375" style="1278" hidden="1"/>
    <col min="7789" max="7789" width="3" style="1278" hidden="1"/>
    <col min="7790" max="8029" width="8.6328125" style="1278" hidden="1"/>
    <col min="8030" max="8035" width="14.90625" style="1278" hidden="1"/>
    <col min="8036" max="8037" width="15.90625" style="1278" hidden="1"/>
    <col min="8038" max="8043" width="16.08984375" style="1278" hidden="1"/>
    <col min="8044" max="8044" width="6.08984375" style="1278" hidden="1"/>
    <col min="8045" max="8045" width="3" style="1278" hidden="1"/>
    <col min="8046" max="8285" width="8.6328125" style="1278" hidden="1"/>
    <col min="8286" max="8291" width="14.90625" style="1278" hidden="1"/>
    <col min="8292" max="8293" width="15.90625" style="1278" hidden="1"/>
    <col min="8294" max="8299" width="16.08984375" style="1278" hidden="1"/>
    <col min="8300" max="8300" width="6.08984375" style="1278" hidden="1"/>
    <col min="8301" max="8301" width="3" style="1278" hidden="1"/>
    <col min="8302" max="8541" width="8.6328125" style="1278" hidden="1"/>
    <col min="8542" max="8547" width="14.90625" style="1278" hidden="1"/>
    <col min="8548" max="8549" width="15.90625" style="1278" hidden="1"/>
    <col min="8550" max="8555" width="16.08984375" style="1278" hidden="1"/>
    <col min="8556" max="8556" width="6.08984375" style="1278" hidden="1"/>
    <col min="8557" max="8557" width="3" style="1278" hidden="1"/>
    <col min="8558" max="8797" width="8.6328125" style="1278" hidden="1"/>
    <col min="8798" max="8803" width="14.90625" style="1278" hidden="1"/>
    <col min="8804" max="8805" width="15.90625" style="1278" hidden="1"/>
    <col min="8806" max="8811" width="16.08984375" style="1278" hidden="1"/>
    <col min="8812" max="8812" width="6.08984375" style="1278" hidden="1"/>
    <col min="8813" max="8813" width="3" style="1278" hidden="1"/>
    <col min="8814" max="9053" width="8.6328125" style="1278" hidden="1"/>
    <col min="9054" max="9059" width="14.90625" style="1278" hidden="1"/>
    <col min="9060" max="9061" width="15.90625" style="1278" hidden="1"/>
    <col min="9062" max="9067" width="16.08984375" style="1278" hidden="1"/>
    <col min="9068" max="9068" width="6.08984375" style="1278" hidden="1"/>
    <col min="9069" max="9069" width="3" style="1278" hidden="1"/>
    <col min="9070" max="9309" width="8.6328125" style="1278" hidden="1"/>
    <col min="9310" max="9315" width="14.90625" style="1278" hidden="1"/>
    <col min="9316" max="9317" width="15.90625" style="1278" hidden="1"/>
    <col min="9318" max="9323" width="16.08984375" style="1278" hidden="1"/>
    <col min="9324" max="9324" width="6.08984375" style="1278" hidden="1"/>
    <col min="9325" max="9325" width="3" style="1278" hidden="1"/>
    <col min="9326" max="9565" width="8.6328125" style="1278" hidden="1"/>
    <col min="9566" max="9571" width="14.90625" style="1278" hidden="1"/>
    <col min="9572" max="9573" width="15.90625" style="1278" hidden="1"/>
    <col min="9574" max="9579" width="16.08984375" style="1278" hidden="1"/>
    <col min="9580" max="9580" width="6.08984375" style="1278" hidden="1"/>
    <col min="9581" max="9581" width="3" style="1278" hidden="1"/>
    <col min="9582" max="9821" width="8.6328125" style="1278" hidden="1"/>
    <col min="9822" max="9827" width="14.90625" style="1278" hidden="1"/>
    <col min="9828" max="9829" width="15.90625" style="1278" hidden="1"/>
    <col min="9830" max="9835" width="16.08984375" style="1278" hidden="1"/>
    <col min="9836" max="9836" width="6.08984375" style="1278" hidden="1"/>
    <col min="9837" max="9837" width="3" style="1278" hidden="1"/>
    <col min="9838" max="10077" width="8.6328125" style="1278" hidden="1"/>
    <col min="10078" max="10083" width="14.90625" style="1278" hidden="1"/>
    <col min="10084" max="10085" width="15.90625" style="1278" hidden="1"/>
    <col min="10086" max="10091" width="16.08984375" style="1278" hidden="1"/>
    <col min="10092" max="10092" width="6.08984375" style="1278" hidden="1"/>
    <col min="10093" max="10093" width="3" style="1278" hidden="1"/>
    <col min="10094" max="10333" width="8.6328125" style="1278" hidden="1"/>
    <col min="10334" max="10339" width="14.90625" style="1278" hidden="1"/>
    <col min="10340" max="10341" width="15.90625" style="1278" hidden="1"/>
    <col min="10342" max="10347" width="16.08984375" style="1278" hidden="1"/>
    <col min="10348" max="10348" width="6.08984375" style="1278" hidden="1"/>
    <col min="10349" max="10349" width="3" style="1278" hidden="1"/>
    <col min="10350" max="10589" width="8.6328125" style="1278" hidden="1"/>
    <col min="10590" max="10595" width="14.90625" style="1278" hidden="1"/>
    <col min="10596" max="10597" width="15.90625" style="1278" hidden="1"/>
    <col min="10598" max="10603" width="16.08984375" style="1278" hidden="1"/>
    <col min="10604" max="10604" width="6.08984375" style="1278" hidden="1"/>
    <col min="10605" max="10605" width="3" style="1278" hidden="1"/>
    <col min="10606" max="10845" width="8.6328125" style="1278" hidden="1"/>
    <col min="10846" max="10851" width="14.90625" style="1278" hidden="1"/>
    <col min="10852" max="10853" width="15.90625" style="1278" hidden="1"/>
    <col min="10854" max="10859" width="16.08984375" style="1278" hidden="1"/>
    <col min="10860" max="10860" width="6.08984375" style="1278" hidden="1"/>
    <col min="10861" max="10861" width="3" style="1278" hidden="1"/>
    <col min="10862" max="11101" width="8.6328125" style="1278" hidden="1"/>
    <col min="11102" max="11107" width="14.90625" style="1278" hidden="1"/>
    <col min="11108" max="11109" width="15.90625" style="1278" hidden="1"/>
    <col min="11110" max="11115" width="16.08984375" style="1278" hidden="1"/>
    <col min="11116" max="11116" width="6.08984375" style="1278" hidden="1"/>
    <col min="11117" max="11117" width="3" style="1278" hidden="1"/>
    <col min="11118" max="11357" width="8.6328125" style="1278" hidden="1"/>
    <col min="11358" max="11363" width="14.90625" style="1278" hidden="1"/>
    <col min="11364" max="11365" width="15.90625" style="1278" hidden="1"/>
    <col min="11366" max="11371" width="16.08984375" style="1278" hidden="1"/>
    <col min="11372" max="11372" width="6.08984375" style="1278" hidden="1"/>
    <col min="11373" max="11373" width="3" style="1278" hidden="1"/>
    <col min="11374" max="11613" width="8.6328125" style="1278" hidden="1"/>
    <col min="11614" max="11619" width="14.90625" style="1278" hidden="1"/>
    <col min="11620" max="11621" width="15.90625" style="1278" hidden="1"/>
    <col min="11622" max="11627" width="16.08984375" style="1278" hidden="1"/>
    <col min="11628" max="11628" width="6.08984375" style="1278" hidden="1"/>
    <col min="11629" max="11629" width="3" style="1278" hidden="1"/>
    <col min="11630" max="11869" width="8.6328125" style="1278" hidden="1"/>
    <col min="11870" max="11875" width="14.90625" style="1278" hidden="1"/>
    <col min="11876" max="11877" width="15.90625" style="1278" hidden="1"/>
    <col min="11878" max="11883" width="16.08984375" style="1278" hidden="1"/>
    <col min="11884" max="11884" width="6.08984375" style="1278" hidden="1"/>
    <col min="11885" max="11885" width="3" style="1278" hidden="1"/>
    <col min="11886" max="12125" width="8.6328125" style="1278" hidden="1"/>
    <col min="12126" max="12131" width="14.90625" style="1278" hidden="1"/>
    <col min="12132" max="12133" width="15.90625" style="1278" hidden="1"/>
    <col min="12134" max="12139" width="16.08984375" style="1278" hidden="1"/>
    <col min="12140" max="12140" width="6.08984375" style="1278" hidden="1"/>
    <col min="12141" max="12141" width="3" style="1278" hidden="1"/>
    <col min="12142" max="12381" width="8.6328125" style="1278" hidden="1"/>
    <col min="12382" max="12387" width="14.90625" style="1278" hidden="1"/>
    <col min="12388" max="12389" width="15.90625" style="1278" hidden="1"/>
    <col min="12390" max="12395" width="16.08984375" style="1278" hidden="1"/>
    <col min="12396" max="12396" width="6.08984375" style="1278" hidden="1"/>
    <col min="12397" max="12397" width="3" style="1278" hidden="1"/>
    <col min="12398" max="12637" width="8.6328125" style="1278" hidden="1"/>
    <col min="12638" max="12643" width="14.90625" style="1278" hidden="1"/>
    <col min="12644" max="12645" width="15.90625" style="1278" hidden="1"/>
    <col min="12646" max="12651" width="16.08984375" style="1278" hidden="1"/>
    <col min="12652" max="12652" width="6.08984375" style="1278" hidden="1"/>
    <col min="12653" max="12653" width="3" style="1278" hidden="1"/>
    <col min="12654" max="12893" width="8.6328125" style="1278" hidden="1"/>
    <col min="12894" max="12899" width="14.90625" style="1278" hidden="1"/>
    <col min="12900" max="12901" width="15.90625" style="1278" hidden="1"/>
    <col min="12902" max="12907" width="16.08984375" style="1278" hidden="1"/>
    <col min="12908" max="12908" width="6.08984375" style="1278" hidden="1"/>
    <col min="12909" max="12909" width="3" style="1278" hidden="1"/>
    <col min="12910" max="13149" width="8.6328125" style="1278" hidden="1"/>
    <col min="13150" max="13155" width="14.90625" style="1278" hidden="1"/>
    <col min="13156" max="13157" width="15.90625" style="1278" hidden="1"/>
    <col min="13158" max="13163" width="16.08984375" style="1278" hidden="1"/>
    <col min="13164" max="13164" width="6.08984375" style="1278" hidden="1"/>
    <col min="13165" max="13165" width="3" style="1278" hidden="1"/>
    <col min="13166" max="13405" width="8.6328125" style="1278" hidden="1"/>
    <col min="13406" max="13411" width="14.90625" style="1278" hidden="1"/>
    <col min="13412" max="13413" width="15.90625" style="1278" hidden="1"/>
    <col min="13414" max="13419" width="16.08984375" style="1278" hidden="1"/>
    <col min="13420" max="13420" width="6.08984375" style="1278" hidden="1"/>
    <col min="13421" max="13421" width="3" style="1278" hidden="1"/>
    <col min="13422" max="13661" width="8.6328125" style="1278" hidden="1"/>
    <col min="13662" max="13667" width="14.90625" style="1278" hidden="1"/>
    <col min="13668" max="13669" width="15.90625" style="1278" hidden="1"/>
    <col min="13670" max="13675" width="16.08984375" style="1278" hidden="1"/>
    <col min="13676" max="13676" width="6.08984375" style="1278" hidden="1"/>
    <col min="13677" max="13677" width="3" style="1278" hidden="1"/>
    <col min="13678" max="13917" width="8.6328125" style="1278" hidden="1"/>
    <col min="13918" max="13923" width="14.90625" style="1278" hidden="1"/>
    <col min="13924" max="13925" width="15.90625" style="1278" hidden="1"/>
    <col min="13926" max="13931" width="16.08984375" style="1278" hidden="1"/>
    <col min="13932" max="13932" width="6.08984375" style="1278" hidden="1"/>
    <col min="13933" max="13933" width="3" style="1278" hidden="1"/>
    <col min="13934" max="14173" width="8.6328125" style="1278" hidden="1"/>
    <col min="14174" max="14179" width="14.90625" style="1278" hidden="1"/>
    <col min="14180" max="14181" width="15.90625" style="1278" hidden="1"/>
    <col min="14182" max="14187" width="16.08984375" style="1278" hidden="1"/>
    <col min="14188" max="14188" width="6.08984375" style="1278" hidden="1"/>
    <col min="14189" max="14189" width="3" style="1278" hidden="1"/>
    <col min="14190" max="14429" width="8.6328125" style="1278" hidden="1"/>
    <col min="14430" max="14435" width="14.90625" style="1278" hidden="1"/>
    <col min="14436" max="14437" width="15.90625" style="1278" hidden="1"/>
    <col min="14438" max="14443" width="16.08984375" style="1278" hidden="1"/>
    <col min="14444" max="14444" width="6.08984375" style="1278" hidden="1"/>
    <col min="14445" max="14445" width="3" style="1278" hidden="1"/>
    <col min="14446" max="14685" width="8.6328125" style="1278" hidden="1"/>
    <col min="14686" max="14691" width="14.90625" style="1278" hidden="1"/>
    <col min="14692" max="14693" width="15.90625" style="1278" hidden="1"/>
    <col min="14694" max="14699" width="16.08984375" style="1278" hidden="1"/>
    <col min="14700" max="14700" width="6.08984375" style="1278" hidden="1"/>
    <col min="14701" max="14701" width="3" style="1278" hidden="1"/>
    <col min="14702" max="14941" width="8.6328125" style="1278" hidden="1"/>
    <col min="14942" max="14947" width="14.90625" style="1278" hidden="1"/>
    <col min="14948" max="14949" width="15.90625" style="1278" hidden="1"/>
    <col min="14950" max="14955" width="16.08984375" style="1278" hidden="1"/>
    <col min="14956" max="14956" width="6.08984375" style="1278" hidden="1"/>
    <col min="14957" max="14957" width="3" style="1278" hidden="1"/>
    <col min="14958" max="15197" width="8.6328125" style="1278" hidden="1"/>
    <col min="15198" max="15203" width="14.90625" style="1278" hidden="1"/>
    <col min="15204" max="15205" width="15.90625" style="1278" hidden="1"/>
    <col min="15206" max="15211" width="16.08984375" style="1278" hidden="1"/>
    <col min="15212" max="15212" width="6.08984375" style="1278" hidden="1"/>
    <col min="15213" max="15213" width="3" style="1278" hidden="1"/>
    <col min="15214" max="15453" width="8.6328125" style="1278" hidden="1"/>
    <col min="15454" max="15459" width="14.90625" style="1278" hidden="1"/>
    <col min="15460" max="15461" width="15.90625" style="1278" hidden="1"/>
    <col min="15462" max="15467" width="16.08984375" style="1278" hidden="1"/>
    <col min="15468" max="15468" width="6.08984375" style="1278" hidden="1"/>
    <col min="15469" max="15469" width="3" style="1278" hidden="1"/>
    <col min="15470" max="15709" width="8.6328125" style="1278" hidden="1"/>
    <col min="15710" max="15715" width="14.90625" style="1278" hidden="1"/>
    <col min="15716" max="15717" width="15.90625" style="1278" hidden="1"/>
    <col min="15718" max="15723" width="16.08984375" style="1278" hidden="1"/>
    <col min="15724" max="15724" width="6.08984375" style="1278" hidden="1"/>
    <col min="15725" max="15725" width="3" style="1278" hidden="1"/>
    <col min="15726" max="15965" width="8.6328125" style="1278" hidden="1"/>
    <col min="15966" max="15971" width="14.90625" style="1278" hidden="1"/>
    <col min="15972" max="15973" width="15.90625" style="1278" hidden="1"/>
    <col min="15974" max="15979" width="16.08984375" style="1278" hidden="1"/>
    <col min="15980" max="15980" width="6.08984375" style="1278" hidden="1"/>
    <col min="15981" max="15981" width="3" style="1278" hidden="1"/>
    <col min="15982" max="16221" width="8.6328125" style="1278" hidden="1"/>
    <col min="16222" max="16227" width="14.90625" style="1278" hidden="1"/>
    <col min="16228" max="16229" width="15.90625" style="1278" hidden="1"/>
    <col min="16230" max="16235" width="16.08984375" style="1278" hidden="1"/>
    <col min="16236" max="16236" width="6.08984375" style="1278" hidden="1"/>
    <col min="16237" max="16237" width="3" style="1278" hidden="1"/>
    <col min="16238" max="16384" width="8.6328125" style="1278" hidden="1"/>
  </cols>
  <sheetData>
    <row r="1" spans="1:143" ht="42.75" customHeight="1" x14ac:dyDescent="0.2">
      <c r="A1" s="1337"/>
      <c r="B1" s="1336"/>
      <c r="DD1" s="1278"/>
      <c r="DE1" s="1278"/>
    </row>
    <row r="2" spans="1:143" ht="25.5" customHeight="1" x14ac:dyDescent="0.2">
      <c r="A2" s="1335"/>
      <c r="C2" s="1335"/>
      <c r="O2" s="1335"/>
      <c r="P2" s="1335"/>
      <c r="Q2" s="1335"/>
      <c r="R2" s="1335"/>
      <c r="S2" s="1335"/>
      <c r="T2" s="1335"/>
      <c r="U2" s="1335"/>
      <c r="V2" s="1335"/>
      <c r="W2" s="1335"/>
      <c r="X2" s="1335"/>
      <c r="Y2" s="1335"/>
      <c r="Z2" s="1335"/>
      <c r="AA2" s="1335"/>
      <c r="AB2" s="1335"/>
      <c r="AC2" s="1335"/>
      <c r="AD2" s="1335"/>
      <c r="AE2" s="1335"/>
      <c r="AF2" s="1335"/>
      <c r="AG2" s="1335"/>
      <c r="AH2" s="1335"/>
      <c r="AI2" s="1335"/>
      <c r="AU2" s="1335"/>
      <c r="BG2" s="1335"/>
      <c r="BS2" s="1335"/>
      <c r="CE2" s="1335"/>
      <c r="CQ2" s="1335"/>
      <c r="DD2" s="1278"/>
      <c r="DE2" s="1278"/>
    </row>
    <row r="3" spans="1:143" ht="25.5" customHeight="1" x14ac:dyDescent="0.2">
      <c r="A3" s="1335"/>
      <c r="C3" s="1335"/>
      <c r="O3" s="1335"/>
      <c r="P3" s="1335"/>
      <c r="Q3" s="1335"/>
      <c r="R3" s="1335"/>
      <c r="S3" s="1335"/>
      <c r="T3" s="1335"/>
      <c r="U3" s="1335"/>
      <c r="V3" s="1335"/>
      <c r="W3" s="1335"/>
      <c r="X3" s="1335"/>
      <c r="Y3" s="1335"/>
      <c r="Z3" s="1335"/>
      <c r="AA3" s="1335"/>
      <c r="AB3" s="1335"/>
      <c r="AC3" s="1335"/>
      <c r="AD3" s="1335"/>
      <c r="AE3" s="1335"/>
      <c r="AF3" s="1335"/>
      <c r="AG3" s="1335"/>
      <c r="AH3" s="1335"/>
      <c r="AI3" s="1335"/>
      <c r="AU3" s="1335"/>
      <c r="BG3" s="1335"/>
      <c r="BS3" s="1335"/>
      <c r="CE3" s="1335"/>
      <c r="CQ3" s="1335"/>
      <c r="DD3" s="1278"/>
      <c r="DE3" s="1278"/>
    </row>
    <row r="4" spans="1:143" s="292" customFormat="1" ht="13" x14ac:dyDescent="0.2">
      <c r="A4" s="1335"/>
      <c r="B4" s="1335"/>
      <c r="C4" s="1335"/>
      <c r="D4" s="1335"/>
      <c r="E4" s="1335"/>
      <c r="F4" s="1335"/>
      <c r="G4" s="1335"/>
      <c r="H4" s="1335"/>
      <c r="I4" s="1335"/>
      <c r="J4" s="1335"/>
      <c r="K4" s="1335"/>
      <c r="L4" s="1335"/>
      <c r="M4" s="1335"/>
      <c r="N4" s="1335"/>
      <c r="O4" s="1335"/>
      <c r="P4" s="1335"/>
      <c r="Q4" s="1335"/>
      <c r="R4" s="1335"/>
      <c r="S4" s="1335"/>
      <c r="T4" s="1335"/>
      <c r="U4" s="1335"/>
      <c r="V4" s="1335"/>
      <c r="W4" s="1335"/>
      <c r="X4" s="1335"/>
      <c r="Y4" s="1335"/>
      <c r="Z4" s="1335"/>
      <c r="AA4" s="1335"/>
      <c r="AB4" s="1335"/>
      <c r="AC4" s="1335"/>
      <c r="AD4" s="1335"/>
      <c r="AE4" s="1335"/>
      <c r="AF4" s="1335"/>
      <c r="AG4" s="1335"/>
      <c r="AH4" s="1335"/>
      <c r="AI4" s="1335"/>
      <c r="AJ4" s="1335"/>
      <c r="AK4" s="1335"/>
      <c r="AL4" s="1335"/>
      <c r="AM4" s="1335"/>
      <c r="AN4" s="1335"/>
      <c r="AO4" s="1335"/>
      <c r="AP4" s="1335"/>
      <c r="AQ4" s="1335"/>
      <c r="AR4" s="1335"/>
      <c r="AS4" s="1335"/>
      <c r="AT4" s="1335"/>
      <c r="AU4" s="1335"/>
      <c r="AV4" s="1335"/>
      <c r="AW4" s="1335"/>
      <c r="AX4" s="1335"/>
      <c r="AY4" s="1335"/>
      <c r="AZ4" s="1335"/>
      <c r="BA4" s="1335"/>
      <c r="BB4" s="1335"/>
      <c r="BC4" s="1335"/>
      <c r="BD4" s="1335"/>
      <c r="BE4" s="1335"/>
      <c r="BF4" s="1335"/>
      <c r="BG4" s="1335"/>
      <c r="BH4" s="1335"/>
      <c r="BI4" s="1335"/>
      <c r="BJ4" s="1335"/>
      <c r="BK4" s="1335"/>
      <c r="BL4" s="1335"/>
      <c r="BM4" s="1335"/>
      <c r="BN4" s="1335"/>
      <c r="BO4" s="1335"/>
      <c r="BP4" s="1335"/>
      <c r="BQ4" s="1335"/>
      <c r="BR4" s="1335"/>
      <c r="BS4" s="1335"/>
      <c r="BT4" s="1335"/>
      <c r="BU4" s="1335"/>
      <c r="BV4" s="1335"/>
      <c r="BW4" s="1335"/>
      <c r="BX4" s="1335"/>
      <c r="BY4" s="1335"/>
      <c r="BZ4" s="1335"/>
      <c r="CA4" s="1335"/>
      <c r="CB4" s="1335"/>
      <c r="CC4" s="1335"/>
      <c r="CD4" s="1335"/>
      <c r="CE4" s="1335"/>
      <c r="CF4" s="1335"/>
      <c r="CG4" s="1335"/>
      <c r="CH4" s="1335"/>
      <c r="CI4" s="1335"/>
      <c r="CJ4" s="1335"/>
      <c r="CK4" s="1335"/>
      <c r="CL4" s="1335"/>
      <c r="CM4" s="1335"/>
      <c r="CN4" s="1335"/>
      <c r="CO4" s="1335"/>
      <c r="CP4" s="1335"/>
      <c r="CQ4" s="1335"/>
      <c r="CR4" s="1335"/>
      <c r="CS4" s="1335"/>
      <c r="CT4" s="1335"/>
      <c r="CU4" s="1335"/>
      <c r="CV4" s="1335"/>
      <c r="CW4" s="1335"/>
      <c r="CX4" s="1335"/>
      <c r="CY4" s="1335"/>
      <c r="CZ4" s="1335"/>
      <c r="DA4" s="1335"/>
      <c r="DB4" s="1335"/>
      <c r="DC4" s="1335"/>
      <c r="DD4" s="1335"/>
      <c r="DE4" s="1335"/>
      <c r="DF4" s="293"/>
      <c r="DG4" s="293"/>
      <c r="DH4" s="293"/>
      <c r="DI4" s="293"/>
      <c r="DJ4" s="293"/>
      <c r="DK4" s="293"/>
      <c r="DL4" s="293"/>
      <c r="DM4" s="293"/>
      <c r="DN4" s="293"/>
      <c r="DO4" s="293"/>
      <c r="DP4" s="293"/>
      <c r="DQ4" s="293"/>
      <c r="DR4" s="293"/>
      <c r="DS4" s="293"/>
      <c r="DT4" s="293"/>
      <c r="DU4" s="293"/>
      <c r="DV4" s="293"/>
      <c r="DW4" s="293"/>
    </row>
    <row r="5" spans="1:143" s="292" customFormat="1" ht="13" x14ac:dyDescent="0.2">
      <c r="A5" s="1335"/>
      <c r="B5" s="1335"/>
      <c r="C5" s="1335"/>
      <c r="D5" s="1335"/>
      <c r="E5" s="1335"/>
      <c r="F5" s="1335"/>
      <c r="G5" s="1335"/>
      <c r="H5" s="1335"/>
      <c r="I5" s="1335"/>
      <c r="J5" s="1335"/>
      <c r="K5" s="1335"/>
      <c r="L5" s="1335"/>
      <c r="M5" s="1335"/>
      <c r="N5" s="1335"/>
      <c r="O5" s="1335"/>
      <c r="P5" s="1335"/>
      <c r="Q5" s="1335"/>
      <c r="R5" s="1335"/>
      <c r="S5" s="1335"/>
      <c r="T5" s="1335"/>
      <c r="U5" s="1335"/>
      <c r="V5" s="1335"/>
      <c r="W5" s="1335"/>
      <c r="X5" s="1335"/>
      <c r="Y5" s="1335"/>
      <c r="Z5" s="1335"/>
      <c r="AA5" s="1335"/>
      <c r="AB5" s="1335"/>
      <c r="AC5" s="1335"/>
      <c r="AD5" s="1335"/>
      <c r="AE5" s="1335"/>
      <c r="AF5" s="1335"/>
      <c r="AG5" s="1335"/>
      <c r="AH5" s="1335"/>
      <c r="AI5" s="1335"/>
      <c r="AJ5" s="1335"/>
      <c r="AK5" s="1335"/>
      <c r="AL5" s="1335"/>
      <c r="AM5" s="1335"/>
      <c r="AN5" s="1335"/>
      <c r="AO5" s="1335"/>
      <c r="AP5" s="1335"/>
      <c r="AQ5" s="1335"/>
      <c r="AR5" s="1335"/>
      <c r="AS5" s="1335"/>
      <c r="AT5" s="1335"/>
      <c r="AU5" s="1335"/>
      <c r="AV5" s="1335"/>
      <c r="AW5" s="1335"/>
      <c r="AX5" s="1335"/>
      <c r="AY5" s="1335"/>
      <c r="AZ5" s="1335"/>
      <c r="BA5" s="1335"/>
      <c r="BB5" s="1335"/>
      <c r="BC5" s="1335"/>
      <c r="BD5" s="1335"/>
      <c r="BE5" s="1335"/>
      <c r="BF5" s="1335"/>
      <c r="BG5" s="1335"/>
      <c r="BH5" s="1335"/>
      <c r="BI5" s="1335"/>
      <c r="BJ5" s="1335"/>
      <c r="BK5" s="1335"/>
      <c r="BL5" s="1335"/>
      <c r="BM5" s="1335"/>
      <c r="BN5" s="1335"/>
      <c r="BO5" s="1335"/>
      <c r="BP5" s="1335"/>
      <c r="BQ5" s="1335"/>
      <c r="BR5" s="1335"/>
      <c r="BS5" s="1335"/>
      <c r="BT5" s="1335"/>
      <c r="BU5" s="1335"/>
      <c r="BV5" s="1335"/>
      <c r="BW5" s="1335"/>
      <c r="BX5" s="1335"/>
      <c r="BY5" s="1335"/>
      <c r="BZ5" s="1335"/>
      <c r="CA5" s="1335"/>
      <c r="CB5" s="1335"/>
      <c r="CC5" s="1335"/>
      <c r="CD5" s="1335"/>
      <c r="CE5" s="1335"/>
      <c r="CF5" s="1335"/>
      <c r="CG5" s="1335"/>
      <c r="CH5" s="1335"/>
      <c r="CI5" s="1335"/>
      <c r="CJ5" s="1335"/>
      <c r="CK5" s="1335"/>
      <c r="CL5" s="1335"/>
      <c r="CM5" s="1335"/>
      <c r="CN5" s="1335"/>
      <c r="CO5" s="1335"/>
      <c r="CP5" s="1335"/>
      <c r="CQ5" s="1335"/>
      <c r="CR5" s="1335"/>
      <c r="CS5" s="1335"/>
      <c r="CT5" s="1335"/>
      <c r="CU5" s="1335"/>
      <c r="CV5" s="1335"/>
      <c r="CW5" s="1335"/>
      <c r="CX5" s="1335"/>
      <c r="CY5" s="1335"/>
      <c r="CZ5" s="1335"/>
      <c r="DA5" s="1335"/>
      <c r="DB5" s="1335"/>
      <c r="DC5" s="1335"/>
      <c r="DD5" s="1335"/>
      <c r="DE5" s="1335"/>
      <c r="DF5" s="293"/>
      <c r="DG5" s="293"/>
      <c r="DH5" s="293"/>
      <c r="DI5" s="293"/>
      <c r="DJ5" s="293"/>
      <c r="DK5" s="293"/>
      <c r="DL5" s="293"/>
      <c r="DM5" s="293"/>
      <c r="DN5" s="293"/>
      <c r="DO5" s="293"/>
      <c r="DP5" s="293"/>
      <c r="DQ5" s="293"/>
      <c r="DR5" s="293"/>
      <c r="DS5" s="293"/>
      <c r="DT5" s="293"/>
      <c r="DU5" s="293"/>
      <c r="DV5" s="293"/>
      <c r="DW5" s="293"/>
    </row>
    <row r="6" spans="1:143" s="292" customFormat="1" ht="13" x14ac:dyDescent="0.2">
      <c r="A6" s="1335"/>
      <c r="B6" s="1335"/>
      <c r="C6" s="1335"/>
      <c r="D6" s="1335"/>
      <c r="E6" s="1335"/>
      <c r="F6" s="1335"/>
      <c r="G6" s="1335"/>
      <c r="H6" s="1335"/>
      <c r="I6" s="1335"/>
      <c r="J6" s="1335"/>
      <c r="K6" s="1335"/>
      <c r="L6" s="1335"/>
      <c r="M6" s="1335"/>
      <c r="N6" s="1335"/>
      <c r="O6" s="1335"/>
      <c r="P6" s="1335"/>
      <c r="Q6" s="1335"/>
      <c r="R6" s="1335"/>
      <c r="S6" s="1335"/>
      <c r="T6" s="1335"/>
      <c r="U6" s="1335"/>
      <c r="V6" s="1335"/>
      <c r="W6" s="1335"/>
      <c r="X6" s="1335"/>
      <c r="Y6" s="1335"/>
      <c r="Z6" s="1335"/>
      <c r="AA6" s="1335"/>
      <c r="AB6" s="1335"/>
      <c r="AC6" s="1335"/>
      <c r="AD6" s="1335"/>
      <c r="AE6" s="1335"/>
      <c r="AF6" s="1335"/>
      <c r="AG6" s="1335"/>
      <c r="AH6" s="1335"/>
      <c r="AI6" s="1335"/>
      <c r="AJ6" s="1335"/>
      <c r="AK6" s="1335"/>
      <c r="AL6" s="1335"/>
      <c r="AM6" s="1335"/>
      <c r="AN6" s="1335"/>
      <c r="AO6" s="1335"/>
      <c r="AP6" s="1335"/>
      <c r="AQ6" s="1335"/>
      <c r="AR6" s="1335"/>
      <c r="AS6" s="1335"/>
      <c r="AT6" s="1335"/>
      <c r="AU6" s="1335"/>
      <c r="AV6" s="1335"/>
      <c r="AW6" s="1335"/>
      <c r="AX6" s="1335"/>
      <c r="AY6" s="1335"/>
      <c r="AZ6" s="1335"/>
      <c r="BA6" s="1335"/>
      <c r="BB6" s="1335"/>
      <c r="BC6" s="1335"/>
      <c r="BD6" s="1335"/>
      <c r="BE6" s="1335"/>
      <c r="BF6" s="1335"/>
      <c r="BG6" s="1335"/>
      <c r="BH6" s="1335"/>
      <c r="BI6" s="1335"/>
      <c r="BJ6" s="1335"/>
      <c r="BK6" s="1335"/>
      <c r="BL6" s="1335"/>
      <c r="BM6" s="1335"/>
      <c r="BN6" s="1335"/>
      <c r="BO6" s="1335"/>
      <c r="BP6" s="1335"/>
      <c r="BQ6" s="1335"/>
      <c r="BR6" s="1335"/>
      <c r="BS6" s="1335"/>
      <c r="BT6" s="1335"/>
      <c r="BU6" s="1335"/>
      <c r="BV6" s="1335"/>
      <c r="BW6" s="1335"/>
      <c r="BX6" s="1335"/>
      <c r="BY6" s="1335"/>
      <c r="BZ6" s="1335"/>
      <c r="CA6" s="1335"/>
      <c r="CB6" s="1335"/>
      <c r="CC6" s="1335"/>
      <c r="CD6" s="1335"/>
      <c r="CE6" s="1335"/>
      <c r="CF6" s="1335"/>
      <c r="CG6" s="1335"/>
      <c r="CH6" s="1335"/>
      <c r="CI6" s="1335"/>
      <c r="CJ6" s="1335"/>
      <c r="CK6" s="1335"/>
      <c r="CL6" s="1335"/>
      <c r="CM6" s="1335"/>
      <c r="CN6" s="1335"/>
      <c r="CO6" s="1335"/>
      <c r="CP6" s="1335"/>
      <c r="CQ6" s="1335"/>
      <c r="CR6" s="1335"/>
      <c r="CS6" s="1335"/>
      <c r="CT6" s="1335"/>
      <c r="CU6" s="1335"/>
      <c r="CV6" s="1335"/>
      <c r="CW6" s="1335"/>
      <c r="CX6" s="1335"/>
      <c r="CY6" s="1335"/>
      <c r="CZ6" s="1335"/>
      <c r="DA6" s="1335"/>
      <c r="DB6" s="1335"/>
      <c r="DC6" s="1335"/>
      <c r="DD6" s="1335"/>
      <c r="DE6" s="1335"/>
      <c r="DF6" s="293"/>
      <c r="DG6" s="293"/>
      <c r="DH6" s="293"/>
      <c r="DI6" s="293"/>
      <c r="DJ6" s="293"/>
      <c r="DK6" s="293"/>
      <c r="DL6" s="293"/>
      <c r="DM6" s="293"/>
      <c r="DN6" s="293"/>
      <c r="DO6" s="293"/>
      <c r="DP6" s="293"/>
      <c r="DQ6" s="293"/>
      <c r="DR6" s="293"/>
      <c r="DS6" s="293"/>
      <c r="DT6" s="293"/>
      <c r="DU6" s="293"/>
      <c r="DV6" s="293"/>
      <c r="DW6" s="293"/>
    </row>
    <row r="7" spans="1:143" s="292" customFormat="1" ht="13" x14ac:dyDescent="0.2">
      <c r="A7" s="1335"/>
      <c r="B7" s="1335"/>
      <c r="C7" s="1335"/>
      <c r="D7" s="1335"/>
      <c r="E7" s="1335"/>
      <c r="F7" s="1335"/>
      <c r="G7" s="1335"/>
      <c r="H7" s="1335"/>
      <c r="I7" s="1335"/>
      <c r="J7" s="1335"/>
      <c r="K7" s="1335"/>
      <c r="L7" s="1335"/>
      <c r="M7" s="1335"/>
      <c r="N7" s="1335"/>
      <c r="O7" s="1335"/>
      <c r="P7" s="1335"/>
      <c r="Q7" s="1335"/>
      <c r="R7" s="1335"/>
      <c r="S7" s="1335"/>
      <c r="T7" s="1335"/>
      <c r="U7" s="1335"/>
      <c r="V7" s="1335"/>
      <c r="W7" s="1335"/>
      <c r="X7" s="1335"/>
      <c r="Y7" s="1335"/>
      <c r="Z7" s="1335"/>
      <c r="AA7" s="1335"/>
      <c r="AB7" s="1335"/>
      <c r="AC7" s="1335"/>
      <c r="AD7" s="1335"/>
      <c r="AE7" s="1335"/>
      <c r="AF7" s="1335"/>
      <c r="AG7" s="1335"/>
      <c r="AH7" s="1335"/>
      <c r="AI7" s="1335"/>
      <c r="AJ7" s="1335"/>
      <c r="AK7" s="1335"/>
      <c r="AL7" s="1335"/>
      <c r="AM7" s="1335"/>
      <c r="AN7" s="1335"/>
      <c r="AO7" s="1335"/>
      <c r="AP7" s="1335"/>
      <c r="AQ7" s="1335"/>
      <c r="AR7" s="1335"/>
      <c r="AS7" s="1335"/>
      <c r="AT7" s="1335"/>
      <c r="AU7" s="1335"/>
      <c r="AV7" s="1335"/>
      <c r="AW7" s="1335"/>
      <c r="AX7" s="1335"/>
      <c r="AY7" s="1335"/>
      <c r="AZ7" s="1335"/>
      <c r="BA7" s="1335"/>
      <c r="BB7" s="1335"/>
      <c r="BC7" s="1335"/>
      <c r="BD7" s="1335"/>
      <c r="BE7" s="1335"/>
      <c r="BF7" s="1335"/>
      <c r="BG7" s="1335"/>
      <c r="BH7" s="1335"/>
      <c r="BI7" s="1335"/>
      <c r="BJ7" s="1335"/>
      <c r="BK7" s="1335"/>
      <c r="BL7" s="1335"/>
      <c r="BM7" s="1335"/>
      <c r="BN7" s="1335"/>
      <c r="BO7" s="1335"/>
      <c r="BP7" s="1335"/>
      <c r="BQ7" s="1335"/>
      <c r="BR7" s="1335"/>
      <c r="BS7" s="1335"/>
      <c r="BT7" s="1335"/>
      <c r="BU7" s="1335"/>
      <c r="BV7" s="1335"/>
      <c r="BW7" s="1335"/>
      <c r="BX7" s="1335"/>
      <c r="BY7" s="1335"/>
      <c r="BZ7" s="1335"/>
      <c r="CA7" s="1335"/>
      <c r="CB7" s="1335"/>
      <c r="CC7" s="1335"/>
      <c r="CD7" s="1335"/>
      <c r="CE7" s="1335"/>
      <c r="CF7" s="1335"/>
      <c r="CG7" s="1335"/>
      <c r="CH7" s="1335"/>
      <c r="CI7" s="1335"/>
      <c r="CJ7" s="1335"/>
      <c r="CK7" s="1335"/>
      <c r="CL7" s="1335"/>
      <c r="CM7" s="1335"/>
      <c r="CN7" s="1335"/>
      <c r="CO7" s="1335"/>
      <c r="CP7" s="1335"/>
      <c r="CQ7" s="1335"/>
      <c r="CR7" s="1335"/>
      <c r="CS7" s="1335"/>
      <c r="CT7" s="1335"/>
      <c r="CU7" s="1335"/>
      <c r="CV7" s="1335"/>
      <c r="CW7" s="1335"/>
      <c r="CX7" s="1335"/>
      <c r="CY7" s="1335"/>
      <c r="CZ7" s="1335"/>
      <c r="DA7" s="1335"/>
      <c r="DB7" s="1335"/>
      <c r="DC7" s="1335"/>
      <c r="DD7" s="1335"/>
      <c r="DE7" s="1335"/>
      <c r="DF7" s="293"/>
      <c r="DG7" s="293"/>
      <c r="DH7" s="293"/>
      <c r="DI7" s="293"/>
      <c r="DJ7" s="293"/>
      <c r="DK7" s="293"/>
      <c r="DL7" s="293"/>
      <c r="DM7" s="293"/>
      <c r="DN7" s="293"/>
      <c r="DO7" s="293"/>
      <c r="DP7" s="293"/>
      <c r="DQ7" s="293"/>
      <c r="DR7" s="293"/>
      <c r="DS7" s="293"/>
      <c r="DT7" s="293"/>
      <c r="DU7" s="293"/>
      <c r="DV7" s="293"/>
      <c r="DW7" s="293"/>
    </row>
    <row r="8" spans="1:143" s="292" customFormat="1" ht="13" x14ac:dyDescent="0.2">
      <c r="A8" s="1335"/>
      <c r="B8" s="1335"/>
      <c r="C8" s="1335"/>
      <c r="D8" s="1335"/>
      <c r="E8" s="1335"/>
      <c r="F8" s="1335"/>
      <c r="G8" s="1335"/>
      <c r="H8" s="1335"/>
      <c r="I8" s="1335"/>
      <c r="J8" s="1335"/>
      <c r="K8" s="1335"/>
      <c r="L8" s="1335"/>
      <c r="M8" s="1335"/>
      <c r="N8" s="1335"/>
      <c r="O8" s="1335"/>
      <c r="P8" s="1335"/>
      <c r="Q8" s="1335"/>
      <c r="R8" s="1335"/>
      <c r="S8" s="1335"/>
      <c r="T8" s="1335"/>
      <c r="U8" s="1335"/>
      <c r="V8" s="1335"/>
      <c r="W8" s="1335"/>
      <c r="X8" s="1335"/>
      <c r="Y8" s="1335"/>
      <c r="Z8" s="1335"/>
      <c r="AA8" s="1335"/>
      <c r="AB8" s="1335"/>
      <c r="AC8" s="1335"/>
      <c r="AD8" s="1335"/>
      <c r="AE8" s="1335"/>
      <c r="AF8" s="1335"/>
      <c r="AG8" s="1335"/>
      <c r="AH8" s="1335"/>
      <c r="AI8" s="1335"/>
      <c r="AJ8" s="1335"/>
      <c r="AK8" s="1335"/>
      <c r="AL8" s="1335"/>
      <c r="AM8" s="1335"/>
      <c r="AN8" s="1335"/>
      <c r="AO8" s="1335"/>
      <c r="AP8" s="1335"/>
      <c r="AQ8" s="1335"/>
      <c r="AR8" s="1335"/>
      <c r="AS8" s="1335"/>
      <c r="AT8" s="1335"/>
      <c r="AU8" s="1335"/>
      <c r="AV8" s="1335"/>
      <c r="AW8" s="1335"/>
      <c r="AX8" s="1335"/>
      <c r="AY8" s="1335"/>
      <c r="AZ8" s="1335"/>
      <c r="BA8" s="1335"/>
      <c r="BB8" s="1335"/>
      <c r="BC8" s="1335"/>
      <c r="BD8" s="1335"/>
      <c r="BE8" s="1335"/>
      <c r="BF8" s="1335"/>
      <c r="BG8" s="1335"/>
      <c r="BH8" s="1335"/>
      <c r="BI8" s="1335"/>
      <c r="BJ8" s="1335"/>
      <c r="BK8" s="1335"/>
      <c r="BL8" s="1335"/>
      <c r="BM8" s="1335"/>
      <c r="BN8" s="1335"/>
      <c r="BO8" s="1335"/>
      <c r="BP8" s="1335"/>
      <c r="BQ8" s="1335"/>
      <c r="BR8" s="1335"/>
      <c r="BS8" s="1335"/>
      <c r="BT8" s="1335"/>
      <c r="BU8" s="1335"/>
      <c r="BV8" s="1335"/>
      <c r="BW8" s="1335"/>
      <c r="BX8" s="1335"/>
      <c r="BY8" s="1335"/>
      <c r="BZ8" s="1335"/>
      <c r="CA8" s="1335"/>
      <c r="CB8" s="1335"/>
      <c r="CC8" s="1335"/>
      <c r="CD8" s="1335"/>
      <c r="CE8" s="1335"/>
      <c r="CF8" s="1335"/>
      <c r="CG8" s="1335"/>
      <c r="CH8" s="1335"/>
      <c r="CI8" s="1335"/>
      <c r="CJ8" s="1335"/>
      <c r="CK8" s="1335"/>
      <c r="CL8" s="1335"/>
      <c r="CM8" s="1335"/>
      <c r="CN8" s="1335"/>
      <c r="CO8" s="1335"/>
      <c r="CP8" s="1335"/>
      <c r="CQ8" s="1335"/>
      <c r="CR8" s="1335"/>
      <c r="CS8" s="1335"/>
      <c r="CT8" s="1335"/>
      <c r="CU8" s="1335"/>
      <c r="CV8" s="1335"/>
      <c r="CW8" s="1335"/>
      <c r="CX8" s="1335"/>
      <c r="CY8" s="1335"/>
      <c r="CZ8" s="1335"/>
      <c r="DA8" s="1335"/>
      <c r="DB8" s="1335"/>
      <c r="DC8" s="1335"/>
      <c r="DD8" s="1335"/>
      <c r="DE8" s="1335"/>
      <c r="DF8" s="293"/>
      <c r="DG8" s="293"/>
      <c r="DH8" s="293"/>
      <c r="DI8" s="293"/>
      <c r="DJ8" s="293"/>
      <c r="DK8" s="293"/>
      <c r="DL8" s="293"/>
      <c r="DM8" s="293"/>
      <c r="DN8" s="293"/>
      <c r="DO8" s="293"/>
      <c r="DP8" s="293"/>
      <c r="DQ8" s="293"/>
      <c r="DR8" s="293"/>
      <c r="DS8" s="293"/>
      <c r="DT8" s="293"/>
      <c r="DU8" s="293"/>
      <c r="DV8" s="293"/>
      <c r="DW8" s="293"/>
    </row>
    <row r="9" spans="1:143" s="292" customFormat="1" ht="13" x14ac:dyDescent="0.2">
      <c r="A9" s="1335"/>
      <c r="B9" s="1335"/>
      <c r="C9" s="1335"/>
      <c r="D9" s="1335"/>
      <c r="E9" s="1335"/>
      <c r="F9" s="1335"/>
      <c r="G9" s="1335"/>
      <c r="H9" s="1335"/>
      <c r="I9" s="1335"/>
      <c r="J9" s="1335"/>
      <c r="K9" s="1335"/>
      <c r="L9" s="1335"/>
      <c r="M9" s="1335"/>
      <c r="N9" s="1335"/>
      <c r="O9" s="1335"/>
      <c r="P9" s="1335"/>
      <c r="Q9" s="1335"/>
      <c r="R9" s="1335"/>
      <c r="S9" s="1335"/>
      <c r="T9" s="1335"/>
      <c r="U9" s="1335"/>
      <c r="V9" s="1335"/>
      <c r="W9" s="1335"/>
      <c r="X9" s="1335"/>
      <c r="Y9" s="1335"/>
      <c r="Z9" s="1335"/>
      <c r="AA9" s="1335"/>
      <c r="AB9" s="1335"/>
      <c r="AC9" s="1335"/>
      <c r="AD9" s="1335"/>
      <c r="AE9" s="1335"/>
      <c r="AF9" s="1335"/>
      <c r="AG9" s="1335"/>
      <c r="AH9" s="1335"/>
      <c r="AI9" s="1335"/>
      <c r="AJ9" s="1335"/>
      <c r="AK9" s="1335"/>
      <c r="AL9" s="1335"/>
      <c r="AM9" s="1335"/>
      <c r="AN9" s="1335"/>
      <c r="AO9" s="1335"/>
      <c r="AP9" s="1335"/>
      <c r="AQ9" s="1335"/>
      <c r="AR9" s="1335"/>
      <c r="AS9" s="1335"/>
      <c r="AT9" s="1335"/>
      <c r="AU9" s="1335"/>
      <c r="AV9" s="1335"/>
      <c r="AW9" s="1335"/>
      <c r="AX9" s="1335"/>
      <c r="AY9" s="1335"/>
      <c r="AZ9" s="1335"/>
      <c r="BA9" s="1335"/>
      <c r="BB9" s="1335"/>
      <c r="BC9" s="1335"/>
      <c r="BD9" s="1335"/>
      <c r="BE9" s="1335"/>
      <c r="BF9" s="1335"/>
      <c r="BG9" s="1335"/>
      <c r="BH9" s="1335"/>
      <c r="BI9" s="1335"/>
      <c r="BJ9" s="1335"/>
      <c r="BK9" s="1335"/>
      <c r="BL9" s="1335"/>
      <c r="BM9" s="1335"/>
      <c r="BN9" s="1335"/>
      <c r="BO9" s="1335"/>
      <c r="BP9" s="1335"/>
      <c r="BQ9" s="1335"/>
      <c r="BR9" s="1335"/>
      <c r="BS9" s="1335"/>
      <c r="BT9" s="1335"/>
      <c r="BU9" s="1335"/>
      <c r="BV9" s="1335"/>
      <c r="BW9" s="1335"/>
      <c r="BX9" s="1335"/>
      <c r="BY9" s="1335"/>
      <c r="BZ9" s="1335"/>
      <c r="CA9" s="1335"/>
      <c r="CB9" s="1335"/>
      <c r="CC9" s="1335"/>
      <c r="CD9" s="1335"/>
      <c r="CE9" s="1335"/>
      <c r="CF9" s="1335"/>
      <c r="CG9" s="1335"/>
      <c r="CH9" s="1335"/>
      <c r="CI9" s="1335"/>
      <c r="CJ9" s="1335"/>
      <c r="CK9" s="1335"/>
      <c r="CL9" s="1335"/>
      <c r="CM9" s="1335"/>
      <c r="CN9" s="1335"/>
      <c r="CO9" s="1335"/>
      <c r="CP9" s="1335"/>
      <c r="CQ9" s="1335"/>
      <c r="CR9" s="1335"/>
      <c r="CS9" s="1335"/>
      <c r="CT9" s="1335"/>
      <c r="CU9" s="1335"/>
      <c r="CV9" s="1335"/>
      <c r="CW9" s="1335"/>
      <c r="CX9" s="1335"/>
      <c r="CY9" s="1335"/>
      <c r="CZ9" s="1335"/>
      <c r="DA9" s="1335"/>
      <c r="DB9" s="1335"/>
      <c r="DC9" s="1335"/>
      <c r="DD9" s="1335"/>
      <c r="DE9" s="1335"/>
      <c r="DF9" s="293"/>
      <c r="DG9" s="293"/>
      <c r="DH9" s="293"/>
      <c r="DI9" s="293"/>
      <c r="DJ9" s="293"/>
      <c r="DK9" s="293"/>
      <c r="DL9" s="293"/>
      <c r="DM9" s="293"/>
      <c r="DN9" s="293"/>
      <c r="DO9" s="293"/>
      <c r="DP9" s="293"/>
      <c r="DQ9" s="293"/>
      <c r="DR9" s="293"/>
      <c r="DS9" s="293"/>
      <c r="DT9" s="293"/>
      <c r="DU9" s="293"/>
      <c r="DV9" s="293"/>
      <c r="DW9" s="293"/>
    </row>
    <row r="10" spans="1:143" s="292" customFormat="1" ht="13" x14ac:dyDescent="0.2">
      <c r="A10" s="1335"/>
      <c r="B10" s="1335"/>
      <c r="C10" s="1335"/>
      <c r="D10" s="1335"/>
      <c r="E10" s="1335"/>
      <c r="F10" s="1335"/>
      <c r="G10" s="1335"/>
      <c r="H10" s="1335"/>
      <c r="I10" s="1335"/>
      <c r="J10" s="1335"/>
      <c r="K10" s="1335"/>
      <c r="L10" s="1335"/>
      <c r="M10" s="1335"/>
      <c r="N10" s="1335"/>
      <c r="O10" s="1335"/>
      <c r="P10" s="1335"/>
      <c r="Q10" s="1335"/>
      <c r="R10" s="1335"/>
      <c r="S10" s="1335"/>
      <c r="T10" s="1335"/>
      <c r="U10" s="1335"/>
      <c r="V10" s="1335"/>
      <c r="W10" s="1335"/>
      <c r="X10" s="1335"/>
      <c r="Y10" s="1335"/>
      <c r="Z10" s="1335"/>
      <c r="AA10" s="1335"/>
      <c r="AB10" s="1335"/>
      <c r="AC10" s="1335"/>
      <c r="AD10" s="1335"/>
      <c r="AE10" s="1335"/>
      <c r="AF10" s="1335"/>
      <c r="AG10" s="1335"/>
      <c r="AH10" s="1335"/>
      <c r="AI10" s="1335"/>
      <c r="AJ10" s="1335"/>
      <c r="AK10" s="1335"/>
      <c r="AL10" s="1335"/>
      <c r="AM10" s="1335"/>
      <c r="AN10" s="1335"/>
      <c r="AO10" s="1335"/>
      <c r="AP10" s="1335"/>
      <c r="AQ10" s="1335"/>
      <c r="AR10" s="1335"/>
      <c r="AS10" s="1335"/>
      <c r="AT10" s="1335"/>
      <c r="AU10" s="1335"/>
      <c r="AV10" s="1335"/>
      <c r="AW10" s="1335"/>
      <c r="AX10" s="1335"/>
      <c r="AY10" s="1335"/>
      <c r="AZ10" s="1335"/>
      <c r="BA10" s="1335"/>
      <c r="BB10" s="1335"/>
      <c r="BC10" s="1335"/>
      <c r="BD10" s="1335"/>
      <c r="BE10" s="1335"/>
      <c r="BF10" s="1335"/>
      <c r="BG10" s="1335"/>
      <c r="BH10" s="1335"/>
      <c r="BI10" s="1335"/>
      <c r="BJ10" s="1335"/>
      <c r="BK10" s="1335"/>
      <c r="BL10" s="1335"/>
      <c r="BM10" s="1335"/>
      <c r="BN10" s="1335"/>
      <c r="BO10" s="1335"/>
      <c r="BP10" s="1335"/>
      <c r="BQ10" s="1335"/>
      <c r="BR10" s="1335"/>
      <c r="BS10" s="1335"/>
      <c r="BT10" s="1335"/>
      <c r="BU10" s="1335"/>
      <c r="BV10" s="1335"/>
      <c r="BW10" s="1335"/>
      <c r="BX10" s="1335"/>
      <c r="BY10" s="1335"/>
      <c r="BZ10" s="1335"/>
      <c r="CA10" s="1335"/>
      <c r="CB10" s="1335"/>
      <c r="CC10" s="1335"/>
      <c r="CD10" s="1335"/>
      <c r="CE10" s="1335"/>
      <c r="CF10" s="1335"/>
      <c r="CG10" s="1335"/>
      <c r="CH10" s="1335"/>
      <c r="CI10" s="1335"/>
      <c r="CJ10" s="1335"/>
      <c r="CK10" s="1335"/>
      <c r="CL10" s="1335"/>
      <c r="CM10" s="1335"/>
      <c r="CN10" s="1335"/>
      <c r="CO10" s="1335"/>
      <c r="CP10" s="1335"/>
      <c r="CQ10" s="1335"/>
      <c r="CR10" s="1335"/>
      <c r="CS10" s="1335"/>
      <c r="CT10" s="1335"/>
      <c r="CU10" s="1335"/>
      <c r="CV10" s="1335"/>
      <c r="CW10" s="1335"/>
      <c r="CX10" s="1335"/>
      <c r="CY10" s="1335"/>
      <c r="CZ10" s="1335"/>
      <c r="DA10" s="1335"/>
      <c r="DB10" s="1335"/>
      <c r="DC10" s="1335"/>
      <c r="DD10" s="1335"/>
      <c r="DE10" s="1335"/>
      <c r="DF10" s="293"/>
      <c r="DG10" s="293"/>
      <c r="DH10" s="293"/>
      <c r="DI10" s="293"/>
      <c r="DJ10" s="293"/>
      <c r="DK10" s="293"/>
      <c r="DL10" s="293"/>
      <c r="DM10" s="293"/>
      <c r="DN10" s="293"/>
      <c r="DO10" s="293"/>
      <c r="DP10" s="293"/>
      <c r="DQ10" s="293"/>
      <c r="DR10" s="293"/>
      <c r="DS10" s="293"/>
      <c r="DT10" s="293"/>
      <c r="DU10" s="293"/>
      <c r="DV10" s="293"/>
      <c r="DW10" s="293"/>
      <c r="EM10" s="292" t="s">
        <v>616</v>
      </c>
    </row>
    <row r="11" spans="1:143" s="292" customFormat="1" ht="13" x14ac:dyDescent="0.2">
      <c r="A11" s="1335"/>
      <c r="B11" s="1335"/>
      <c r="C11" s="1335"/>
      <c r="D11" s="1335"/>
      <c r="E11" s="1335"/>
      <c r="F11" s="1335"/>
      <c r="G11" s="1335"/>
      <c r="H11" s="1335"/>
      <c r="I11" s="1335"/>
      <c r="J11" s="1335"/>
      <c r="K11" s="1335"/>
      <c r="L11" s="1335"/>
      <c r="M11" s="1335"/>
      <c r="N11" s="1335"/>
      <c r="O11" s="1335"/>
      <c r="P11" s="1335"/>
      <c r="Q11" s="1335"/>
      <c r="R11" s="1335"/>
      <c r="S11" s="1335"/>
      <c r="T11" s="1335"/>
      <c r="U11" s="1335"/>
      <c r="V11" s="1335"/>
      <c r="W11" s="1335"/>
      <c r="X11" s="1335"/>
      <c r="Y11" s="1335"/>
      <c r="Z11" s="1335"/>
      <c r="AA11" s="1335"/>
      <c r="AB11" s="1335"/>
      <c r="AC11" s="1335"/>
      <c r="AD11" s="1335"/>
      <c r="AE11" s="1335"/>
      <c r="AF11" s="1335"/>
      <c r="AG11" s="1335"/>
      <c r="AH11" s="1335"/>
      <c r="AI11" s="1335"/>
      <c r="AJ11" s="1335"/>
      <c r="AK11" s="1335"/>
      <c r="AL11" s="1335"/>
      <c r="AM11" s="1335"/>
      <c r="AN11" s="1335"/>
      <c r="AO11" s="1335"/>
      <c r="AP11" s="1335"/>
      <c r="AQ11" s="1335"/>
      <c r="AR11" s="1335"/>
      <c r="AS11" s="1335"/>
      <c r="AT11" s="1335"/>
      <c r="AU11" s="1335"/>
      <c r="AV11" s="1335"/>
      <c r="AW11" s="1335"/>
      <c r="AX11" s="1335"/>
      <c r="AY11" s="1335"/>
      <c r="AZ11" s="1335"/>
      <c r="BA11" s="1335"/>
      <c r="BB11" s="1335"/>
      <c r="BC11" s="1335"/>
      <c r="BD11" s="1335"/>
      <c r="BE11" s="1335"/>
      <c r="BF11" s="1335"/>
      <c r="BG11" s="1335"/>
      <c r="BH11" s="1335"/>
      <c r="BI11" s="1335"/>
      <c r="BJ11" s="1335"/>
      <c r="BK11" s="1335"/>
      <c r="BL11" s="1335"/>
      <c r="BM11" s="1335"/>
      <c r="BN11" s="1335"/>
      <c r="BO11" s="1335"/>
      <c r="BP11" s="1335"/>
      <c r="BQ11" s="1335"/>
      <c r="BR11" s="1335"/>
      <c r="BS11" s="1335"/>
      <c r="BT11" s="1335"/>
      <c r="BU11" s="1335"/>
      <c r="BV11" s="1335"/>
      <c r="BW11" s="1335"/>
      <c r="BX11" s="1335"/>
      <c r="BY11" s="1335"/>
      <c r="BZ11" s="1335"/>
      <c r="CA11" s="1335"/>
      <c r="CB11" s="1335"/>
      <c r="CC11" s="1335"/>
      <c r="CD11" s="1335"/>
      <c r="CE11" s="1335"/>
      <c r="CF11" s="1335"/>
      <c r="CG11" s="1335"/>
      <c r="CH11" s="1335"/>
      <c r="CI11" s="1335"/>
      <c r="CJ11" s="1335"/>
      <c r="CK11" s="1335"/>
      <c r="CL11" s="1335"/>
      <c r="CM11" s="1335"/>
      <c r="CN11" s="1335"/>
      <c r="CO11" s="1335"/>
      <c r="CP11" s="1335"/>
      <c r="CQ11" s="1335"/>
      <c r="CR11" s="1335"/>
      <c r="CS11" s="1335"/>
      <c r="CT11" s="1335"/>
      <c r="CU11" s="1335"/>
      <c r="CV11" s="1335"/>
      <c r="CW11" s="1335"/>
      <c r="CX11" s="1335"/>
      <c r="CY11" s="1335"/>
      <c r="CZ11" s="1335"/>
      <c r="DA11" s="1335"/>
      <c r="DB11" s="1335"/>
      <c r="DC11" s="1335"/>
      <c r="DD11" s="1335"/>
      <c r="DE11" s="1335"/>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x14ac:dyDescent="0.2">
      <c r="A12" s="1335"/>
      <c r="B12" s="1335"/>
      <c r="C12" s="1335"/>
      <c r="D12" s="1335"/>
      <c r="E12" s="1335"/>
      <c r="F12" s="1335"/>
      <c r="G12" s="1335"/>
      <c r="H12" s="1335"/>
      <c r="I12" s="1335"/>
      <c r="J12" s="1335"/>
      <c r="K12" s="1335"/>
      <c r="L12" s="1335"/>
      <c r="M12" s="1335"/>
      <c r="N12" s="1335"/>
      <c r="O12" s="1335"/>
      <c r="P12" s="1335"/>
      <c r="Q12" s="1335"/>
      <c r="R12" s="1335"/>
      <c r="S12" s="1335"/>
      <c r="T12" s="1335"/>
      <c r="U12" s="1335"/>
      <c r="V12" s="1335"/>
      <c r="W12" s="1335"/>
      <c r="X12" s="1335"/>
      <c r="Y12" s="1335"/>
      <c r="Z12" s="1335"/>
      <c r="AA12" s="1335"/>
      <c r="AB12" s="1335"/>
      <c r="AC12" s="1335"/>
      <c r="AD12" s="1335"/>
      <c r="AE12" s="1335"/>
      <c r="AF12" s="1335"/>
      <c r="AG12" s="1335"/>
      <c r="AH12" s="1335"/>
      <c r="AI12" s="1335"/>
      <c r="AJ12" s="1335"/>
      <c r="AK12" s="1335"/>
      <c r="AL12" s="1335"/>
      <c r="AM12" s="1335"/>
      <c r="AN12" s="1335"/>
      <c r="AO12" s="1335"/>
      <c r="AP12" s="1335"/>
      <c r="AQ12" s="1335"/>
      <c r="AR12" s="1335"/>
      <c r="AS12" s="1335"/>
      <c r="AT12" s="1335"/>
      <c r="AU12" s="1335"/>
      <c r="AV12" s="1335"/>
      <c r="AW12" s="1335"/>
      <c r="AX12" s="1335"/>
      <c r="AY12" s="1335"/>
      <c r="AZ12" s="1335"/>
      <c r="BA12" s="1335"/>
      <c r="BB12" s="1335"/>
      <c r="BC12" s="1335"/>
      <c r="BD12" s="1335"/>
      <c r="BE12" s="1335"/>
      <c r="BF12" s="1335"/>
      <c r="BG12" s="1335"/>
      <c r="BH12" s="1335"/>
      <c r="BI12" s="1335"/>
      <c r="BJ12" s="1335"/>
      <c r="BK12" s="1335"/>
      <c r="BL12" s="1335"/>
      <c r="BM12" s="1335"/>
      <c r="BN12" s="1335"/>
      <c r="BO12" s="1335"/>
      <c r="BP12" s="1335"/>
      <c r="BQ12" s="1335"/>
      <c r="BR12" s="1335"/>
      <c r="BS12" s="1335"/>
      <c r="BT12" s="1335"/>
      <c r="BU12" s="1335"/>
      <c r="BV12" s="1335"/>
      <c r="BW12" s="1335"/>
      <c r="BX12" s="1335"/>
      <c r="BY12" s="1335"/>
      <c r="BZ12" s="1335"/>
      <c r="CA12" s="1335"/>
      <c r="CB12" s="1335"/>
      <c r="CC12" s="1335"/>
      <c r="CD12" s="1335"/>
      <c r="CE12" s="1335"/>
      <c r="CF12" s="1335"/>
      <c r="CG12" s="1335"/>
      <c r="CH12" s="1335"/>
      <c r="CI12" s="1335"/>
      <c r="CJ12" s="1335"/>
      <c r="CK12" s="1335"/>
      <c r="CL12" s="1335"/>
      <c r="CM12" s="1335"/>
      <c r="CN12" s="1335"/>
      <c r="CO12" s="1335"/>
      <c r="CP12" s="1335"/>
      <c r="CQ12" s="1335"/>
      <c r="CR12" s="1335"/>
      <c r="CS12" s="1335"/>
      <c r="CT12" s="1335"/>
      <c r="CU12" s="1335"/>
      <c r="CV12" s="1335"/>
      <c r="CW12" s="1335"/>
      <c r="CX12" s="1335"/>
      <c r="CY12" s="1335"/>
      <c r="CZ12" s="1335"/>
      <c r="DA12" s="1335"/>
      <c r="DB12" s="1335"/>
      <c r="DC12" s="1335"/>
      <c r="DD12" s="1335"/>
      <c r="DE12" s="1335"/>
      <c r="DF12" s="293"/>
      <c r="DG12" s="293"/>
      <c r="DH12" s="293"/>
      <c r="DI12" s="293"/>
      <c r="DJ12" s="293"/>
      <c r="DK12" s="293"/>
      <c r="DL12" s="293"/>
      <c r="DM12" s="293"/>
      <c r="DN12" s="293"/>
      <c r="DO12" s="293"/>
      <c r="DP12" s="293"/>
      <c r="DQ12" s="293"/>
      <c r="DR12" s="293"/>
      <c r="DS12" s="293"/>
      <c r="DT12" s="293"/>
      <c r="DU12" s="293"/>
      <c r="DV12" s="293"/>
      <c r="DW12" s="293"/>
      <c r="EM12" s="292" t="s">
        <v>616</v>
      </c>
    </row>
    <row r="13" spans="1:143" s="292" customFormat="1" ht="13" x14ac:dyDescent="0.2">
      <c r="A13" s="1335"/>
      <c r="B13" s="1335"/>
      <c r="C13" s="1335"/>
      <c r="D13" s="1335"/>
      <c r="E13" s="1335"/>
      <c r="F13" s="1335"/>
      <c r="G13" s="1335"/>
      <c r="H13" s="1335"/>
      <c r="I13" s="1335"/>
      <c r="J13" s="1335"/>
      <c r="K13" s="1335"/>
      <c r="L13" s="1335"/>
      <c r="M13" s="1335"/>
      <c r="N13" s="1335"/>
      <c r="O13" s="1335"/>
      <c r="P13" s="1335"/>
      <c r="Q13" s="1335"/>
      <c r="R13" s="1335"/>
      <c r="S13" s="1335"/>
      <c r="T13" s="1335"/>
      <c r="U13" s="1335"/>
      <c r="V13" s="1335"/>
      <c r="W13" s="1335"/>
      <c r="X13" s="1335"/>
      <c r="Y13" s="1335"/>
      <c r="Z13" s="1335"/>
      <c r="AA13" s="1335"/>
      <c r="AB13" s="1335"/>
      <c r="AC13" s="1335"/>
      <c r="AD13" s="1335"/>
      <c r="AE13" s="1335"/>
      <c r="AF13" s="1335"/>
      <c r="AG13" s="1335"/>
      <c r="AH13" s="1335"/>
      <c r="AI13" s="1335"/>
      <c r="AJ13" s="1335"/>
      <c r="AK13" s="1335"/>
      <c r="AL13" s="1335"/>
      <c r="AM13" s="1335"/>
      <c r="AN13" s="1335"/>
      <c r="AO13" s="1335"/>
      <c r="AP13" s="1335"/>
      <c r="AQ13" s="1335"/>
      <c r="AR13" s="1335"/>
      <c r="AS13" s="1335"/>
      <c r="AT13" s="1335"/>
      <c r="AU13" s="1335"/>
      <c r="AV13" s="1335"/>
      <c r="AW13" s="1335"/>
      <c r="AX13" s="1335"/>
      <c r="AY13" s="1335"/>
      <c r="AZ13" s="1335"/>
      <c r="BA13" s="1335"/>
      <c r="BB13" s="1335"/>
      <c r="BC13" s="1335"/>
      <c r="BD13" s="1335"/>
      <c r="BE13" s="1335"/>
      <c r="BF13" s="1335"/>
      <c r="BG13" s="1335"/>
      <c r="BH13" s="1335"/>
      <c r="BI13" s="1335"/>
      <c r="BJ13" s="1335"/>
      <c r="BK13" s="1335"/>
      <c r="BL13" s="1335"/>
      <c r="BM13" s="1335"/>
      <c r="BN13" s="1335"/>
      <c r="BO13" s="1335"/>
      <c r="BP13" s="1335"/>
      <c r="BQ13" s="1335"/>
      <c r="BR13" s="1335"/>
      <c r="BS13" s="1335"/>
      <c r="BT13" s="1335"/>
      <c r="BU13" s="1335"/>
      <c r="BV13" s="1335"/>
      <c r="BW13" s="1335"/>
      <c r="BX13" s="1335"/>
      <c r="BY13" s="1335"/>
      <c r="BZ13" s="1335"/>
      <c r="CA13" s="1335"/>
      <c r="CB13" s="1335"/>
      <c r="CC13" s="1335"/>
      <c r="CD13" s="1335"/>
      <c r="CE13" s="1335"/>
      <c r="CF13" s="1335"/>
      <c r="CG13" s="1335"/>
      <c r="CH13" s="1335"/>
      <c r="CI13" s="1335"/>
      <c r="CJ13" s="1335"/>
      <c r="CK13" s="1335"/>
      <c r="CL13" s="1335"/>
      <c r="CM13" s="1335"/>
      <c r="CN13" s="1335"/>
      <c r="CO13" s="1335"/>
      <c r="CP13" s="1335"/>
      <c r="CQ13" s="1335"/>
      <c r="CR13" s="1335"/>
      <c r="CS13" s="1335"/>
      <c r="CT13" s="1335"/>
      <c r="CU13" s="1335"/>
      <c r="CV13" s="1335"/>
      <c r="CW13" s="1335"/>
      <c r="CX13" s="1335"/>
      <c r="CY13" s="1335"/>
      <c r="CZ13" s="1335"/>
      <c r="DA13" s="1335"/>
      <c r="DB13" s="1335"/>
      <c r="DC13" s="1335"/>
      <c r="DD13" s="1335"/>
      <c r="DE13" s="1335"/>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x14ac:dyDescent="0.2">
      <c r="A14" s="1335"/>
      <c r="B14" s="1335"/>
      <c r="C14" s="1335"/>
      <c r="D14" s="1335"/>
      <c r="E14" s="1335"/>
      <c r="F14" s="1335"/>
      <c r="G14" s="1335"/>
      <c r="H14" s="1335"/>
      <c r="I14" s="1335"/>
      <c r="J14" s="1335"/>
      <c r="K14" s="1335"/>
      <c r="L14" s="1335"/>
      <c r="M14" s="1335"/>
      <c r="N14" s="1335"/>
      <c r="O14" s="1335"/>
      <c r="P14" s="1335"/>
      <c r="Q14" s="1335"/>
      <c r="R14" s="1335"/>
      <c r="S14" s="1335"/>
      <c r="T14" s="1335"/>
      <c r="U14" s="1335"/>
      <c r="V14" s="1335"/>
      <c r="W14" s="1335"/>
      <c r="X14" s="1335"/>
      <c r="Y14" s="1335"/>
      <c r="Z14" s="1335"/>
      <c r="AA14" s="1335"/>
      <c r="AB14" s="1335"/>
      <c r="AC14" s="1335"/>
      <c r="AD14" s="1335"/>
      <c r="AE14" s="1335"/>
      <c r="AF14" s="1335"/>
      <c r="AG14" s="1335"/>
      <c r="AH14" s="1335"/>
      <c r="AI14" s="1335"/>
      <c r="AJ14" s="1335"/>
      <c r="AK14" s="1335"/>
      <c r="AL14" s="1335"/>
      <c r="AM14" s="1335"/>
      <c r="AN14" s="1335"/>
      <c r="AO14" s="1335"/>
      <c r="AP14" s="1335"/>
      <c r="AQ14" s="1335"/>
      <c r="AR14" s="1335"/>
      <c r="AS14" s="1335"/>
      <c r="AT14" s="1335"/>
      <c r="AU14" s="1335"/>
      <c r="AV14" s="1335"/>
      <c r="AW14" s="1335"/>
      <c r="AX14" s="1335"/>
      <c r="AY14" s="1335"/>
      <c r="AZ14" s="1335"/>
      <c r="BA14" s="1335"/>
      <c r="BB14" s="1335"/>
      <c r="BC14" s="1335"/>
      <c r="BD14" s="1335"/>
      <c r="BE14" s="1335"/>
      <c r="BF14" s="1335"/>
      <c r="BG14" s="1335"/>
      <c r="BH14" s="1335"/>
      <c r="BI14" s="1335"/>
      <c r="BJ14" s="1335"/>
      <c r="BK14" s="1335"/>
      <c r="BL14" s="1335"/>
      <c r="BM14" s="1335"/>
      <c r="BN14" s="1335"/>
      <c r="BO14" s="1335"/>
      <c r="BP14" s="1335"/>
      <c r="BQ14" s="1335"/>
      <c r="BR14" s="1335"/>
      <c r="BS14" s="1335"/>
      <c r="BT14" s="1335"/>
      <c r="BU14" s="1335"/>
      <c r="BV14" s="1335"/>
      <c r="BW14" s="1335"/>
      <c r="BX14" s="1335"/>
      <c r="BY14" s="1335"/>
      <c r="BZ14" s="1335"/>
      <c r="CA14" s="1335"/>
      <c r="CB14" s="1335"/>
      <c r="CC14" s="1335"/>
      <c r="CD14" s="1335"/>
      <c r="CE14" s="1335"/>
      <c r="CF14" s="1335"/>
      <c r="CG14" s="1335"/>
      <c r="CH14" s="1335"/>
      <c r="CI14" s="1335"/>
      <c r="CJ14" s="1335"/>
      <c r="CK14" s="1335"/>
      <c r="CL14" s="1335"/>
      <c r="CM14" s="1335"/>
      <c r="CN14" s="1335"/>
      <c r="CO14" s="1335"/>
      <c r="CP14" s="1335"/>
      <c r="CQ14" s="1335"/>
      <c r="CR14" s="1335"/>
      <c r="CS14" s="1335"/>
      <c r="CT14" s="1335"/>
      <c r="CU14" s="1335"/>
      <c r="CV14" s="1335"/>
      <c r="CW14" s="1335"/>
      <c r="CX14" s="1335"/>
      <c r="CY14" s="1335"/>
      <c r="CZ14" s="1335"/>
      <c r="DA14" s="1335"/>
      <c r="DB14" s="1335"/>
      <c r="DC14" s="1335"/>
      <c r="DD14" s="1335"/>
      <c r="DE14" s="1335"/>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x14ac:dyDescent="0.2">
      <c r="A15" s="1278"/>
      <c r="B15" s="1335"/>
      <c r="C15" s="1335"/>
      <c r="D15" s="1335"/>
      <c r="E15" s="1335"/>
      <c r="F15" s="1335"/>
      <c r="G15" s="1335"/>
      <c r="H15" s="1335"/>
      <c r="I15" s="1335"/>
      <c r="J15" s="1335"/>
      <c r="K15" s="1335"/>
      <c r="L15" s="1335"/>
      <c r="M15" s="1335"/>
      <c r="N15" s="1335"/>
      <c r="O15" s="1335"/>
      <c r="P15" s="1335"/>
      <c r="Q15" s="1335"/>
      <c r="R15" s="1335"/>
      <c r="S15" s="1335"/>
      <c r="T15" s="1335"/>
      <c r="U15" s="1335"/>
      <c r="V15" s="1335"/>
      <c r="W15" s="1335"/>
      <c r="X15" s="1335"/>
      <c r="Y15" s="1335"/>
      <c r="Z15" s="1335"/>
      <c r="AA15" s="1335"/>
      <c r="AB15" s="1335"/>
      <c r="AC15" s="1335"/>
      <c r="AD15" s="1335"/>
      <c r="AE15" s="1335"/>
      <c r="AF15" s="1335"/>
      <c r="AG15" s="1335"/>
      <c r="AH15" s="1335"/>
      <c r="AI15" s="1335"/>
      <c r="AJ15" s="1335"/>
      <c r="AK15" s="1335"/>
      <c r="AL15" s="1335"/>
      <c r="AM15" s="1335"/>
      <c r="AN15" s="1335"/>
      <c r="AO15" s="1335"/>
      <c r="AP15" s="1335"/>
      <c r="AQ15" s="1335"/>
      <c r="AR15" s="1335"/>
      <c r="AS15" s="1335"/>
      <c r="AT15" s="1335"/>
      <c r="AU15" s="1335"/>
      <c r="AV15" s="1335"/>
      <c r="AW15" s="1335"/>
      <c r="AX15" s="1335"/>
      <c r="AY15" s="1335"/>
      <c r="AZ15" s="1335"/>
      <c r="BA15" s="1335"/>
      <c r="BB15" s="1335"/>
      <c r="BC15" s="1335"/>
      <c r="BD15" s="1335"/>
      <c r="BE15" s="1335"/>
      <c r="BF15" s="1335"/>
      <c r="BG15" s="1335"/>
      <c r="BH15" s="1335"/>
      <c r="BI15" s="1335"/>
      <c r="BJ15" s="1335"/>
      <c r="BK15" s="1335"/>
      <c r="BL15" s="1335"/>
      <c r="BM15" s="1335"/>
      <c r="BN15" s="1335"/>
      <c r="BO15" s="1335"/>
      <c r="BP15" s="1335"/>
      <c r="BQ15" s="1335"/>
      <c r="BR15" s="1335"/>
      <c r="BS15" s="1335"/>
      <c r="BT15" s="1335"/>
      <c r="BU15" s="1335"/>
      <c r="BV15" s="1335"/>
      <c r="BW15" s="1335"/>
      <c r="BX15" s="1335"/>
      <c r="BY15" s="1335"/>
      <c r="BZ15" s="1335"/>
      <c r="CA15" s="1335"/>
      <c r="CB15" s="1335"/>
      <c r="CC15" s="1335"/>
      <c r="CD15" s="1335"/>
      <c r="CE15" s="1335"/>
      <c r="CF15" s="1335"/>
      <c r="CG15" s="1335"/>
      <c r="CH15" s="1335"/>
      <c r="CI15" s="1335"/>
      <c r="CJ15" s="1335"/>
      <c r="CK15" s="1335"/>
      <c r="CL15" s="1335"/>
      <c r="CM15" s="1335"/>
      <c r="CN15" s="1335"/>
      <c r="CO15" s="1335"/>
      <c r="CP15" s="1335"/>
      <c r="CQ15" s="1335"/>
      <c r="CR15" s="1335"/>
      <c r="CS15" s="1335"/>
      <c r="CT15" s="1335"/>
      <c r="CU15" s="1335"/>
      <c r="CV15" s="1335"/>
      <c r="CW15" s="1335"/>
      <c r="CX15" s="1335"/>
      <c r="CY15" s="1335"/>
      <c r="CZ15" s="1335"/>
      <c r="DA15" s="1335"/>
      <c r="DB15" s="1335"/>
      <c r="DC15" s="1335"/>
      <c r="DD15" s="1335"/>
      <c r="DE15" s="1335"/>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x14ac:dyDescent="0.2">
      <c r="A16" s="1278"/>
      <c r="B16" s="1335"/>
      <c r="C16" s="1335"/>
      <c r="D16" s="1335"/>
      <c r="E16" s="1335"/>
      <c r="F16" s="1335"/>
      <c r="G16" s="1335"/>
      <c r="H16" s="1335"/>
      <c r="I16" s="1335"/>
      <c r="J16" s="1335"/>
      <c r="K16" s="1335"/>
      <c r="L16" s="1335"/>
      <c r="M16" s="1335"/>
      <c r="N16" s="1335"/>
      <c r="O16" s="1335"/>
      <c r="P16" s="1335"/>
      <c r="Q16" s="1335"/>
      <c r="R16" s="1335"/>
      <c r="S16" s="1335"/>
      <c r="T16" s="1335"/>
      <c r="U16" s="1335"/>
      <c r="V16" s="1335"/>
      <c r="W16" s="1335"/>
      <c r="X16" s="1335"/>
      <c r="Y16" s="1335"/>
      <c r="Z16" s="1335"/>
      <c r="AA16" s="1335"/>
      <c r="AB16" s="1335"/>
      <c r="AC16" s="1335"/>
      <c r="AD16" s="1335"/>
      <c r="AE16" s="1335"/>
      <c r="AF16" s="1335"/>
      <c r="AG16" s="1335"/>
      <c r="AH16" s="1335"/>
      <c r="AI16" s="1335"/>
      <c r="AJ16" s="1335"/>
      <c r="AK16" s="1335"/>
      <c r="AL16" s="1335"/>
      <c r="AM16" s="1335"/>
      <c r="AN16" s="1335"/>
      <c r="AO16" s="1335"/>
      <c r="AP16" s="1335"/>
      <c r="AQ16" s="1335"/>
      <c r="AR16" s="1335"/>
      <c r="AS16" s="1335"/>
      <c r="AT16" s="1335"/>
      <c r="AU16" s="1335"/>
      <c r="AV16" s="1335"/>
      <c r="AW16" s="1335"/>
      <c r="AX16" s="1335"/>
      <c r="AY16" s="1335"/>
      <c r="AZ16" s="1335"/>
      <c r="BA16" s="1335"/>
      <c r="BB16" s="1335"/>
      <c r="BC16" s="1335"/>
      <c r="BD16" s="1335"/>
      <c r="BE16" s="1335"/>
      <c r="BF16" s="1335"/>
      <c r="BG16" s="1335"/>
      <c r="BH16" s="1335"/>
      <c r="BI16" s="1335"/>
      <c r="BJ16" s="1335"/>
      <c r="BK16" s="1335"/>
      <c r="BL16" s="1335"/>
      <c r="BM16" s="1335"/>
      <c r="BN16" s="1335"/>
      <c r="BO16" s="1335"/>
      <c r="BP16" s="1335"/>
      <c r="BQ16" s="1335"/>
      <c r="BR16" s="1335"/>
      <c r="BS16" s="1335"/>
      <c r="BT16" s="1335"/>
      <c r="BU16" s="1335"/>
      <c r="BV16" s="1335"/>
      <c r="BW16" s="1335"/>
      <c r="BX16" s="1335"/>
      <c r="BY16" s="1335"/>
      <c r="BZ16" s="1335"/>
      <c r="CA16" s="1335"/>
      <c r="CB16" s="1335"/>
      <c r="CC16" s="1335"/>
      <c r="CD16" s="1335"/>
      <c r="CE16" s="1335"/>
      <c r="CF16" s="1335"/>
      <c r="CG16" s="1335"/>
      <c r="CH16" s="1335"/>
      <c r="CI16" s="1335"/>
      <c r="CJ16" s="1335"/>
      <c r="CK16" s="1335"/>
      <c r="CL16" s="1335"/>
      <c r="CM16" s="1335"/>
      <c r="CN16" s="1335"/>
      <c r="CO16" s="1335"/>
      <c r="CP16" s="1335"/>
      <c r="CQ16" s="1335"/>
      <c r="CR16" s="1335"/>
      <c r="CS16" s="1335"/>
      <c r="CT16" s="1335"/>
      <c r="CU16" s="1335"/>
      <c r="CV16" s="1335"/>
      <c r="CW16" s="1335"/>
      <c r="CX16" s="1335"/>
      <c r="CY16" s="1335"/>
      <c r="CZ16" s="1335"/>
      <c r="DA16" s="1335"/>
      <c r="DB16" s="1335"/>
      <c r="DC16" s="1335"/>
      <c r="DD16" s="1335"/>
      <c r="DE16" s="1335"/>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x14ac:dyDescent="0.2">
      <c r="A17" s="1278"/>
      <c r="B17" s="1335"/>
      <c r="C17" s="1335"/>
      <c r="D17" s="1335"/>
      <c r="E17" s="1335"/>
      <c r="F17" s="1335"/>
      <c r="G17" s="1335"/>
      <c r="H17" s="1335"/>
      <c r="I17" s="1335"/>
      <c r="J17" s="1335"/>
      <c r="K17" s="1335"/>
      <c r="L17" s="1335"/>
      <c r="M17" s="1335"/>
      <c r="N17" s="1335"/>
      <c r="O17" s="1335"/>
      <c r="P17" s="1335"/>
      <c r="Q17" s="1335"/>
      <c r="R17" s="1335"/>
      <c r="S17" s="1335"/>
      <c r="T17" s="1335"/>
      <c r="U17" s="1335"/>
      <c r="V17" s="1335"/>
      <c r="W17" s="1335"/>
      <c r="X17" s="1335"/>
      <c r="Y17" s="1335"/>
      <c r="Z17" s="1335"/>
      <c r="AA17" s="1335"/>
      <c r="AB17" s="1335"/>
      <c r="AC17" s="1335"/>
      <c r="AD17" s="1335"/>
      <c r="AE17" s="1335"/>
      <c r="AF17" s="1335"/>
      <c r="AG17" s="1335"/>
      <c r="AH17" s="1335"/>
      <c r="AI17" s="1335"/>
      <c r="AJ17" s="1335"/>
      <c r="AK17" s="1335"/>
      <c r="AL17" s="1335"/>
      <c r="AM17" s="1335"/>
      <c r="AN17" s="1335"/>
      <c r="AO17" s="1335"/>
      <c r="AP17" s="1335"/>
      <c r="AQ17" s="1335"/>
      <c r="AR17" s="1335"/>
      <c r="AS17" s="1335"/>
      <c r="AT17" s="1335"/>
      <c r="AU17" s="1335"/>
      <c r="AV17" s="1335"/>
      <c r="AW17" s="1335"/>
      <c r="AX17" s="1335"/>
      <c r="AY17" s="1335"/>
      <c r="AZ17" s="1335"/>
      <c r="BA17" s="1335"/>
      <c r="BB17" s="1335"/>
      <c r="BC17" s="1335"/>
      <c r="BD17" s="1335"/>
      <c r="BE17" s="1335"/>
      <c r="BF17" s="1335"/>
      <c r="BG17" s="1335"/>
      <c r="BH17" s="1335"/>
      <c r="BI17" s="1335"/>
      <c r="BJ17" s="1335"/>
      <c r="BK17" s="1335"/>
      <c r="BL17" s="1335"/>
      <c r="BM17" s="1335"/>
      <c r="BN17" s="1335"/>
      <c r="BO17" s="1335"/>
      <c r="BP17" s="1335"/>
      <c r="BQ17" s="1335"/>
      <c r="BR17" s="1335"/>
      <c r="BS17" s="1335"/>
      <c r="BT17" s="1335"/>
      <c r="BU17" s="1335"/>
      <c r="BV17" s="1335"/>
      <c r="BW17" s="1335"/>
      <c r="BX17" s="1335"/>
      <c r="BY17" s="1335"/>
      <c r="BZ17" s="1335"/>
      <c r="CA17" s="1335"/>
      <c r="CB17" s="1335"/>
      <c r="CC17" s="1335"/>
      <c r="CD17" s="1335"/>
      <c r="CE17" s="1335"/>
      <c r="CF17" s="1335"/>
      <c r="CG17" s="1335"/>
      <c r="CH17" s="1335"/>
      <c r="CI17" s="1335"/>
      <c r="CJ17" s="1335"/>
      <c r="CK17" s="1335"/>
      <c r="CL17" s="1335"/>
      <c r="CM17" s="1335"/>
      <c r="CN17" s="1335"/>
      <c r="CO17" s="1335"/>
      <c r="CP17" s="1335"/>
      <c r="CQ17" s="1335"/>
      <c r="CR17" s="1335"/>
      <c r="CS17" s="1335"/>
      <c r="CT17" s="1335"/>
      <c r="CU17" s="1335"/>
      <c r="CV17" s="1335"/>
      <c r="CW17" s="1335"/>
      <c r="CX17" s="1335"/>
      <c r="CY17" s="1335"/>
      <c r="CZ17" s="1335"/>
      <c r="DA17" s="1335"/>
      <c r="DB17" s="1335"/>
      <c r="DC17" s="1335"/>
      <c r="DD17" s="1335"/>
      <c r="DE17" s="1335"/>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x14ac:dyDescent="0.2">
      <c r="A18" s="1278"/>
      <c r="B18" s="1335"/>
      <c r="C18" s="1335"/>
      <c r="D18" s="1335"/>
      <c r="E18" s="1335"/>
      <c r="F18" s="1335"/>
      <c r="G18" s="1335"/>
      <c r="H18" s="1335"/>
      <c r="I18" s="1335"/>
      <c r="J18" s="1335"/>
      <c r="K18" s="1335"/>
      <c r="L18" s="1335"/>
      <c r="M18" s="1335"/>
      <c r="N18" s="1335"/>
      <c r="O18" s="1335"/>
      <c r="P18" s="1335"/>
      <c r="Q18" s="1335"/>
      <c r="R18" s="1335"/>
      <c r="S18" s="1335"/>
      <c r="T18" s="1335"/>
      <c r="U18" s="1335"/>
      <c r="V18" s="1335"/>
      <c r="W18" s="1335"/>
      <c r="X18" s="1335"/>
      <c r="Y18" s="1335"/>
      <c r="Z18" s="1335"/>
      <c r="AA18" s="1335"/>
      <c r="AB18" s="1335"/>
      <c r="AC18" s="1335"/>
      <c r="AD18" s="1335"/>
      <c r="AE18" s="1335"/>
      <c r="AF18" s="1335"/>
      <c r="AG18" s="1335"/>
      <c r="AH18" s="1335"/>
      <c r="AI18" s="1335"/>
      <c r="AJ18" s="1335"/>
      <c r="AK18" s="1335"/>
      <c r="AL18" s="1335"/>
      <c r="AM18" s="1335"/>
      <c r="AN18" s="1335"/>
      <c r="AO18" s="1335"/>
      <c r="AP18" s="1335"/>
      <c r="AQ18" s="1335"/>
      <c r="AR18" s="1335"/>
      <c r="AS18" s="1335"/>
      <c r="AT18" s="1335"/>
      <c r="AU18" s="1335"/>
      <c r="AV18" s="1335"/>
      <c r="AW18" s="1335"/>
      <c r="AX18" s="1335"/>
      <c r="AY18" s="1335"/>
      <c r="AZ18" s="1335"/>
      <c r="BA18" s="1335"/>
      <c r="BB18" s="1335"/>
      <c r="BC18" s="1335"/>
      <c r="BD18" s="1335"/>
      <c r="BE18" s="1335"/>
      <c r="BF18" s="1335"/>
      <c r="BG18" s="1335"/>
      <c r="BH18" s="1335"/>
      <c r="BI18" s="1335"/>
      <c r="BJ18" s="1335"/>
      <c r="BK18" s="1335"/>
      <c r="BL18" s="1335"/>
      <c r="BM18" s="1335"/>
      <c r="BN18" s="1335"/>
      <c r="BO18" s="1335"/>
      <c r="BP18" s="1335"/>
      <c r="BQ18" s="1335"/>
      <c r="BR18" s="1335"/>
      <c r="BS18" s="1335"/>
      <c r="BT18" s="1335"/>
      <c r="BU18" s="1335"/>
      <c r="BV18" s="1335"/>
      <c r="BW18" s="1335"/>
      <c r="BX18" s="1335"/>
      <c r="BY18" s="1335"/>
      <c r="BZ18" s="1335"/>
      <c r="CA18" s="1335"/>
      <c r="CB18" s="1335"/>
      <c r="CC18" s="1335"/>
      <c r="CD18" s="1335"/>
      <c r="CE18" s="1335"/>
      <c r="CF18" s="1335"/>
      <c r="CG18" s="1335"/>
      <c r="CH18" s="1335"/>
      <c r="CI18" s="1335"/>
      <c r="CJ18" s="1335"/>
      <c r="CK18" s="1335"/>
      <c r="CL18" s="1335"/>
      <c r="CM18" s="1335"/>
      <c r="CN18" s="1335"/>
      <c r="CO18" s="1335"/>
      <c r="CP18" s="1335"/>
      <c r="CQ18" s="1335"/>
      <c r="CR18" s="1335"/>
      <c r="CS18" s="1335"/>
      <c r="CT18" s="1335"/>
      <c r="CU18" s="1335"/>
      <c r="CV18" s="1335"/>
      <c r="CW18" s="1335"/>
      <c r="CX18" s="1335"/>
      <c r="CY18" s="1335"/>
      <c r="CZ18" s="1335"/>
      <c r="DA18" s="1335"/>
      <c r="DB18" s="1335"/>
      <c r="DC18" s="1335"/>
      <c r="DD18" s="1335"/>
      <c r="DE18" s="1335"/>
      <c r="DF18" s="293"/>
      <c r="DG18" s="293"/>
      <c r="DH18" s="293"/>
      <c r="DI18" s="293"/>
      <c r="DJ18" s="293"/>
      <c r="DK18" s="293"/>
      <c r="DL18" s="293"/>
      <c r="DM18" s="293"/>
      <c r="DN18" s="293"/>
      <c r="DO18" s="293"/>
      <c r="DP18" s="293"/>
      <c r="DQ18" s="293"/>
      <c r="DR18" s="293"/>
      <c r="DS18" s="293"/>
      <c r="DT18" s="293"/>
      <c r="DU18" s="293"/>
      <c r="DV18" s="293"/>
      <c r="DW18" s="293"/>
    </row>
    <row r="19" spans="1:351" ht="13" x14ac:dyDescent="0.2">
      <c r="DD19" s="1278"/>
      <c r="DE19" s="1278"/>
    </row>
    <row r="20" spans="1:351" ht="13" x14ac:dyDescent="0.2">
      <c r="DD20" s="1278"/>
      <c r="DE20" s="1278"/>
    </row>
    <row r="21" spans="1:351" ht="16.5" x14ac:dyDescent="0.2">
      <c r="B21" s="1334"/>
      <c r="C21" s="1330"/>
      <c r="D21" s="1330"/>
      <c r="E21" s="1330"/>
      <c r="F21" s="1330"/>
      <c r="G21" s="1330"/>
      <c r="H21" s="1330"/>
      <c r="I21" s="1330"/>
      <c r="J21" s="1330"/>
      <c r="K21" s="1330"/>
      <c r="L21" s="1330"/>
      <c r="M21" s="1330"/>
      <c r="N21" s="1333"/>
      <c r="O21" s="1330"/>
      <c r="P21" s="1330"/>
      <c r="Q21" s="1330"/>
      <c r="R21" s="1330"/>
      <c r="S21" s="1330"/>
      <c r="T21" s="1330"/>
      <c r="U21" s="1330"/>
      <c r="V21" s="1330"/>
      <c r="W21" s="1330"/>
      <c r="X21" s="1330"/>
      <c r="Y21" s="1330"/>
      <c r="Z21" s="1330"/>
      <c r="AA21" s="1330"/>
      <c r="AB21" s="1330"/>
      <c r="AC21" s="1330"/>
      <c r="AD21" s="1330"/>
      <c r="AE21" s="1330"/>
      <c r="AF21" s="1330"/>
      <c r="AG21" s="1330"/>
      <c r="AH21" s="1330"/>
      <c r="AI21" s="1330"/>
      <c r="AJ21" s="1330"/>
      <c r="AK21" s="1330"/>
      <c r="AL21" s="1330"/>
      <c r="AM21" s="1330"/>
      <c r="AN21" s="1330"/>
      <c r="AO21" s="1330"/>
      <c r="AP21" s="1330"/>
      <c r="AQ21" s="1330"/>
      <c r="AR21" s="1330"/>
      <c r="AS21" s="1330"/>
      <c r="AT21" s="1333"/>
      <c r="AU21" s="1330"/>
      <c r="AV21" s="1330"/>
      <c r="AW21" s="1330"/>
      <c r="AX21" s="1330"/>
      <c r="AY21" s="1330"/>
      <c r="AZ21" s="1330"/>
      <c r="BA21" s="1330"/>
      <c r="BB21" s="1330"/>
      <c r="BC21" s="1330"/>
      <c r="BD21" s="1330"/>
      <c r="BE21" s="1330"/>
      <c r="BF21" s="1333"/>
      <c r="BG21" s="1330"/>
      <c r="BH21" s="1330"/>
      <c r="BI21" s="1330"/>
      <c r="BJ21" s="1330"/>
      <c r="BK21" s="1330"/>
      <c r="BL21" s="1330"/>
      <c r="BM21" s="1330"/>
      <c r="BN21" s="1330"/>
      <c r="BO21" s="1330"/>
      <c r="BP21" s="1330"/>
      <c r="BQ21" s="1330"/>
      <c r="BR21" s="1333"/>
      <c r="BS21" s="1330"/>
      <c r="BT21" s="1330"/>
      <c r="BU21" s="1330"/>
      <c r="BV21" s="1330"/>
      <c r="BW21" s="1330"/>
      <c r="BX21" s="1330"/>
      <c r="BY21" s="1330"/>
      <c r="BZ21" s="1330"/>
      <c r="CA21" s="1330"/>
      <c r="CB21" s="1330"/>
      <c r="CC21" s="1330"/>
      <c r="CD21" s="1333"/>
      <c r="CE21" s="1330"/>
      <c r="CF21" s="1330"/>
      <c r="CG21" s="1330"/>
      <c r="CH21" s="1330"/>
      <c r="CI21" s="1330"/>
      <c r="CJ21" s="1330"/>
      <c r="CK21" s="1330"/>
      <c r="CL21" s="1330"/>
      <c r="CM21" s="1330"/>
      <c r="CN21" s="1330"/>
      <c r="CO21" s="1330"/>
      <c r="CP21" s="1333"/>
      <c r="CQ21" s="1330"/>
      <c r="CR21" s="1330"/>
      <c r="CS21" s="1330"/>
      <c r="CT21" s="1330"/>
      <c r="CU21" s="1330"/>
      <c r="CV21" s="1330"/>
      <c r="CW21" s="1330"/>
      <c r="CX21" s="1330"/>
      <c r="CY21" s="1330"/>
      <c r="CZ21" s="1330"/>
      <c r="DA21" s="1330"/>
      <c r="DB21" s="1333"/>
      <c r="DC21" s="1330"/>
      <c r="DD21" s="1329"/>
      <c r="DE21" s="1278"/>
      <c r="MM21" s="1332"/>
    </row>
    <row r="22" spans="1:351" ht="16.5" x14ac:dyDescent="0.2">
      <c r="B22" s="1279"/>
      <c r="MM22" s="1332"/>
    </row>
    <row r="23" spans="1:351" ht="13" x14ac:dyDescent="0.2">
      <c r="B23" s="1279"/>
    </row>
    <row r="24" spans="1:351" ht="13" x14ac:dyDescent="0.2">
      <c r="B24" s="1279"/>
    </row>
    <row r="25" spans="1:351" ht="13" x14ac:dyDescent="0.2">
      <c r="B25" s="1279"/>
    </row>
    <row r="26" spans="1:351" ht="13" x14ac:dyDescent="0.2">
      <c r="B26" s="1279"/>
    </row>
    <row r="27" spans="1:351" ht="13" x14ac:dyDescent="0.2">
      <c r="B27" s="1279"/>
    </row>
    <row r="28" spans="1:351" ht="13" x14ac:dyDescent="0.2">
      <c r="B28" s="1279"/>
    </row>
    <row r="29" spans="1:351" ht="13" x14ac:dyDescent="0.2">
      <c r="B29" s="1279"/>
    </row>
    <row r="30" spans="1:351" ht="13" x14ac:dyDescent="0.2">
      <c r="B30" s="1279"/>
    </row>
    <row r="31" spans="1:351" ht="13" x14ac:dyDescent="0.2">
      <c r="B31" s="1279"/>
    </row>
    <row r="32" spans="1:351" ht="13" x14ac:dyDescent="0.2">
      <c r="B32" s="1279"/>
    </row>
    <row r="33" spans="2:109" ht="13" x14ac:dyDescent="0.2">
      <c r="B33" s="1279"/>
    </row>
    <row r="34" spans="2:109" ht="13" x14ac:dyDescent="0.2">
      <c r="B34" s="1279"/>
    </row>
    <row r="35" spans="2:109" ht="13" x14ac:dyDescent="0.2">
      <c r="B35" s="1279"/>
    </row>
    <row r="36" spans="2:109" ht="13" x14ac:dyDescent="0.2">
      <c r="B36" s="1279"/>
    </row>
    <row r="37" spans="2:109" ht="13" x14ac:dyDescent="0.2">
      <c r="B37" s="1279"/>
    </row>
    <row r="38" spans="2:109" ht="13" x14ac:dyDescent="0.2">
      <c r="B38" s="1279"/>
    </row>
    <row r="39" spans="2:109" ht="13" x14ac:dyDescent="0.2">
      <c r="B39" s="1284"/>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2"/>
    </row>
    <row r="40" spans="2:109" ht="13" x14ac:dyDescent="0.2">
      <c r="B40" s="1320"/>
      <c r="DD40" s="1320"/>
      <c r="DE40" s="1278"/>
    </row>
    <row r="41" spans="2:109" ht="16.5" x14ac:dyDescent="0.2">
      <c r="B41" s="1331" t="s">
        <v>615</v>
      </c>
      <c r="C41" s="1330"/>
      <c r="D41" s="1330"/>
      <c r="E41" s="1330"/>
      <c r="F41" s="1330"/>
      <c r="G41" s="1330"/>
      <c r="H41" s="1330"/>
      <c r="I41" s="1330"/>
      <c r="J41" s="1330"/>
      <c r="K41" s="1330"/>
      <c r="L41" s="1330"/>
      <c r="M41" s="1330"/>
      <c r="N41" s="1330"/>
      <c r="O41" s="1330"/>
      <c r="P41" s="1330"/>
      <c r="Q41" s="1330"/>
      <c r="R41" s="1330"/>
      <c r="S41" s="1330"/>
      <c r="T41" s="1330"/>
      <c r="U41" s="1330"/>
      <c r="V41" s="1330"/>
      <c r="W41" s="1330"/>
      <c r="X41" s="1330"/>
      <c r="Y41" s="1330"/>
      <c r="Z41" s="1330"/>
      <c r="AA41" s="1330"/>
      <c r="AB41" s="1330"/>
      <c r="AC41" s="1330"/>
      <c r="AD41" s="1330"/>
      <c r="AE41" s="1330"/>
      <c r="AF41" s="1330"/>
      <c r="AG41" s="1330"/>
      <c r="AH41" s="1330"/>
      <c r="AI41" s="1330"/>
      <c r="AJ41" s="1330"/>
      <c r="AK41" s="1330"/>
      <c r="AL41" s="1330"/>
      <c r="AM41" s="1330"/>
      <c r="AN41" s="1330"/>
      <c r="AO41" s="1330"/>
      <c r="AP41" s="1330"/>
      <c r="AQ41" s="1330"/>
      <c r="AR41" s="1330"/>
      <c r="AS41" s="1330"/>
      <c r="AT41" s="1330"/>
      <c r="AU41" s="1330"/>
      <c r="AV41" s="1330"/>
      <c r="AW41" s="1330"/>
      <c r="AX41" s="1330"/>
      <c r="AY41" s="1330"/>
      <c r="AZ41" s="1330"/>
      <c r="BA41" s="1330"/>
      <c r="BB41" s="1330"/>
      <c r="BC41" s="1330"/>
      <c r="BD41" s="1330"/>
      <c r="BE41" s="1330"/>
      <c r="BF41" s="1330"/>
      <c r="BG41" s="1330"/>
      <c r="BH41" s="1330"/>
      <c r="BI41" s="1330"/>
      <c r="BJ41" s="1330"/>
      <c r="BK41" s="1330"/>
      <c r="BL41" s="1330"/>
      <c r="BM41" s="1330"/>
      <c r="BN41" s="1330"/>
      <c r="BO41" s="1330"/>
      <c r="BP41" s="1330"/>
      <c r="BQ41" s="1330"/>
      <c r="BR41" s="1330"/>
      <c r="BS41" s="1330"/>
      <c r="BT41" s="1330"/>
      <c r="BU41" s="1330"/>
      <c r="BV41" s="1330"/>
      <c r="BW41" s="1330"/>
      <c r="BX41" s="1330"/>
      <c r="BY41" s="1330"/>
      <c r="BZ41" s="1330"/>
      <c r="CA41" s="1330"/>
      <c r="CB41" s="1330"/>
      <c r="CC41" s="1330"/>
      <c r="CD41" s="1330"/>
      <c r="CE41" s="1330"/>
      <c r="CF41" s="1330"/>
      <c r="CG41" s="1330"/>
      <c r="CH41" s="1330"/>
      <c r="CI41" s="1330"/>
      <c r="CJ41" s="1330"/>
      <c r="CK41" s="1330"/>
      <c r="CL41" s="1330"/>
      <c r="CM41" s="1330"/>
      <c r="CN41" s="1330"/>
      <c r="CO41" s="1330"/>
      <c r="CP41" s="1330"/>
      <c r="CQ41" s="1330"/>
      <c r="CR41" s="1330"/>
      <c r="CS41" s="1330"/>
      <c r="CT41" s="1330"/>
      <c r="CU41" s="1330"/>
      <c r="CV41" s="1330"/>
      <c r="CW41" s="1330"/>
      <c r="CX41" s="1330"/>
      <c r="CY41" s="1330"/>
      <c r="CZ41" s="1330"/>
      <c r="DA41" s="1330"/>
      <c r="DB41" s="1330"/>
      <c r="DC41" s="1330"/>
      <c r="DD41" s="1329"/>
    </row>
    <row r="42" spans="2:109" ht="13" x14ac:dyDescent="0.2">
      <c r="B42" s="1279"/>
      <c r="G42" s="1316"/>
      <c r="I42" s="1315"/>
      <c r="J42" s="1315"/>
      <c r="K42" s="1315"/>
      <c r="AM42" s="1316"/>
      <c r="AN42" s="1316" t="s">
        <v>611</v>
      </c>
      <c r="AP42" s="1315"/>
      <c r="AQ42" s="1315"/>
      <c r="AR42" s="1315"/>
      <c r="AY42" s="1316"/>
      <c r="BA42" s="1315"/>
      <c r="BB42" s="1315"/>
      <c r="BC42" s="1315"/>
      <c r="BK42" s="1316"/>
      <c r="BM42" s="1315"/>
      <c r="BN42" s="1315"/>
      <c r="BO42" s="1315"/>
      <c r="BW42" s="1316"/>
      <c r="BY42" s="1315"/>
      <c r="BZ42" s="1315"/>
      <c r="CA42" s="1315"/>
      <c r="CI42" s="1316"/>
      <c r="CK42" s="1315"/>
      <c r="CL42" s="1315"/>
      <c r="CM42" s="1315"/>
      <c r="CU42" s="1316"/>
      <c r="CW42" s="1315"/>
      <c r="CX42" s="1315"/>
      <c r="CY42" s="1315"/>
    </row>
    <row r="43" spans="2:109" ht="13.5" customHeight="1" x14ac:dyDescent="0.2">
      <c r="B43" s="1279"/>
      <c r="AN43" s="1314" t="s">
        <v>614</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2"/>
    </row>
    <row r="44" spans="2:109" ht="13" x14ac:dyDescent="0.2">
      <c r="B44" s="1279"/>
      <c r="AN44" s="1311"/>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09"/>
    </row>
    <row r="45" spans="2:109" ht="13" x14ac:dyDescent="0.2">
      <c r="B45" s="1279"/>
      <c r="AN45" s="1311"/>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09"/>
    </row>
    <row r="46" spans="2:109" ht="13" x14ac:dyDescent="0.2">
      <c r="B46" s="1279"/>
      <c r="AN46" s="1311"/>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09"/>
    </row>
    <row r="47" spans="2:109" ht="13" x14ac:dyDescent="0.2">
      <c r="B47" s="1279"/>
      <c r="AN47" s="1308"/>
      <c r="AO47" s="1307"/>
      <c r="AP47" s="1307"/>
      <c r="AQ47" s="1307"/>
      <c r="AR47" s="1307"/>
      <c r="AS47" s="1307"/>
      <c r="AT47" s="1307"/>
      <c r="AU47" s="1307"/>
      <c r="AV47" s="1307"/>
      <c r="AW47" s="1307"/>
      <c r="AX47" s="1307"/>
      <c r="AY47" s="1307"/>
      <c r="AZ47" s="1307"/>
      <c r="BA47" s="1307"/>
      <c r="BB47" s="1307"/>
      <c r="BC47" s="1307"/>
      <c r="BD47" s="1307"/>
      <c r="BE47" s="1307"/>
      <c r="BF47" s="1307"/>
      <c r="BG47" s="1307"/>
      <c r="BH47" s="1307"/>
      <c r="BI47" s="1307"/>
      <c r="BJ47" s="1307"/>
      <c r="BK47" s="1307"/>
      <c r="BL47" s="1307"/>
      <c r="BM47" s="1307"/>
      <c r="BN47" s="1307"/>
      <c r="BO47" s="1307"/>
      <c r="BP47" s="1307"/>
      <c r="BQ47" s="1307"/>
      <c r="BR47" s="1307"/>
      <c r="BS47" s="1307"/>
      <c r="BT47" s="1307"/>
      <c r="BU47" s="1307"/>
      <c r="BV47" s="1307"/>
      <c r="BW47" s="1307"/>
      <c r="BX47" s="1307"/>
      <c r="BY47" s="1307"/>
      <c r="BZ47" s="1307"/>
      <c r="CA47" s="1307"/>
      <c r="CB47" s="1307"/>
      <c r="CC47" s="1307"/>
      <c r="CD47" s="1307"/>
      <c r="CE47" s="1307"/>
      <c r="CF47" s="1307"/>
      <c r="CG47" s="1307"/>
      <c r="CH47" s="1307"/>
      <c r="CI47" s="1307"/>
      <c r="CJ47" s="1307"/>
      <c r="CK47" s="1307"/>
      <c r="CL47" s="1307"/>
      <c r="CM47" s="1307"/>
      <c r="CN47" s="1307"/>
      <c r="CO47" s="1307"/>
      <c r="CP47" s="1307"/>
      <c r="CQ47" s="1307"/>
      <c r="CR47" s="1307"/>
      <c r="CS47" s="1307"/>
      <c r="CT47" s="1307"/>
      <c r="CU47" s="1307"/>
      <c r="CV47" s="1307"/>
      <c r="CW47" s="1307"/>
      <c r="CX47" s="1307"/>
      <c r="CY47" s="1307"/>
      <c r="CZ47" s="1307"/>
      <c r="DA47" s="1307"/>
      <c r="DB47" s="1307"/>
      <c r="DC47" s="1306"/>
    </row>
    <row r="48" spans="2:109" ht="13" x14ac:dyDescent="0.2">
      <c r="B48" s="1279"/>
      <c r="H48" s="1293"/>
      <c r="I48" s="1293"/>
      <c r="J48" s="1293"/>
      <c r="AN48" s="1293"/>
      <c r="AO48" s="1293"/>
      <c r="AP48" s="1293"/>
      <c r="AZ48" s="1293"/>
      <c r="BA48" s="1293"/>
      <c r="BB48" s="1293"/>
      <c r="BL48" s="1293"/>
      <c r="BM48" s="1293"/>
      <c r="BN48" s="1293"/>
      <c r="BX48" s="1293"/>
      <c r="BY48" s="1293"/>
      <c r="BZ48" s="1293"/>
      <c r="CJ48" s="1293"/>
      <c r="CK48" s="1293"/>
      <c r="CL48" s="1293"/>
      <c r="CV48" s="1293"/>
      <c r="CW48" s="1293"/>
      <c r="CX48" s="1293"/>
    </row>
    <row r="49" spans="1:109" ht="13" x14ac:dyDescent="0.2">
      <c r="B49" s="1279"/>
      <c r="AN49" s="1278" t="s">
        <v>609</v>
      </c>
    </row>
    <row r="50" spans="1:109" ht="13" x14ac:dyDescent="0.2">
      <c r="B50" s="1279"/>
      <c r="G50" s="1291"/>
      <c r="H50" s="1291"/>
      <c r="I50" s="1291"/>
      <c r="J50" s="1291"/>
      <c r="K50" s="1300"/>
      <c r="L50" s="1300"/>
      <c r="M50" s="1299"/>
      <c r="N50" s="1299"/>
      <c r="AN50" s="1298"/>
      <c r="AO50" s="1297"/>
      <c r="AP50" s="1297"/>
      <c r="AQ50" s="1297"/>
      <c r="AR50" s="1297"/>
      <c r="AS50" s="1297"/>
      <c r="AT50" s="1297"/>
      <c r="AU50" s="1297"/>
      <c r="AV50" s="1297"/>
      <c r="AW50" s="1297"/>
      <c r="AX50" s="1297"/>
      <c r="AY50" s="1297"/>
      <c r="AZ50" s="1297"/>
      <c r="BA50" s="1297"/>
      <c r="BB50" s="1297"/>
      <c r="BC50" s="1297"/>
      <c r="BD50" s="1297"/>
      <c r="BE50" s="1297"/>
      <c r="BF50" s="1297"/>
      <c r="BG50" s="1297"/>
      <c r="BH50" s="1297"/>
      <c r="BI50" s="1297"/>
      <c r="BJ50" s="1297"/>
      <c r="BK50" s="1297"/>
      <c r="BL50" s="1297"/>
      <c r="BM50" s="1297"/>
      <c r="BN50" s="1297"/>
      <c r="BO50" s="1296"/>
      <c r="BP50" s="1288" t="s">
        <v>565</v>
      </c>
      <c r="BQ50" s="1288"/>
      <c r="BR50" s="1288"/>
      <c r="BS50" s="1288"/>
      <c r="BT50" s="1288"/>
      <c r="BU50" s="1288"/>
      <c r="BV50" s="1288"/>
      <c r="BW50" s="1288"/>
      <c r="BX50" s="1288" t="s">
        <v>566</v>
      </c>
      <c r="BY50" s="1288"/>
      <c r="BZ50" s="1288"/>
      <c r="CA50" s="1288"/>
      <c r="CB50" s="1288"/>
      <c r="CC50" s="1288"/>
      <c r="CD50" s="1288"/>
      <c r="CE50" s="1288"/>
      <c r="CF50" s="1288" t="s">
        <v>567</v>
      </c>
      <c r="CG50" s="1288"/>
      <c r="CH50" s="1288"/>
      <c r="CI50" s="1288"/>
      <c r="CJ50" s="1288"/>
      <c r="CK50" s="1288"/>
      <c r="CL50" s="1288"/>
      <c r="CM50" s="1288"/>
      <c r="CN50" s="1288" t="s">
        <v>568</v>
      </c>
      <c r="CO50" s="1288"/>
      <c r="CP50" s="1288"/>
      <c r="CQ50" s="1288"/>
      <c r="CR50" s="1288"/>
      <c r="CS50" s="1288"/>
      <c r="CT50" s="1288"/>
      <c r="CU50" s="1288"/>
      <c r="CV50" s="1288" t="s">
        <v>569</v>
      </c>
      <c r="CW50" s="1288"/>
      <c r="CX50" s="1288"/>
      <c r="CY50" s="1288"/>
      <c r="CZ50" s="1288"/>
      <c r="DA50" s="1288"/>
      <c r="DB50" s="1288"/>
      <c r="DC50" s="1288"/>
    </row>
    <row r="51" spans="1:109" ht="13.5" customHeight="1" x14ac:dyDescent="0.2">
      <c r="B51" s="1279"/>
      <c r="G51" s="1295"/>
      <c r="H51" s="1295"/>
      <c r="I51" s="1328"/>
      <c r="J51" s="1328"/>
      <c r="K51" s="1294"/>
      <c r="L51" s="1294"/>
      <c r="M51" s="1294"/>
      <c r="N51" s="1294"/>
      <c r="AM51" s="1293"/>
      <c r="AN51" s="1287" t="s">
        <v>608</v>
      </c>
      <c r="AO51" s="1287"/>
      <c r="AP51" s="1287"/>
      <c r="AQ51" s="1287"/>
      <c r="AR51" s="1287"/>
      <c r="AS51" s="1287"/>
      <c r="AT51" s="1287"/>
      <c r="AU51" s="1287"/>
      <c r="AV51" s="1287"/>
      <c r="AW51" s="1287"/>
      <c r="AX51" s="1287"/>
      <c r="AY51" s="1287"/>
      <c r="AZ51" s="1287"/>
      <c r="BA51" s="1287"/>
      <c r="BB51" s="1287" t="s">
        <v>606</v>
      </c>
      <c r="BC51" s="1287"/>
      <c r="BD51" s="1287"/>
      <c r="BE51" s="1287"/>
      <c r="BF51" s="1287"/>
      <c r="BG51" s="1287"/>
      <c r="BH51" s="1287"/>
      <c r="BI51" s="1287"/>
      <c r="BJ51" s="1287"/>
      <c r="BK51" s="1287"/>
      <c r="BL51" s="1287"/>
      <c r="BM51" s="1287"/>
      <c r="BN51" s="1287"/>
      <c r="BO51" s="1287"/>
      <c r="BP51" s="1286">
        <v>17.5</v>
      </c>
      <c r="BQ51" s="1286"/>
      <c r="BR51" s="1286"/>
      <c r="BS51" s="1286"/>
      <c r="BT51" s="1286"/>
      <c r="BU51" s="1286"/>
      <c r="BV51" s="1286"/>
      <c r="BW51" s="1286"/>
      <c r="BX51" s="1286">
        <v>22.9</v>
      </c>
      <c r="BY51" s="1286"/>
      <c r="BZ51" s="1286"/>
      <c r="CA51" s="1286"/>
      <c r="CB51" s="1286"/>
      <c r="CC51" s="1286"/>
      <c r="CD51" s="1286"/>
      <c r="CE51" s="1286"/>
      <c r="CF51" s="1286">
        <v>20.3</v>
      </c>
      <c r="CG51" s="1286"/>
      <c r="CH51" s="1286"/>
      <c r="CI51" s="1286"/>
      <c r="CJ51" s="1286"/>
      <c r="CK51" s="1286"/>
      <c r="CL51" s="1286"/>
      <c r="CM51" s="1286"/>
      <c r="CN51" s="1286">
        <v>9.4</v>
      </c>
      <c r="CO51" s="1286"/>
      <c r="CP51" s="1286"/>
      <c r="CQ51" s="1286"/>
      <c r="CR51" s="1286"/>
      <c r="CS51" s="1286"/>
      <c r="CT51" s="1286"/>
      <c r="CU51" s="1286"/>
      <c r="CV51" s="1286">
        <v>5</v>
      </c>
      <c r="CW51" s="1286"/>
      <c r="CX51" s="1286"/>
      <c r="CY51" s="1286"/>
      <c r="CZ51" s="1286"/>
      <c r="DA51" s="1286"/>
      <c r="DB51" s="1286"/>
      <c r="DC51" s="1286"/>
    </row>
    <row r="52" spans="1:109" ht="13" x14ac:dyDescent="0.2">
      <c r="B52" s="1279"/>
      <c r="G52" s="1295"/>
      <c r="H52" s="1295"/>
      <c r="I52" s="1328"/>
      <c r="J52" s="1328"/>
      <c r="K52" s="1294"/>
      <c r="L52" s="1294"/>
      <c r="M52" s="1294"/>
      <c r="N52" s="1294"/>
      <c r="AM52" s="1293"/>
      <c r="AN52" s="1287"/>
      <c r="AO52" s="1287"/>
      <c r="AP52" s="1287"/>
      <c r="AQ52" s="1287"/>
      <c r="AR52" s="1287"/>
      <c r="AS52" s="1287"/>
      <c r="AT52" s="1287"/>
      <c r="AU52" s="1287"/>
      <c r="AV52" s="1287"/>
      <c r="AW52" s="1287"/>
      <c r="AX52" s="1287"/>
      <c r="AY52" s="1287"/>
      <c r="AZ52" s="1287"/>
      <c r="BA52" s="1287"/>
      <c r="BB52" s="1287"/>
      <c r="BC52" s="1287"/>
      <c r="BD52" s="1287"/>
      <c r="BE52" s="1287"/>
      <c r="BF52" s="1287"/>
      <c r="BG52" s="1287"/>
      <c r="BH52" s="1287"/>
      <c r="BI52" s="1287"/>
      <c r="BJ52" s="1287"/>
      <c r="BK52" s="1287"/>
      <c r="BL52" s="1287"/>
      <c r="BM52" s="1287"/>
      <c r="BN52" s="1287"/>
      <c r="BO52" s="1287"/>
      <c r="BP52" s="1286"/>
      <c r="BQ52" s="1286"/>
      <c r="BR52" s="1286"/>
      <c r="BS52" s="1286"/>
      <c r="BT52" s="1286"/>
      <c r="BU52" s="1286"/>
      <c r="BV52" s="1286"/>
      <c r="BW52" s="1286"/>
      <c r="BX52" s="1286"/>
      <c r="BY52" s="1286"/>
      <c r="BZ52" s="1286"/>
      <c r="CA52" s="1286"/>
      <c r="CB52" s="1286"/>
      <c r="CC52" s="1286"/>
      <c r="CD52" s="1286"/>
      <c r="CE52" s="1286"/>
      <c r="CF52" s="1286"/>
      <c r="CG52" s="1286"/>
      <c r="CH52" s="1286"/>
      <c r="CI52" s="1286"/>
      <c r="CJ52" s="1286"/>
      <c r="CK52" s="1286"/>
      <c r="CL52" s="1286"/>
      <c r="CM52" s="1286"/>
      <c r="CN52" s="1286"/>
      <c r="CO52" s="1286"/>
      <c r="CP52" s="1286"/>
      <c r="CQ52" s="1286"/>
      <c r="CR52" s="1286"/>
      <c r="CS52" s="1286"/>
      <c r="CT52" s="1286"/>
      <c r="CU52" s="1286"/>
      <c r="CV52" s="1286"/>
      <c r="CW52" s="1286"/>
      <c r="CX52" s="1286"/>
      <c r="CY52" s="1286"/>
      <c r="CZ52" s="1286"/>
      <c r="DA52" s="1286"/>
      <c r="DB52" s="1286"/>
      <c r="DC52" s="1286"/>
    </row>
    <row r="53" spans="1:109" ht="13" x14ac:dyDescent="0.2">
      <c r="A53" s="1315"/>
      <c r="B53" s="1279"/>
      <c r="G53" s="1295"/>
      <c r="H53" s="1295"/>
      <c r="I53" s="1291"/>
      <c r="J53" s="1291"/>
      <c r="K53" s="1294"/>
      <c r="L53" s="1294"/>
      <c r="M53" s="1294"/>
      <c r="N53" s="1294"/>
      <c r="AM53" s="1293"/>
      <c r="AN53" s="1287"/>
      <c r="AO53" s="1287"/>
      <c r="AP53" s="1287"/>
      <c r="AQ53" s="1287"/>
      <c r="AR53" s="1287"/>
      <c r="AS53" s="1287"/>
      <c r="AT53" s="1287"/>
      <c r="AU53" s="1287"/>
      <c r="AV53" s="1287"/>
      <c r="AW53" s="1287"/>
      <c r="AX53" s="1287"/>
      <c r="AY53" s="1287"/>
      <c r="AZ53" s="1287"/>
      <c r="BA53" s="1287"/>
      <c r="BB53" s="1287" t="s">
        <v>613</v>
      </c>
      <c r="BC53" s="1287"/>
      <c r="BD53" s="1287"/>
      <c r="BE53" s="1287"/>
      <c r="BF53" s="1287"/>
      <c r="BG53" s="1287"/>
      <c r="BH53" s="1287"/>
      <c r="BI53" s="1287"/>
      <c r="BJ53" s="1287"/>
      <c r="BK53" s="1287"/>
      <c r="BL53" s="1287"/>
      <c r="BM53" s="1287"/>
      <c r="BN53" s="1287"/>
      <c r="BO53" s="1287"/>
      <c r="BP53" s="1286">
        <v>67.900000000000006</v>
      </c>
      <c r="BQ53" s="1286"/>
      <c r="BR53" s="1286"/>
      <c r="BS53" s="1286"/>
      <c r="BT53" s="1286"/>
      <c r="BU53" s="1286"/>
      <c r="BV53" s="1286"/>
      <c r="BW53" s="1286"/>
      <c r="BX53" s="1286">
        <v>67.8</v>
      </c>
      <c r="BY53" s="1286"/>
      <c r="BZ53" s="1286"/>
      <c r="CA53" s="1286"/>
      <c r="CB53" s="1286"/>
      <c r="CC53" s="1286"/>
      <c r="CD53" s="1286"/>
      <c r="CE53" s="1286"/>
      <c r="CF53" s="1286">
        <v>69.400000000000006</v>
      </c>
      <c r="CG53" s="1286"/>
      <c r="CH53" s="1286"/>
      <c r="CI53" s="1286"/>
      <c r="CJ53" s="1286"/>
      <c r="CK53" s="1286"/>
      <c r="CL53" s="1286"/>
      <c r="CM53" s="1286"/>
      <c r="CN53" s="1286">
        <v>64.7</v>
      </c>
      <c r="CO53" s="1286"/>
      <c r="CP53" s="1286"/>
      <c r="CQ53" s="1286"/>
      <c r="CR53" s="1286"/>
      <c r="CS53" s="1286"/>
      <c r="CT53" s="1286"/>
      <c r="CU53" s="1286"/>
      <c r="CV53" s="1286">
        <v>64.8</v>
      </c>
      <c r="CW53" s="1286"/>
      <c r="CX53" s="1286"/>
      <c r="CY53" s="1286"/>
      <c r="CZ53" s="1286"/>
      <c r="DA53" s="1286"/>
      <c r="DB53" s="1286"/>
      <c r="DC53" s="1286"/>
    </row>
    <row r="54" spans="1:109" ht="13" x14ac:dyDescent="0.2">
      <c r="A54" s="1315"/>
      <c r="B54" s="1279"/>
      <c r="G54" s="1295"/>
      <c r="H54" s="1295"/>
      <c r="I54" s="1291"/>
      <c r="J54" s="1291"/>
      <c r="K54" s="1294"/>
      <c r="L54" s="1294"/>
      <c r="M54" s="1294"/>
      <c r="N54" s="1294"/>
      <c r="AM54" s="1293"/>
      <c r="AN54" s="1287"/>
      <c r="AO54" s="1287"/>
      <c r="AP54" s="1287"/>
      <c r="AQ54" s="1287"/>
      <c r="AR54" s="1287"/>
      <c r="AS54" s="1287"/>
      <c r="AT54" s="1287"/>
      <c r="AU54" s="1287"/>
      <c r="AV54" s="1287"/>
      <c r="AW54" s="1287"/>
      <c r="AX54" s="1287"/>
      <c r="AY54" s="1287"/>
      <c r="AZ54" s="1287"/>
      <c r="BA54" s="1287"/>
      <c r="BB54" s="1287"/>
      <c r="BC54" s="1287"/>
      <c r="BD54" s="1287"/>
      <c r="BE54" s="1287"/>
      <c r="BF54" s="1287"/>
      <c r="BG54" s="1287"/>
      <c r="BH54" s="1287"/>
      <c r="BI54" s="1287"/>
      <c r="BJ54" s="1287"/>
      <c r="BK54" s="1287"/>
      <c r="BL54" s="1287"/>
      <c r="BM54" s="1287"/>
      <c r="BN54" s="1287"/>
      <c r="BO54" s="1287"/>
      <c r="BP54" s="1286"/>
      <c r="BQ54" s="1286"/>
      <c r="BR54" s="1286"/>
      <c r="BS54" s="1286"/>
      <c r="BT54" s="1286"/>
      <c r="BU54" s="1286"/>
      <c r="BV54" s="1286"/>
      <c r="BW54" s="1286"/>
      <c r="BX54" s="1286"/>
      <c r="BY54" s="1286"/>
      <c r="BZ54" s="1286"/>
      <c r="CA54" s="1286"/>
      <c r="CB54" s="1286"/>
      <c r="CC54" s="1286"/>
      <c r="CD54" s="1286"/>
      <c r="CE54" s="1286"/>
      <c r="CF54" s="1286"/>
      <c r="CG54" s="1286"/>
      <c r="CH54" s="1286"/>
      <c r="CI54" s="1286"/>
      <c r="CJ54" s="1286"/>
      <c r="CK54" s="1286"/>
      <c r="CL54" s="1286"/>
      <c r="CM54" s="1286"/>
      <c r="CN54" s="1286"/>
      <c r="CO54" s="1286"/>
      <c r="CP54" s="1286"/>
      <c r="CQ54" s="1286"/>
      <c r="CR54" s="1286"/>
      <c r="CS54" s="1286"/>
      <c r="CT54" s="1286"/>
      <c r="CU54" s="1286"/>
      <c r="CV54" s="1286"/>
      <c r="CW54" s="1286"/>
      <c r="CX54" s="1286"/>
      <c r="CY54" s="1286"/>
      <c r="CZ54" s="1286"/>
      <c r="DA54" s="1286"/>
      <c r="DB54" s="1286"/>
      <c r="DC54" s="1286"/>
    </row>
    <row r="55" spans="1:109" ht="13" x14ac:dyDescent="0.2">
      <c r="A55" s="1315"/>
      <c r="B55" s="1279"/>
      <c r="G55" s="1291"/>
      <c r="H55" s="1291"/>
      <c r="I55" s="1291"/>
      <c r="J55" s="1291"/>
      <c r="K55" s="1294"/>
      <c r="L55" s="1294"/>
      <c r="M55" s="1294"/>
      <c r="N55" s="1294"/>
      <c r="AN55" s="1288" t="s">
        <v>607</v>
      </c>
      <c r="AO55" s="1288"/>
      <c r="AP55" s="1288"/>
      <c r="AQ55" s="1288"/>
      <c r="AR55" s="1288"/>
      <c r="AS55" s="1288"/>
      <c r="AT55" s="1288"/>
      <c r="AU55" s="1288"/>
      <c r="AV55" s="1288"/>
      <c r="AW55" s="1288"/>
      <c r="AX55" s="1288"/>
      <c r="AY55" s="1288"/>
      <c r="AZ55" s="1288"/>
      <c r="BA55" s="1288"/>
      <c r="BB55" s="1287" t="s">
        <v>606</v>
      </c>
      <c r="BC55" s="1287"/>
      <c r="BD55" s="1287"/>
      <c r="BE55" s="1287"/>
      <c r="BF55" s="1287"/>
      <c r="BG55" s="1287"/>
      <c r="BH55" s="1287"/>
      <c r="BI55" s="1287"/>
      <c r="BJ55" s="1287"/>
      <c r="BK55" s="1287"/>
      <c r="BL55" s="1287"/>
      <c r="BM55" s="1287"/>
      <c r="BN55" s="1287"/>
      <c r="BO55" s="1287"/>
      <c r="BP55" s="1286">
        <v>115.7</v>
      </c>
      <c r="BQ55" s="1286"/>
      <c r="BR55" s="1286"/>
      <c r="BS55" s="1286"/>
      <c r="BT55" s="1286"/>
      <c r="BU55" s="1286"/>
      <c r="BV55" s="1286"/>
      <c r="BW55" s="1286"/>
      <c r="BX55" s="1286">
        <v>106</v>
      </c>
      <c r="BY55" s="1286"/>
      <c r="BZ55" s="1286"/>
      <c r="CA55" s="1286"/>
      <c r="CB55" s="1286"/>
      <c r="CC55" s="1286"/>
      <c r="CD55" s="1286"/>
      <c r="CE55" s="1286"/>
      <c r="CF55" s="1286">
        <v>97.6</v>
      </c>
      <c r="CG55" s="1286"/>
      <c r="CH55" s="1286"/>
      <c r="CI55" s="1286"/>
      <c r="CJ55" s="1286"/>
      <c r="CK55" s="1286"/>
      <c r="CL55" s="1286"/>
      <c r="CM55" s="1286"/>
      <c r="CN55" s="1286">
        <v>91.6</v>
      </c>
      <c r="CO55" s="1286"/>
      <c r="CP55" s="1286"/>
      <c r="CQ55" s="1286"/>
      <c r="CR55" s="1286"/>
      <c r="CS55" s="1286"/>
      <c r="CT55" s="1286"/>
      <c r="CU55" s="1286"/>
      <c r="CV55" s="1286">
        <v>86</v>
      </c>
      <c r="CW55" s="1286"/>
      <c r="CX55" s="1286"/>
      <c r="CY55" s="1286"/>
      <c r="CZ55" s="1286"/>
      <c r="DA55" s="1286"/>
      <c r="DB55" s="1286"/>
      <c r="DC55" s="1286"/>
    </row>
    <row r="56" spans="1:109" ht="13" x14ac:dyDescent="0.2">
      <c r="A56" s="1315"/>
      <c r="B56" s="1279"/>
      <c r="G56" s="1291"/>
      <c r="H56" s="1291"/>
      <c r="I56" s="1291"/>
      <c r="J56" s="1291"/>
      <c r="K56" s="1294"/>
      <c r="L56" s="1294"/>
      <c r="M56" s="1294"/>
      <c r="N56" s="1294"/>
      <c r="AN56" s="1288"/>
      <c r="AO56" s="1288"/>
      <c r="AP56" s="1288"/>
      <c r="AQ56" s="1288"/>
      <c r="AR56" s="1288"/>
      <c r="AS56" s="1288"/>
      <c r="AT56" s="1288"/>
      <c r="AU56" s="1288"/>
      <c r="AV56" s="1288"/>
      <c r="AW56" s="1288"/>
      <c r="AX56" s="1288"/>
      <c r="AY56" s="1288"/>
      <c r="AZ56" s="1288"/>
      <c r="BA56" s="1288"/>
      <c r="BB56" s="1287"/>
      <c r="BC56" s="1287"/>
      <c r="BD56" s="1287"/>
      <c r="BE56" s="1287"/>
      <c r="BF56" s="1287"/>
      <c r="BG56" s="1287"/>
      <c r="BH56" s="1287"/>
      <c r="BI56" s="1287"/>
      <c r="BJ56" s="1287"/>
      <c r="BK56" s="1287"/>
      <c r="BL56" s="1287"/>
      <c r="BM56" s="1287"/>
      <c r="BN56" s="1287"/>
      <c r="BO56" s="1287"/>
      <c r="BP56" s="1286"/>
      <c r="BQ56" s="1286"/>
      <c r="BR56" s="1286"/>
      <c r="BS56" s="1286"/>
      <c r="BT56" s="1286"/>
      <c r="BU56" s="1286"/>
      <c r="BV56" s="1286"/>
      <c r="BW56" s="1286"/>
      <c r="BX56" s="1286"/>
      <c r="BY56" s="1286"/>
      <c r="BZ56" s="1286"/>
      <c r="CA56" s="1286"/>
      <c r="CB56" s="1286"/>
      <c r="CC56" s="1286"/>
      <c r="CD56" s="1286"/>
      <c r="CE56" s="1286"/>
      <c r="CF56" s="1286"/>
      <c r="CG56" s="1286"/>
      <c r="CH56" s="1286"/>
      <c r="CI56" s="1286"/>
      <c r="CJ56" s="1286"/>
      <c r="CK56" s="1286"/>
      <c r="CL56" s="1286"/>
      <c r="CM56" s="1286"/>
      <c r="CN56" s="1286"/>
      <c r="CO56" s="1286"/>
      <c r="CP56" s="1286"/>
      <c r="CQ56" s="1286"/>
      <c r="CR56" s="1286"/>
      <c r="CS56" s="1286"/>
      <c r="CT56" s="1286"/>
      <c r="CU56" s="1286"/>
      <c r="CV56" s="1286"/>
      <c r="CW56" s="1286"/>
      <c r="CX56" s="1286"/>
      <c r="CY56" s="1286"/>
      <c r="CZ56" s="1286"/>
      <c r="DA56" s="1286"/>
      <c r="DB56" s="1286"/>
      <c r="DC56" s="1286"/>
    </row>
    <row r="57" spans="1:109" s="1315" customFormat="1" ht="13" x14ac:dyDescent="0.2">
      <c r="B57" s="1321"/>
      <c r="G57" s="1291"/>
      <c r="H57" s="1291"/>
      <c r="I57" s="1290"/>
      <c r="J57" s="1290"/>
      <c r="K57" s="1294"/>
      <c r="L57" s="1294"/>
      <c r="M57" s="1294"/>
      <c r="N57" s="1294"/>
      <c r="AM57" s="1278"/>
      <c r="AN57" s="1288"/>
      <c r="AO57" s="1288"/>
      <c r="AP57" s="1288"/>
      <c r="AQ57" s="1288"/>
      <c r="AR57" s="1288"/>
      <c r="AS57" s="1288"/>
      <c r="AT57" s="1288"/>
      <c r="AU57" s="1288"/>
      <c r="AV57" s="1288"/>
      <c r="AW57" s="1288"/>
      <c r="AX57" s="1288"/>
      <c r="AY57" s="1288"/>
      <c r="AZ57" s="1288"/>
      <c r="BA57" s="1288"/>
      <c r="BB57" s="1287" t="s">
        <v>613</v>
      </c>
      <c r="BC57" s="1287"/>
      <c r="BD57" s="1287"/>
      <c r="BE57" s="1287"/>
      <c r="BF57" s="1287"/>
      <c r="BG57" s="1287"/>
      <c r="BH57" s="1287"/>
      <c r="BI57" s="1287"/>
      <c r="BJ57" s="1287"/>
      <c r="BK57" s="1287"/>
      <c r="BL57" s="1287"/>
      <c r="BM57" s="1287"/>
      <c r="BN57" s="1287"/>
      <c r="BO57" s="1287"/>
      <c r="BP57" s="1286">
        <v>61</v>
      </c>
      <c r="BQ57" s="1286"/>
      <c r="BR57" s="1286"/>
      <c r="BS57" s="1286"/>
      <c r="BT57" s="1286"/>
      <c r="BU57" s="1286"/>
      <c r="BV57" s="1286"/>
      <c r="BW57" s="1286"/>
      <c r="BX57" s="1286">
        <v>62</v>
      </c>
      <c r="BY57" s="1286"/>
      <c r="BZ57" s="1286"/>
      <c r="CA57" s="1286"/>
      <c r="CB57" s="1286"/>
      <c r="CC57" s="1286"/>
      <c r="CD57" s="1286"/>
      <c r="CE57" s="1286"/>
      <c r="CF57" s="1286">
        <v>62.9</v>
      </c>
      <c r="CG57" s="1286"/>
      <c r="CH57" s="1286"/>
      <c r="CI57" s="1286"/>
      <c r="CJ57" s="1286"/>
      <c r="CK57" s="1286"/>
      <c r="CL57" s="1286"/>
      <c r="CM57" s="1286"/>
      <c r="CN57" s="1286">
        <v>63.4</v>
      </c>
      <c r="CO57" s="1286"/>
      <c r="CP57" s="1286"/>
      <c r="CQ57" s="1286"/>
      <c r="CR57" s="1286"/>
      <c r="CS57" s="1286"/>
      <c r="CT57" s="1286"/>
      <c r="CU57" s="1286"/>
      <c r="CV57" s="1286">
        <v>64.2</v>
      </c>
      <c r="CW57" s="1286"/>
      <c r="CX57" s="1286"/>
      <c r="CY57" s="1286"/>
      <c r="CZ57" s="1286"/>
      <c r="DA57" s="1286"/>
      <c r="DB57" s="1286"/>
      <c r="DC57" s="1286"/>
      <c r="DD57" s="1326"/>
      <c r="DE57" s="1321"/>
    </row>
    <row r="58" spans="1:109" s="1315" customFormat="1" ht="13" x14ac:dyDescent="0.2">
      <c r="A58" s="1278"/>
      <c r="B58" s="1321"/>
      <c r="G58" s="1291"/>
      <c r="H58" s="1291"/>
      <c r="I58" s="1290"/>
      <c r="J58" s="1290"/>
      <c r="K58" s="1294"/>
      <c r="L58" s="1294"/>
      <c r="M58" s="1294"/>
      <c r="N58" s="1294"/>
      <c r="AM58" s="1278"/>
      <c r="AN58" s="1288"/>
      <c r="AO58" s="1288"/>
      <c r="AP58" s="1288"/>
      <c r="AQ58" s="1288"/>
      <c r="AR58" s="1288"/>
      <c r="AS58" s="1288"/>
      <c r="AT58" s="1288"/>
      <c r="AU58" s="1288"/>
      <c r="AV58" s="1288"/>
      <c r="AW58" s="1288"/>
      <c r="AX58" s="1288"/>
      <c r="AY58" s="1288"/>
      <c r="AZ58" s="1288"/>
      <c r="BA58" s="1288"/>
      <c r="BB58" s="1287"/>
      <c r="BC58" s="1287"/>
      <c r="BD58" s="1287"/>
      <c r="BE58" s="1287"/>
      <c r="BF58" s="1287"/>
      <c r="BG58" s="1287"/>
      <c r="BH58" s="1287"/>
      <c r="BI58" s="1287"/>
      <c r="BJ58" s="1287"/>
      <c r="BK58" s="1287"/>
      <c r="BL58" s="1287"/>
      <c r="BM58" s="1287"/>
      <c r="BN58" s="1287"/>
      <c r="BO58" s="1287"/>
      <c r="BP58" s="1286"/>
      <c r="BQ58" s="1286"/>
      <c r="BR58" s="1286"/>
      <c r="BS58" s="1286"/>
      <c r="BT58" s="1286"/>
      <c r="BU58" s="1286"/>
      <c r="BV58" s="1286"/>
      <c r="BW58" s="1286"/>
      <c r="BX58" s="1286"/>
      <c r="BY58" s="1286"/>
      <c r="BZ58" s="1286"/>
      <c r="CA58" s="1286"/>
      <c r="CB58" s="1286"/>
      <c r="CC58" s="1286"/>
      <c r="CD58" s="1286"/>
      <c r="CE58" s="1286"/>
      <c r="CF58" s="1286"/>
      <c r="CG58" s="1286"/>
      <c r="CH58" s="1286"/>
      <c r="CI58" s="1286"/>
      <c r="CJ58" s="1286"/>
      <c r="CK58" s="1286"/>
      <c r="CL58" s="1286"/>
      <c r="CM58" s="1286"/>
      <c r="CN58" s="1286"/>
      <c r="CO58" s="1286"/>
      <c r="CP58" s="1286"/>
      <c r="CQ58" s="1286"/>
      <c r="CR58" s="1286"/>
      <c r="CS58" s="1286"/>
      <c r="CT58" s="1286"/>
      <c r="CU58" s="1286"/>
      <c r="CV58" s="1286"/>
      <c r="CW58" s="1286"/>
      <c r="CX58" s="1286"/>
      <c r="CY58" s="1286"/>
      <c r="CZ58" s="1286"/>
      <c r="DA58" s="1286"/>
      <c r="DB58" s="1286"/>
      <c r="DC58" s="1286"/>
      <c r="DD58" s="1326"/>
      <c r="DE58" s="1321"/>
    </row>
    <row r="59" spans="1:109" s="1315" customFormat="1" ht="13" x14ac:dyDescent="0.2">
      <c r="A59" s="1278"/>
      <c r="B59" s="1321"/>
      <c r="K59" s="1327"/>
      <c r="L59" s="1327"/>
      <c r="M59" s="1327"/>
      <c r="N59" s="1327"/>
      <c r="AQ59" s="1327"/>
      <c r="AR59" s="1327"/>
      <c r="AS59" s="1327"/>
      <c r="AT59" s="1327"/>
      <c r="BC59" s="1327"/>
      <c r="BD59" s="1327"/>
      <c r="BE59" s="1327"/>
      <c r="BF59" s="1327"/>
      <c r="BO59" s="1327"/>
      <c r="BP59" s="1327"/>
      <c r="BQ59" s="1327"/>
      <c r="BR59" s="1327"/>
      <c r="CA59" s="1327"/>
      <c r="CB59" s="1327"/>
      <c r="CC59" s="1327"/>
      <c r="CD59" s="1327"/>
      <c r="CM59" s="1327"/>
      <c r="CN59" s="1327"/>
      <c r="CO59" s="1327"/>
      <c r="CP59" s="1327"/>
      <c r="CY59" s="1327"/>
      <c r="CZ59" s="1327"/>
      <c r="DA59" s="1327"/>
      <c r="DB59" s="1327"/>
      <c r="DC59" s="1327"/>
      <c r="DD59" s="1326"/>
      <c r="DE59" s="1321"/>
    </row>
    <row r="60" spans="1:109" s="1315" customFormat="1" ht="13" x14ac:dyDescent="0.2">
      <c r="A60" s="1278"/>
      <c r="B60" s="1321"/>
      <c r="K60" s="1327"/>
      <c r="L60" s="1327"/>
      <c r="M60" s="1327"/>
      <c r="N60" s="1327"/>
      <c r="AQ60" s="1327"/>
      <c r="AR60" s="1327"/>
      <c r="AS60" s="1327"/>
      <c r="AT60" s="1327"/>
      <c r="BC60" s="1327"/>
      <c r="BD60" s="1327"/>
      <c r="BE60" s="1327"/>
      <c r="BF60" s="1327"/>
      <c r="BO60" s="1327"/>
      <c r="BP60" s="1327"/>
      <c r="BQ60" s="1327"/>
      <c r="BR60" s="1327"/>
      <c r="CA60" s="1327"/>
      <c r="CB60" s="1327"/>
      <c r="CC60" s="1327"/>
      <c r="CD60" s="1327"/>
      <c r="CM60" s="1327"/>
      <c r="CN60" s="1327"/>
      <c r="CO60" s="1327"/>
      <c r="CP60" s="1327"/>
      <c r="CY60" s="1327"/>
      <c r="CZ60" s="1327"/>
      <c r="DA60" s="1327"/>
      <c r="DB60" s="1327"/>
      <c r="DC60" s="1327"/>
      <c r="DD60" s="1326"/>
      <c r="DE60" s="1321"/>
    </row>
    <row r="61" spans="1:109" s="1315" customFormat="1" ht="13" x14ac:dyDescent="0.2">
      <c r="A61" s="1278"/>
      <c r="B61" s="1325"/>
      <c r="C61" s="1324"/>
      <c r="D61" s="1324"/>
      <c r="E61" s="1324"/>
      <c r="F61" s="1324"/>
      <c r="G61" s="1324"/>
      <c r="H61" s="1324"/>
      <c r="I61" s="1324"/>
      <c r="J61" s="1324"/>
      <c r="K61" s="1324"/>
      <c r="L61" s="1324"/>
      <c r="M61" s="1323"/>
      <c r="N61" s="1323"/>
      <c r="O61" s="1324"/>
      <c r="P61" s="1324"/>
      <c r="Q61" s="1324"/>
      <c r="R61" s="1324"/>
      <c r="S61" s="1324"/>
      <c r="T61" s="1324"/>
      <c r="U61" s="1324"/>
      <c r="V61" s="1324"/>
      <c r="W61" s="1324"/>
      <c r="X61" s="1324"/>
      <c r="Y61" s="1324"/>
      <c r="Z61" s="1324"/>
      <c r="AA61" s="1324"/>
      <c r="AB61" s="1324"/>
      <c r="AC61" s="1324"/>
      <c r="AD61" s="1324"/>
      <c r="AE61" s="1324"/>
      <c r="AF61" s="1324"/>
      <c r="AG61" s="1324"/>
      <c r="AH61" s="1324"/>
      <c r="AI61" s="1324"/>
      <c r="AJ61" s="1324"/>
      <c r="AK61" s="1324"/>
      <c r="AL61" s="1324"/>
      <c r="AM61" s="1324"/>
      <c r="AN61" s="1324"/>
      <c r="AO61" s="1324"/>
      <c r="AP61" s="1324"/>
      <c r="AQ61" s="1324"/>
      <c r="AR61" s="1324"/>
      <c r="AS61" s="1323"/>
      <c r="AT61" s="1323"/>
      <c r="AU61" s="1324"/>
      <c r="AV61" s="1324"/>
      <c r="AW61" s="1324"/>
      <c r="AX61" s="1324"/>
      <c r="AY61" s="1324"/>
      <c r="AZ61" s="1324"/>
      <c r="BA61" s="1324"/>
      <c r="BB61" s="1324"/>
      <c r="BC61" s="1324"/>
      <c r="BD61" s="1324"/>
      <c r="BE61" s="1323"/>
      <c r="BF61" s="1323"/>
      <c r="BG61" s="1324"/>
      <c r="BH61" s="1324"/>
      <c r="BI61" s="1324"/>
      <c r="BJ61" s="1324"/>
      <c r="BK61" s="1324"/>
      <c r="BL61" s="1324"/>
      <c r="BM61" s="1324"/>
      <c r="BN61" s="1324"/>
      <c r="BO61" s="1324"/>
      <c r="BP61" s="1324"/>
      <c r="BQ61" s="1323"/>
      <c r="BR61" s="1323"/>
      <c r="BS61" s="1324"/>
      <c r="BT61" s="1324"/>
      <c r="BU61" s="1324"/>
      <c r="BV61" s="1324"/>
      <c r="BW61" s="1324"/>
      <c r="BX61" s="1324"/>
      <c r="BY61" s="1324"/>
      <c r="BZ61" s="1324"/>
      <c r="CA61" s="1324"/>
      <c r="CB61" s="1324"/>
      <c r="CC61" s="1323"/>
      <c r="CD61" s="1323"/>
      <c r="CE61" s="1324"/>
      <c r="CF61" s="1324"/>
      <c r="CG61" s="1324"/>
      <c r="CH61" s="1324"/>
      <c r="CI61" s="1324"/>
      <c r="CJ61" s="1324"/>
      <c r="CK61" s="1324"/>
      <c r="CL61" s="1324"/>
      <c r="CM61" s="1324"/>
      <c r="CN61" s="1324"/>
      <c r="CO61" s="1323"/>
      <c r="CP61" s="1323"/>
      <c r="CQ61" s="1324"/>
      <c r="CR61" s="1324"/>
      <c r="CS61" s="1324"/>
      <c r="CT61" s="1324"/>
      <c r="CU61" s="1324"/>
      <c r="CV61" s="1324"/>
      <c r="CW61" s="1324"/>
      <c r="CX61" s="1324"/>
      <c r="CY61" s="1324"/>
      <c r="CZ61" s="1324"/>
      <c r="DA61" s="1323"/>
      <c r="DB61" s="1323"/>
      <c r="DC61" s="1323"/>
      <c r="DD61" s="1322"/>
      <c r="DE61" s="1321"/>
    </row>
    <row r="62" spans="1:109" ht="13" x14ac:dyDescent="0.2">
      <c r="B62" s="1320"/>
      <c r="C62" s="1320"/>
      <c r="D62" s="1320"/>
      <c r="E62" s="1320"/>
      <c r="F62" s="1320"/>
      <c r="G62" s="1320"/>
      <c r="H62" s="1320"/>
      <c r="I62" s="1320"/>
      <c r="J62" s="1320"/>
      <c r="K62" s="1320"/>
      <c r="L62" s="1320"/>
      <c r="M62" s="1320"/>
      <c r="N62" s="1320"/>
      <c r="O62" s="1320"/>
      <c r="P62" s="1320"/>
      <c r="Q62" s="1320"/>
      <c r="R62" s="1320"/>
      <c r="S62" s="1320"/>
      <c r="T62" s="1320"/>
      <c r="U62" s="1320"/>
      <c r="V62" s="1320"/>
      <c r="W62" s="1320"/>
      <c r="X62" s="1320"/>
      <c r="Y62" s="1320"/>
      <c r="Z62" s="1320"/>
      <c r="AA62" s="1320"/>
      <c r="AB62" s="1320"/>
      <c r="AC62" s="1320"/>
      <c r="AD62" s="1320"/>
      <c r="AE62" s="1320"/>
      <c r="AF62" s="1320"/>
      <c r="AG62" s="1320"/>
      <c r="AH62" s="1320"/>
      <c r="AI62" s="1320"/>
      <c r="AJ62" s="1320"/>
      <c r="AK62" s="1320"/>
      <c r="AL62" s="1320"/>
      <c r="AM62" s="1320"/>
      <c r="AN62" s="1320"/>
      <c r="AO62" s="1320"/>
      <c r="AP62" s="1320"/>
      <c r="AQ62" s="1320"/>
      <c r="AR62" s="1320"/>
      <c r="AS62" s="1320"/>
      <c r="AT62" s="1320"/>
      <c r="AU62" s="1320"/>
      <c r="AV62" s="1320"/>
      <c r="AW62" s="1320"/>
      <c r="AX62" s="1320"/>
      <c r="AY62" s="1320"/>
      <c r="AZ62" s="1320"/>
      <c r="BA62" s="1320"/>
      <c r="BB62" s="1320"/>
      <c r="BC62" s="1320"/>
      <c r="BD62" s="1320"/>
      <c r="BE62" s="1320"/>
      <c r="BF62" s="1320"/>
      <c r="BG62" s="1320"/>
      <c r="BH62" s="1320"/>
      <c r="BI62" s="1320"/>
      <c r="BJ62" s="1320"/>
      <c r="BK62" s="1320"/>
      <c r="BL62" s="1320"/>
      <c r="BM62" s="1320"/>
      <c r="BN62" s="1320"/>
      <c r="BO62" s="1320"/>
      <c r="BP62" s="1320"/>
      <c r="BQ62" s="1320"/>
      <c r="BR62" s="1320"/>
      <c r="BS62" s="1320"/>
      <c r="BT62" s="1320"/>
      <c r="BU62" s="1320"/>
      <c r="BV62" s="1320"/>
      <c r="BW62" s="1320"/>
      <c r="BX62" s="1320"/>
      <c r="BY62" s="1320"/>
      <c r="BZ62" s="1320"/>
      <c r="CA62" s="1320"/>
      <c r="CB62" s="1320"/>
      <c r="CC62" s="1320"/>
      <c r="CD62" s="1320"/>
      <c r="CE62" s="1320"/>
      <c r="CF62" s="1320"/>
      <c r="CG62" s="1320"/>
      <c r="CH62" s="1320"/>
      <c r="CI62" s="1320"/>
      <c r="CJ62" s="1320"/>
      <c r="CK62" s="1320"/>
      <c r="CL62" s="1320"/>
      <c r="CM62" s="1320"/>
      <c r="CN62" s="1320"/>
      <c r="CO62" s="1320"/>
      <c r="CP62" s="1320"/>
      <c r="CQ62" s="1320"/>
      <c r="CR62" s="1320"/>
      <c r="CS62" s="1320"/>
      <c r="CT62" s="1320"/>
      <c r="CU62" s="1320"/>
      <c r="CV62" s="1320"/>
      <c r="CW62" s="1320"/>
      <c r="CX62" s="1320"/>
      <c r="CY62" s="1320"/>
      <c r="CZ62" s="1320"/>
      <c r="DA62" s="1320"/>
      <c r="DB62" s="1320"/>
      <c r="DC62" s="1320"/>
      <c r="DD62" s="1320"/>
      <c r="DE62" s="1278"/>
    </row>
    <row r="63" spans="1:109" ht="16.5" x14ac:dyDescent="0.2">
      <c r="B63" s="1319" t="s">
        <v>612</v>
      </c>
    </row>
    <row r="64" spans="1:109" ht="13" x14ac:dyDescent="0.2">
      <c r="B64" s="1279"/>
      <c r="G64" s="1316"/>
      <c r="I64" s="1318"/>
      <c r="J64" s="1318"/>
      <c r="K64" s="1318"/>
      <c r="L64" s="1318"/>
      <c r="M64" s="1318"/>
      <c r="N64" s="1317"/>
      <c r="AM64" s="1316"/>
      <c r="AN64" s="1316" t="s">
        <v>611</v>
      </c>
      <c r="AP64" s="1315"/>
      <c r="AQ64" s="1315"/>
      <c r="AR64" s="1315"/>
      <c r="AY64" s="1316"/>
      <c r="BA64" s="1315"/>
      <c r="BB64" s="1315"/>
      <c r="BC64" s="1315"/>
      <c r="BK64" s="1316"/>
      <c r="BM64" s="1315"/>
      <c r="BN64" s="1315"/>
      <c r="BO64" s="1315"/>
      <c r="BW64" s="1316"/>
      <c r="BY64" s="1315"/>
      <c r="BZ64" s="1315"/>
      <c r="CA64" s="1315"/>
      <c r="CI64" s="1316"/>
      <c r="CK64" s="1315"/>
      <c r="CL64" s="1315"/>
      <c r="CM64" s="1315"/>
      <c r="CU64" s="1316"/>
      <c r="CW64" s="1315"/>
      <c r="CX64" s="1315"/>
      <c r="CY64" s="1315"/>
    </row>
    <row r="65" spans="2:107" ht="13.5" customHeight="1" x14ac:dyDescent="0.2">
      <c r="B65" s="1279"/>
      <c r="AN65" s="1314" t="s">
        <v>610</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2"/>
    </row>
    <row r="66" spans="2:107" ht="13" x14ac:dyDescent="0.2">
      <c r="B66" s="1279"/>
      <c r="AN66" s="1311"/>
      <c r="AO66" s="1310"/>
      <c r="AP66" s="1310"/>
      <c r="AQ66" s="1310"/>
      <c r="AR66" s="1310"/>
      <c r="AS66" s="1310"/>
      <c r="AT66" s="1310"/>
      <c r="AU66" s="1310"/>
      <c r="AV66" s="1310"/>
      <c r="AW66" s="1310"/>
      <c r="AX66" s="1310"/>
      <c r="AY66" s="1310"/>
      <c r="AZ66" s="1310"/>
      <c r="BA66" s="1310"/>
      <c r="BB66" s="1310"/>
      <c r="BC66" s="1310"/>
      <c r="BD66" s="1310"/>
      <c r="BE66" s="1310"/>
      <c r="BF66" s="1310"/>
      <c r="BG66" s="1310"/>
      <c r="BH66" s="1310"/>
      <c r="BI66" s="1310"/>
      <c r="BJ66" s="1310"/>
      <c r="BK66" s="1310"/>
      <c r="BL66" s="1310"/>
      <c r="BM66" s="1310"/>
      <c r="BN66" s="1310"/>
      <c r="BO66" s="1310"/>
      <c r="BP66" s="1310"/>
      <c r="BQ66" s="1310"/>
      <c r="BR66" s="1310"/>
      <c r="BS66" s="1310"/>
      <c r="BT66" s="1310"/>
      <c r="BU66" s="1310"/>
      <c r="BV66" s="1310"/>
      <c r="BW66" s="1310"/>
      <c r="BX66" s="1310"/>
      <c r="BY66" s="1310"/>
      <c r="BZ66" s="1310"/>
      <c r="CA66" s="1310"/>
      <c r="CB66" s="1310"/>
      <c r="CC66" s="1310"/>
      <c r="CD66" s="1310"/>
      <c r="CE66" s="1310"/>
      <c r="CF66" s="1310"/>
      <c r="CG66" s="1310"/>
      <c r="CH66" s="1310"/>
      <c r="CI66" s="1310"/>
      <c r="CJ66" s="1310"/>
      <c r="CK66" s="1310"/>
      <c r="CL66" s="1310"/>
      <c r="CM66" s="1310"/>
      <c r="CN66" s="1310"/>
      <c r="CO66" s="1310"/>
      <c r="CP66" s="1310"/>
      <c r="CQ66" s="1310"/>
      <c r="CR66" s="1310"/>
      <c r="CS66" s="1310"/>
      <c r="CT66" s="1310"/>
      <c r="CU66" s="1310"/>
      <c r="CV66" s="1310"/>
      <c r="CW66" s="1310"/>
      <c r="CX66" s="1310"/>
      <c r="CY66" s="1310"/>
      <c r="CZ66" s="1310"/>
      <c r="DA66" s="1310"/>
      <c r="DB66" s="1310"/>
      <c r="DC66" s="1309"/>
    </row>
    <row r="67" spans="2:107" ht="13" x14ac:dyDescent="0.2">
      <c r="B67" s="1279"/>
      <c r="AN67" s="1311"/>
      <c r="AO67" s="1310"/>
      <c r="AP67" s="1310"/>
      <c r="AQ67" s="1310"/>
      <c r="AR67" s="1310"/>
      <c r="AS67" s="1310"/>
      <c r="AT67" s="1310"/>
      <c r="AU67" s="1310"/>
      <c r="AV67" s="1310"/>
      <c r="AW67" s="1310"/>
      <c r="AX67" s="1310"/>
      <c r="AY67" s="1310"/>
      <c r="AZ67" s="1310"/>
      <c r="BA67" s="1310"/>
      <c r="BB67" s="1310"/>
      <c r="BC67" s="1310"/>
      <c r="BD67" s="1310"/>
      <c r="BE67" s="1310"/>
      <c r="BF67" s="1310"/>
      <c r="BG67" s="1310"/>
      <c r="BH67" s="1310"/>
      <c r="BI67" s="1310"/>
      <c r="BJ67" s="1310"/>
      <c r="BK67" s="1310"/>
      <c r="BL67" s="1310"/>
      <c r="BM67" s="1310"/>
      <c r="BN67" s="1310"/>
      <c r="BO67" s="1310"/>
      <c r="BP67" s="1310"/>
      <c r="BQ67" s="1310"/>
      <c r="BR67" s="1310"/>
      <c r="BS67" s="1310"/>
      <c r="BT67" s="1310"/>
      <c r="BU67" s="1310"/>
      <c r="BV67" s="1310"/>
      <c r="BW67" s="1310"/>
      <c r="BX67" s="1310"/>
      <c r="BY67" s="1310"/>
      <c r="BZ67" s="1310"/>
      <c r="CA67" s="1310"/>
      <c r="CB67" s="1310"/>
      <c r="CC67" s="1310"/>
      <c r="CD67" s="1310"/>
      <c r="CE67" s="1310"/>
      <c r="CF67" s="1310"/>
      <c r="CG67" s="1310"/>
      <c r="CH67" s="1310"/>
      <c r="CI67" s="1310"/>
      <c r="CJ67" s="1310"/>
      <c r="CK67" s="1310"/>
      <c r="CL67" s="1310"/>
      <c r="CM67" s="1310"/>
      <c r="CN67" s="1310"/>
      <c r="CO67" s="1310"/>
      <c r="CP67" s="1310"/>
      <c r="CQ67" s="1310"/>
      <c r="CR67" s="1310"/>
      <c r="CS67" s="1310"/>
      <c r="CT67" s="1310"/>
      <c r="CU67" s="1310"/>
      <c r="CV67" s="1310"/>
      <c r="CW67" s="1310"/>
      <c r="CX67" s="1310"/>
      <c r="CY67" s="1310"/>
      <c r="CZ67" s="1310"/>
      <c r="DA67" s="1310"/>
      <c r="DB67" s="1310"/>
      <c r="DC67" s="1309"/>
    </row>
    <row r="68" spans="2:107" ht="13" x14ac:dyDescent="0.2">
      <c r="B68" s="1279"/>
      <c r="AN68" s="1311"/>
      <c r="AO68" s="1310"/>
      <c r="AP68" s="1310"/>
      <c r="AQ68" s="1310"/>
      <c r="AR68" s="1310"/>
      <c r="AS68" s="1310"/>
      <c r="AT68" s="1310"/>
      <c r="AU68" s="1310"/>
      <c r="AV68" s="1310"/>
      <c r="AW68" s="1310"/>
      <c r="AX68" s="1310"/>
      <c r="AY68" s="1310"/>
      <c r="AZ68" s="1310"/>
      <c r="BA68" s="1310"/>
      <c r="BB68" s="1310"/>
      <c r="BC68" s="1310"/>
      <c r="BD68" s="1310"/>
      <c r="BE68" s="1310"/>
      <c r="BF68" s="1310"/>
      <c r="BG68" s="1310"/>
      <c r="BH68" s="1310"/>
      <c r="BI68" s="1310"/>
      <c r="BJ68" s="1310"/>
      <c r="BK68" s="1310"/>
      <c r="BL68" s="1310"/>
      <c r="BM68" s="1310"/>
      <c r="BN68" s="1310"/>
      <c r="BO68" s="1310"/>
      <c r="BP68" s="1310"/>
      <c r="BQ68" s="1310"/>
      <c r="BR68" s="1310"/>
      <c r="BS68" s="1310"/>
      <c r="BT68" s="1310"/>
      <c r="BU68" s="1310"/>
      <c r="BV68" s="1310"/>
      <c r="BW68" s="1310"/>
      <c r="BX68" s="1310"/>
      <c r="BY68" s="1310"/>
      <c r="BZ68" s="1310"/>
      <c r="CA68" s="1310"/>
      <c r="CB68" s="1310"/>
      <c r="CC68" s="1310"/>
      <c r="CD68" s="1310"/>
      <c r="CE68" s="1310"/>
      <c r="CF68" s="1310"/>
      <c r="CG68" s="1310"/>
      <c r="CH68" s="1310"/>
      <c r="CI68" s="1310"/>
      <c r="CJ68" s="1310"/>
      <c r="CK68" s="1310"/>
      <c r="CL68" s="1310"/>
      <c r="CM68" s="1310"/>
      <c r="CN68" s="1310"/>
      <c r="CO68" s="1310"/>
      <c r="CP68" s="1310"/>
      <c r="CQ68" s="1310"/>
      <c r="CR68" s="1310"/>
      <c r="CS68" s="1310"/>
      <c r="CT68" s="1310"/>
      <c r="CU68" s="1310"/>
      <c r="CV68" s="1310"/>
      <c r="CW68" s="1310"/>
      <c r="CX68" s="1310"/>
      <c r="CY68" s="1310"/>
      <c r="CZ68" s="1310"/>
      <c r="DA68" s="1310"/>
      <c r="DB68" s="1310"/>
      <c r="DC68" s="1309"/>
    </row>
    <row r="69" spans="2:107" ht="13" x14ac:dyDescent="0.2">
      <c r="B69" s="1279"/>
      <c r="AN69" s="1308"/>
      <c r="AO69" s="1307"/>
      <c r="AP69" s="1307"/>
      <c r="AQ69" s="1307"/>
      <c r="AR69" s="1307"/>
      <c r="AS69" s="1307"/>
      <c r="AT69" s="1307"/>
      <c r="AU69" s="1307"/>
      <c r="AV69" s="1307"/>
      <c r="AW69" s="1307"/>
      <c r="AX69" s="1307"/>
      <c r="AY69" s="1307"/>
      <c r="AZ69" s="1307"/>
      <c r="BA69" s="1307"/>
      <c r="BB69" s="1307"/>
      <c r="BC69" s="1307"/>
      <c r="BD69" s="1307"/>
      <c r="BE69" s="1307"/>
      <c r="BF69" s="1307"/>
      <c r="BG69" s="1307"/>
      <c r="BH69" s="1307"/>
      <c r="BI69" s="1307"/>
      <c r="BJ69" s="1307"/>
      <c r="BK69" s="1307"/>
      <c r="BL69" s="1307"/>
      <c r="BM69" s="1307"/>
      <c r="BN69" s="1307"/>
      <c r="BO69" s="1307"/>
      <c r="BP69" s="1307"/>
      <c r="BQ69" s="1307"/>
      <c r="BR69" s="1307"/>
      <c r="BS69" s="1307"/>
      <c r="BT69" s="1307"/>
      <c r="BU69" s="1307"/>
      <c r="BV69" s="1307"/>
      <c r="BW69" s="1307"/>
      <c r="BX69" s="1307"/>
      <c r="BY69" s="1307"/>
      <c r="BZ69" s="1307"/>
      <c r="CA69" s="1307"/>
      <c r="CB69" s="1307"/>
      <c r="CC69" s="1307"/>
      <c r="CD69" s="1307"/>
      <c r="CE69" s="1307"/>
      <c r="CF69" s="1307"/>
      <c r="CG69" s="1307"/>
      <c r="CH69" s="1307"/>
      <c r="CI69" s="1307"/>
      <c r="CJ69" s="1307"/>
      <c r="CK69" s="1307"/>
      <c r="CL69" s="1307"/>
      <c r="CM69" s="1307"/>
      <c r="CN69" s="1307"/>
      <c r="CO69" s="1307"/>
      <c r="CP69" s="1307"/>
      <c r="CQ69" s="1307"/>
      <c r="CR69" s="1307"/>
      <c r="CS69" s="1307"/>
      <c r="CT69" s="1307"/>
      <c r="CU69" s="1307"/>
      <c r="CV69" s="1307"/>
      <c r="CW69" s="1307"/>
      <c r="CX69" s="1307"/>
      <c r="CY69" s="1307"/>
      <c r="CZ69" s="1307"/>
      <c r="DA69" s="1307"/>
      <c r="DB69" s="1307"/>
      <c r="DC69" s="1306"/>
    </row>
    <row r="70" spans="2:107" ht="13" x14ac:dyDescent="0.2">
      <c r="B70" s="1279"/>
      <c r="H70" s="1305"/>
      <c r="I70" s="1305"/>
      <c r="J70" s="1303"/>
      <c r="K70" s="1303"/>
      <c r="L70" s="1302"/>
      <c r="M70" s="1303"/>
      <c r="N70" s="1302"/>
      <c r="AN70" s="1293"/>
      <c r="AO70" s="1293"/>
      <c r="AP70" s="1293"/>
      <c r="AZ70" s="1293"/>
      <c r="BA70" s="1293"/>
      <c r="BB70" s="1293"/>
      <c r="BL70" s="1293"/>
      <c r="BM70" s="1293"/>
      <c r="BN70" s="1293"/>
      <c r="BX70" s="1293"/>
      <c r="BY70" s="1293"/>
      <c r="BZ70" s="1293"/>
      <c r="CJ70" s="1293"/>
      <c r="CK70" s="1293"/>
      <c r="CL70" s="1293"/>
      <c r="CV70" s="1293"/>
      <c r="CW70" s="1293"/>
      <c r="CX70" s="1293"/>
    </row>
    <row r="71" spans="2:107" ht="13" x14ac:dyDescent="0.2">
      <c r="B71" s="1279"/>
      <c r="G71" s="1301"/>
      <c r="I71" s="1304"/>
      <c r="J71" s="1303"/>
      <c r="K71" s="1303"/>
      <c r="L71" s="1302"/>
      <c r="M71" s="1303"/>
      <c r="N71" s="1302"/>
      <c r="AM71" s="1301"/>
      <c r="AN71" s="1278" t="s">
        <v>609</v>
      </c>
    </row>
    <row r="72" spans="2:107" ht="13" x14ac:dyDescent="0.2">
      <c r="B72" s="1279"/>
      <c r="G72" s="1291"/>
      <c r="H72" s="1291"/>
      <c r="I72" s="1291"/>
      <c r="J72" s="1291"/>
      <c r="K72" s="1300"/>
      <c r="L72" s="1300"/>
      <c r="M72" s="1299"/>
      <c r="N72" s="1299"/>
      <c r="AN72" s="1298"/>
      <c r="AO72" s="1297"/>
      <c r="AP72" s="1297"/>
      <c r="AQ72" s="1297"/>
      <c r="AR72" s="1297"/>
      <c r="AS72" s="1297"/>
      <c r="AT72" s="1297"/>
      <c r="AU72" s="1297"/>
      <c r="AV72" s="1297"/>
      <c r="AW72" s="1297"/>
      <c r="AX72" s="1297"/>
      <c r="AY72" s="1297"/>
      <c r="AZ72" s="1297"/>
      <c r="BA72" s="1297"/>
      <c r="BB72" s="1297"/>
      <c r="BC72" s="1297"/>
      <c r="BD72" s="1297"/>
      <c r="BE72" s="1297"/>
      <c r="BF72" s="1297"/>
      <c r="BG72" s="1297"/>
      <c r="BH72" s="1297"/>
      <c r="BI72" s="1297"/>
      <c r="BJ72" s="1297"/>
      <c r="BK72" s="1297"/>
      <c r="BL72" s="1297"/>
      <c r="BM72" s="1297"/>
      <c r="BN72" s="1297"/>
      <c r="BO72" s="1296"/>
      <c r="BP72" s="1288" t="s">
        <v>565</v>
      </c>
      <c r="BQ72" s="1288"/>
      <c r="BR72" s="1288"/>
      <c r="BS72" s="1288"/>
      <c r="BT72" s="1288"/>
      <c r="BU72" s="1288"/>
      <c r="BV72" s="1288"/>
      <c r="BW72" s="1288"/>
      <c r="BX72" s="1288" t="s">
        <v>566</v>
      </c>
      <c r="BY72" s="1288"/>
      <c r="BZ72" s="1288"/>
      <c r="CA72" s="1288"/>
      <c r="CB72" s="1288"/>
      <c r="CC72" s="1288"/>
      <c r="CD72" s="1288"/>
      <c r="CE72" s="1288"/>
      <c r="CF72" s="1288" t="s">
        <v>567</v>
      </c>
      <c r="CG72" s="1288"/>
      <c r="CH72" s="1288"/>
      <c r="CI72" s="1288"/>
      <c r="CJ72" s="1288"/>
      <c r="CK72" s="1288"/>
      <c r="CL72" s="1288"/>
      <c r="CM72" s="1288"/>
      <c r="CN72" s="1288" t="s">
        <v>568</v>
      </c>
      <c r="CO72" s="1288"/>
      <c r="CP72" s="1288"/>
      <c r="CQ72" s="1288"/>
      <c r="CR72" s="1288"/>
      <c r="CS72" s="1288"/>
      <c r="CT72" s="1288"/>
      <c r="CU72" s="1288"/>
      <c r="CV72" s="1288" t="s">
        <v>569</v>
      </c>
      <c r="CW72" s="1288"/>
      <c r="CX72" s="1288"/>
      <c r="CY72" s="1288"/>
      <c r="CZ72" s="1288"/>
      <c r="DA72" s="1288"/>
      <c r="DB72" s="1288"/>
      <c r="DC72" s="1288"/>
    </row>
    <row r="73" spans="2:107" ht="13" x14ac:dyDescent="0.2">
      <c r="B73" s="1279"/>
      <c r="G73" s="1295"/>
      <c r="H73" s="1295"/>
      <c r="I73" s="1295"/>
      <c r="J73" s="1295"/>
      <c r="K73" s="1292"/>
      <c r="L73" s="1292"/>
      <c r="M73" s="1292"/>
      <c r="N73" s="1292"/>
      <c r="AM73" s="1293"/>
      <c r="AN73" s="1287" t="s">
        <v>608</v>
      </c>
      <c r="AO73" s="1287"/>
      <c r="AP73" s="1287"/>
      <c r="AQ73" s="1287"/>
      <c r="AR73" s="1287"/>
      <c r="AS73" s="1287"/>
      <c r="AT73" s="1287"/>
      <c r="AU73" s="1287"/>
      <c r="AV73" s="1287"/>
      <c r="AW73" s="1287"/>
      <c r="AX73" s="1287"/>
      <c r="AY73" s="1287"/>
      <c r="AZ73" s="1287"/>
      <c r="BA73" s="1287"/>
      <c r="BB73" s="1287" t="s">
        <v>606</v>
      </c>
      <c r="BC73" s="1287"/>
      <c r="BD73" s="1287"/>
      <c r="BE73" s="1287"/>
      <c r="BF73" s="1287"/>
      <c r="BG73" s="1287"/>
      <c r="BH73" s="1287"/>
      <c r="BI73" s="1287"/>
      <c r="BJ73" s="1287"/>
      <c r="BK73" s="1287"/>
      <c r="BL73" s="1287"/>
      <c r="BM73" s="1287"/>
      <c r="BN73" s="1287"/>
      <c r="BO73" s="1287"/>
      <c r="BP73" s="1286">
        <v>17.5</v>
      </c>
      <c r="BQ73" s="1286"/>
      <c r="BR73" s="1286"/>
      <c r="BS73" s="1286"/>
      <c r="BT73" s="1286"/>
      <c r="BU73" s="1286"/>
      <c r="BV73" s="1286"/>
      <c r="BW73" s="1286"/>
      <c r="BX73" s="1286">
        <v>22.9</v>
      </c>
      <c r="BY73" s="1286"/>
      <c r="BZ73" s="1286"/>
      <c r="CA73" s="1286"/>
      <c r="CB73" s="1286"/>
      <c r="CC73" s="1286"/>
      <c r="CD73" s="1286"/>
      <c r="CE73" s="1286"/>
      <c r="CF73" s="1286">
        <v>20.3</v>
      </c>
      <c r="CG73" s="1286"/>
      <c r="CH73" s="1286"/>
      <c r="CI73" s="1286"/>
      <c r="CJ73" s="1286"/>
      <c r="CK73" s="1286"/>
      <c r="CL73" s="1286"/>
      <c r="CM73" s="1286"/>
      <c r="CN73" s="1286">
        <v>9.4</v>
      </c>
      <c r="CO73" s="1286"/>
      <c r="CP73" s="1286"/>
      <c r="CQ73" s="1286"/>
      <c r="CR73" s="1286"/>
      <c r="CS73" s="1286"/>
      <c r="CT73" s="1286"/>
      <c r="CU73" s="1286"/>
      <c r="CV73" s="1286">
        <v>5</v>
      </c>
      <c r="CW73" s="1286"/>
      <c r="CX73" s="1286"/>
      <c r="CY73" s="1286"/>
      <c r="CZ73" s="1286"/>
      <c r="DA73" s="1286"/>
      <c r="DB73" s="1286"/>
      <c r="DC73" s="1286"/>
    </row>
    <row r="74" spans="2:107" ht="13" x14ac:dyDescent="0.2">
      <c r="B74" s="1279"/>
      <c r="G74" s="1295"/>
      <c r="H74" s="1295"/>
      <c r="I74" s="1295"/>
      <c r="J74" s="1295"/>
      <c r="K74" s="1292"/>
      <c r="L74" s="1292"/>
      <c r="M74" s="1292"/>
      <c r="N74" s="1292"/>
      <c r="AM74" s="1293"/>
      <c r="AN74" s="1287"/>
      <c r="AO74" s="1287"/>
      <c r="AP74" s="1287"/>
      <c r="AQ74" s="1287"/>
      <c r="AR74" s="1287"/>
      <c r="AS74" s="1287"/>
      <c r="AT74" s="1287"/>
      <c r="AU74" s="1287"/>
      <c r="AV74" s="1287"/>
      <c r="AW74" s="1287"/>
      <c r="AX74" s="1287"/>
      <c r="AY74" s="1287"/>
      <c r="AZ74" s="1287"/>
      <c r="BA74" s="1287"/>
      <c r="BB74" s="1287"/>
      <c r="BC74" s="1287"/>
      <c r="BD74" s="1287"/>
      <c r="BE74" s="1287"/>
      <c r="BF74" s="1287"/>
      <c r="BG74" s="1287"/>
      <c r="BH74" s="1287"/>
      <c r="BI74" s="1287"/>
      <c r="BJ74" s="1287"/>
      <c r="BK74" s="1287"/>
      <c r="BL74" s="1287"/>
      <c r="BM74" s="1287"/>
      <c r="BN74" s="1287"/>
      <c r="BO74" s="1287"/>
      <c r="BP74" s="1286"/>
      <c r="BQ74" s="1286"/>
      <c r="BR74" s="1286"/>
      <c r="BS74" s="1286"/>
      <c r="BT74" s="1286"/>
      <c r="BU74" s="1286"/>
      <c r="BV74" s="1286"/>
      <c r="BW74" s="1286"/>
      <c r="BX74" s="1286"/>
      <c r="BY74" s="1286"/>
      <c r="BZ74" s="1286"/>
      <c r="CA74" s="1286"/>
      <c r="CB74" s="1286"/>
      <c r="CC74" s="1286"/>
      <c r="CD74" s="1286"/>
      <c r="CE74" s="1286"/>
      <c r="CF74" s="1286"/>
      <c r="CG74" s="1286"/>
      <c r="CH74" s="1286"/>
      <c r="CI74" s="1286"/>
      <c r="CJ74" s="1286"/>
      <c r="CK74" s="1286"/>
      <c r="CL74" s="1286"/>
      <c r="CM74" s="1286"/>
      <c r="CN74" s="1286"/>
      <c r="CO74" s="1286"/>
      <c r="CP74" s="1286"/>
      <c r="CQ74" s="1286"/>
      <c r="CR74" s="1286"/>
      <c r="CS74" s="1286"/>
      <c r="CT74" s="1286"/>
      <c r="CU74" s="1286"/>
      <c r="CV74" s="1286"/>
      <c r="CW74" s="1286"/>
      <c r="CX74" s="1286"/>
      <c r="CY74" s="1286"/>
      <c r="CZ74" s="1286"/>
      <c r="DA74" s="1286"/>
      <c r="DB74" s="1286"/>
      <c r="DC74" s="1286"/>
    </row>
    <row r="75" spans="2:107" ht="13" x14ac:dyDescent="0.2">
      <c r="B75" s="1279"/>
      <c r="G75" s="1295"/>
      <c r="H75" s="1295"/>
      <c r="I75" s="1291"/>
      <c r="J75" s="1291"/>
      <c r="K75" s="1294"/>
      <c r="L75" s="1294"/>
      <c r="M75" s="1294"/>
      <c r="N75" s="1294"/>
      <c r="AM75" s="1293"/>
      <c r="AN75" s="1287"/>
      <c r="AO75" s="1287"/>
      <c r="AP75" s="1287"/>
      <c r="AQ75" s="1287"/>
      <c r="AR75" s="1287"/>
      <c r="AS75" s="1287"/>
      <c r="AT75" s="1287"/>
      <c r="AU75" s="1287"/>
      <c r="AV75" s="1287"/>
      <c r="AW75" s="1287"/>
      <c r="AX75" s="1287"/>
      <c r="AY75" s="1287"/>
      <c r="AZ75" s="1287"/>
      <c r="BA75" s="1287"/>
      <c r="BB75" s="1287" t="s">
        <v>605</v>
      </c>
      <c r="BC75" s="1287"/>
      <c r="BD75" s="1287"/>
      <c r="BE75" s="1287"/>
      <c r="BF75" s="1287"/>
      <c r="BG75" s="1287"/>
      <c r="BH75" s="1287"/>
      <c r="BI75" s="1287"/>
      <c r="BJ75" s="1287"/>
      <c r="BK75" s="1287"/>
      <c r="BL75" s="1287"/>
      <c r="BM75" s="1287"/>
      <c r="BN75" s="1287"/>
      <c r="BO75" s="1287"/>
      <c r="BP75" s="1286">
        <v>5.7</v>
      </c>
      <c r="BQ75" s="1286"/>
      <c r="BR75" s="1286"/>
      <c r="BS75" s="1286"/>
      <c r="BT75" s="1286"/>
      <c r="BU75" s="1286"/>
      <c r="BV75" s="1286"/>
      <c r="BW75" s="1286"/>
      <c r="BX75" s="1286">
        <v>5.6</v>
      </c>
      <c r="BY75" s="1286"/>
      <c r="BZ75" s="1286"/>
      <c r="CA75" s="1286"/>
      <c r="CB75" s="1286"/>
      <c r="CC75" s="1286"/>
      <c r="CD75" s="1286"/>
      <c r="CE75" s="1286"/>
      <c r="CF75" s="1286">
        <v>5.3</v>
      </c>
      <c r="CG75" s="1286"/>
      <c r="CH75" s="1286"/>
      <c r="CI75" s="1286"/>
      <c r="CJ75" s="1286"/>
      <c r="CK75" s="1286"/>
      <c r="CL75" s="1286"/>
      <c r="CM75" s="1286"/>
      <c r="CN75" s="1286">
        <v>5.3</v>
      </c>
      <c r="CO75" s="1286"/>
      <c r="CP75" s="1286"/>
      <c r="CQ75" s="1286"/>
      <c r="CR75" s="1286"/>
      <c r="CS75" s="1286"/>
      <c r="CT75" s="1286"/>
      <c r="CU75" s="1286"/>
      <c r="CV75" s="1286">
        <v>5.8</v>
      </c>
      <c r="CW75" s="1286"/>
      <c r="CX75" s="1286"/>
      <c r="CY75" s="1286"/>
      <c r="CZ75" s="1286"/>
      <c r="DA75" s="1286"/>
      <c r="DB75" s="1286"/>
      <c r="DC75" s="1286"/>
    </row>
    <row r="76" spans="2:107" ht="13" x14ac:dyDescent="0.2">
      <c r="B76" s="1279"/>
      <c r="G76" s="1295"/>
      <c r="H76" s="1295"/>
      <c r="I76" s="1291"/>
      <c r="J76" s="1291"/>
      <c r="K76" s="1294"/>
      <c r="L76" s="1294"/>
      <c r="M76" s="1294"/>
      <c r="N76" s="1294"/>
      <c r="AM76" s="1293"/>
      <c r="AN76" s="1287"/>
      <c r="AO76" s="1287"/>
      <c r="AP76" s="1287"/>
      <c r="AQ76" s="1287"/>
      <c r="AR76" s="1287"/>
      <c r="AS76" s="1287"/>
      <c r="AT76" s="1287"/>
      <c r="AU76" s="1287"/>
      <c r="AV76" s="1287"/>
      <c r="AW76" s="1287"/>
      <c r="AX76" s="1287"/>
      <c r="AY76" s="1287"/>
      <c r="AZ76" s="1287"/>
      <c r="BA76" s="1287"/>
      <c r="BB76" s="1287"/>
      <c r="BC76" s="1287"/>
      <c r="BD76" s="1287"/>
      <c r="BE76" s="1287"/>
      <c r="BF76" s="1287"/>
      <c r="BG76" s="1287"/>
      <c r="BH76" s="1287"/>
      <c r="BI76" s="1287"/>
      <c r="BJ76" s="1287"/>
      <c r="BK76" s="1287"/>
      <c r="BL76" s="1287"/>
      <c r="BM76" s="1287"/>
      <c r="BN76" s="1287"/>
      <c r="BO76" s="1287"/>
      <c r="BP76" s="1286"/>
      <c r="BQ76" s="1286"/>
      <c r="BR76" s="1286"/>
      <c r="BS76" s="1286"/>
      <c r="BT76" s="1286"/>
      <c r="BU76" s="1286"/>
      <c r="BV76" s="1286"/>
      <c r="BW76" s="1286"/>
      <c r="BX76" s="1286"/>
      <c r="BY76" s="1286"/>
      <c r="BZ76" s="1286"/>
      <c r="CA76" s="1286"/>
      <c r="CB76" s="1286"/>
      <c r="CC76" s="1286"/>
      <c r="CD76" s="1286"/>
      <c r="CE76" s="1286"/>
      <c r="CF76" s="1286"/>
      <c r="CG76" s="1286"/>
      <c r="CH76" s="1286"/>
      <c r="CI76" s="1286"/>
      <c r="CJ76" s="1286"/>
      <c r="CK76" s="1286"/>
      <c r="CL76" s="1286"/>
      <c r="CM76" s="1286"/>
      <c r="CN76" s="1286"/>
      <c r="CO76" s="1286"/>
      <c r="CP76" s="1286"/>
      <c r="CQ76" s="1286"/>
      <c r="CR76" s="1286"/>
      <c r="CS76" s="1286"/>
      <c r="CT76" s="1286"/>
      <c r="CU76" s="1286"/>
      <c r="CV76" s="1286"/>
      <c r="CW76" s="1286"/>
      <c r="CX76" s="1286"/>
      <c r="CY76" s="1286"/>
      <c r="CZ76" s="1286"/>
      <c r="DA76" s="1286"/>
      <c r="DB76" s="1286"/>
      <c r="DC76" s="1286"/>
    </row>
    <row r="77" spans="2:107" ht="13" x14ac:dyDescent="0.2">
      <c r="B77" s="1279"/>
      <c r="G77" s="1291"/>
      <c r="H77" s="1291"/>
      <c r="I77" s="1291"/>
      <c r="J77" s="1291"/>
      <c r="K77" s="1292"/>
      <c r="L77" s="1292"/>
      <c r="M77" s="1292"/>
      <c r="N77" s="1292"/>
      <c r="AN77" s="1288" t="s">
        <v>607</v>
      </c>
      <c r="AO77" s="1288"/>
      <c r="AP77" s="1288"/>
      <c r="AQ77" s="1288"/>
      <c r="AR77" s="1288"/>
      <c r="AS77" s="1288"/>
      <c r="AT77" s="1288"/>
      <c r="AU77" s="1288"/>
      <c r="AV77" s="1288"/>
      <c r="AW77" s="1288"/>
      <c r="AX77" s="1288"/>
      <c r="AY77" s="1288"/>
      <c r="AZ77" s="1288"/>
      <c r="BA77" s="1288"/>
      <c r="BB77" s="1287" t="s">
        <v>606</v>
      </c>
      <c r="BC77" s="1287"/>
      <c r="BD77" s="1287"/>
      <c r="BE77" s="1287"/>
      <c r="BF77" s="1287"/>
      <c r="BG77" s="1287"/>
      <c r="BH77" s="1287"/>
      <c r="BI77" s="1287"/>
      <c r="BJ77" s="1287"/>
      <c r="BK77" s="1287"/>
      <c r="BL77" s="1287"/>
      <c r="BM77" s="1287"/>
      <c r="BN77" s="1287"/>
      <c r="BO77" s="1287"/>
      <c r="BP77" s="1286">
        <v>115.7</v>
      </c>
      <c r="BQ77" s="1286"/>
      <c r="BR77" s="1286"/>
      <c r="BS77" s="1286"/>
      <c r="BT77" s="1286"/>
      <c r="BU77" s="1286"/>
      <c r="BV77" s="1286"/>
      <c r="BW77" s="1286"/>
      <c r="BX77" s="1286">
        <v>106</v>
      </c>
      <c r="BY77" s="1286"/>
      <c r="BZ77" s="1286"/>
      <c r="CA77" s="1286"/>
      <c r="CB77" s="1286"/>
      <c r="CC77" s="1286"/>
      <c r="CD77" s="1286"/>
      <c r="CE77" s="1286"/>
      <c r="CF77" s="1286">
        <v>97.6</v>
      </c>
      <c r="CG77" s="1286"/>
      <c r="CH77" s="1286"/>
      <c r="CI77" s="1286"/>
      <c r="CJ77" s="1286"/>
      <c r="CK77" s="1286"/>
      <c r="CL77" s="1286"/>
      <c r="CM77" s="1286"/>
      <c r="CN77" s="1286">
        <v>91.6</v>
      </c>
      <c r="CO77" s="1286"/>
      <c r="CP77" s="1286"/>
      <c r="CQ77" s="1286"/>
      <c r="CR77" s="1286"/>
      <c r="CS77" s="1286"/>
      <c r="CT77" s="1286"/>
      <c r="CU77" s="1286"/>
      <c r="CV77" s="1286">
        <v>86</v>
      </c>
      <c r="CW77" s="1286"/>
      <c r="CX77" s="1286"/>
      <c r="CY77" s="1286"/>
      <c r="CZ77" s="1286"/>
      <c r="DA77" s="1286"/>
      <c r="DB77" s="1286"/>
      <c r="DC77" s="1286"/>
    </row>
    <row r="78" spans="2:107" ht="13" x14ac:dyDescent="0.2">
      <c r="B78" s="1279"/>
      <c r="G78" s="1291"/>
      <c r="H78" s="1291"/>
      <c r="I78" s="1291"/>
      <c r="J78" s="1291"/>
      <c r="K78" s="1292"/>
      <c r="L78" s="1292"/>
      <c r="M78" s="1292"/>
      <c r="N78" s="1292"/>
      <c r="AN78" s="1288"/>
      <c r="AO78" s="1288"/>
      <c r="AP78" s="1288"/>
      <c r="AQ78" s="1288"/>
      <c r="AR78" s="1288"/>
      <c r="AS78" s="1288"/>
      <c r="AT78" s="1288"/>
      <c r="AU78" s="1288"/>
      <c r="AV78" s="1288"/>
      <c r="AW78" s="1288"/>
      <c r="AX78" s="1288"/>
      <c r="AY78" s="1288"/>
      <c r="AZ78" s="1288"/>
      <c r="BA78" s="1288"/>
      <c r="BB78" s="1287"/>
      <c r="BC78" s="1287"/>
      <c r="BD78" s="1287"/>
      <c r="BE78" s="1287"/>
      <c r="BF78" s="1287"/>
      <c r="BG78" s="1287"/>
      <c r="BH78" s="1287"/>
      <c r="BI78" s="1287"/>
      <c r="BJ78" s="1287"/>
      <c r="BK78" s="1287"/>
      <c r="BL78" s="1287"/>
      <c r="BM78" s="1287"/>
      <c r="BN78" s="1287"/>
      <c r="BO78" s="1287"/>
      <c r="BP78" s="1286"/>
      <c r="BQ78" s="1286"/>
      <c r="BR78" s="1286"/>
      <c r="BS78" s="1286"/>
      <c r="BT78" s="1286"/>
      <c r="BU78" s="1286"/>
      <c r="BV78" s="1286"/>
      <c r="BW78" s="1286"/>
      <c r="BX78" s="1286"/>
      <c r="BY78" s="1286"/>
      <c r="BZ78" s="1286"/>
      <c r="CA78" s="1286"/>
      <c r="CB78" s="1286"/>
      <c r="CC78" s="1286"/>
      <c r="CD78" s="1286"/>
      <c r="CE78" s="1286"/>
      <c r="CF78" s="1286"/>
      <c r="CG78" s="1286"/>
      <c r="CH78" s="1286"/>
      <c r="CI78" s="1286"/>
      <c r="CJ78" s="1286"/>
      <c r="CK78" s="1286"/>
      <c r="CL78" s="1286"/>
      <c r="CM78" s="1286"/>
      <c r="CN78" s="1286"/>
      <c r="CO78" s="1286"/>
      <c r="CP78" s="1286"/>
      <c r="CQ78" s="1286"/>
      <c r="CR78" s="1286"/>
      <c r="CS78" s="1286"/>
      <c r="CT78" s="1286"/>
      <c r="CU78" s="1286"/>
      <c r="CV78" s="1286"/>
      <c r="CW78" s="1286"/>
      <c r="CX78" s="1286"/>
      <c r="CY78" s="1286"/>
      <c r="CZ78" s="1286"/>
      <c r="DA78" s="1286"/>
      <c r="DB78" s="1286"/>
      <c r="DC78" s="1286"/>
    </row>
    <row r="79" spans="2:107" ht="13" x14ac:dyDescent="0.2">
      <c r="B79" s="1279"/>
      <c r="G79" s="1291"/>
      <c r="H79" s="1291"/>
      <c r="I79" s="1290"/>
      <c r="J79" s="1290"/>
      <c r="K79" s="1289"/>
      <c r="L79" s="1289"/>
      <c r="M79" s="1289"/>
      <c r="N79" s="1289"/>
      <c r="AN79" s="1288"/>
      <c r="AO79" s="1288"/>
      <c r="AP79" s="1288"/>
      <c r="AQ79" s="1288"/>
      <c r="AR79" s="1288"/>
      <c r="AS79" s="1288"/>
      <c r="AT79" s="1288"/>
      <c r="AU79" s="1288"/>
      <c r="AV79" s="1288"/>
      <c r="AW79" s="1288"/>
      <c r="AX79" s="1288"/>
      <c r="AY79" s="1288"/>
      <c r="AZ79" s="1288"/>
      <c r="BA79" s="1288"/>
      <c r="BB79" s="1287" t="s">
        <v>605</v>
      </c>
      <c r="BC79" s="1287"/>
      <c r="BD79" s="1287"/>
      <c r="BE79" s="1287"/>
      <c r="BF79" s="1287"/>
      <c r="BG79" s="1287"/>
      <c r="BH79" s="1287"/>
      <c r="BI79" s="1287"/>
      <c r="BJ79" s="1287"/>
      <c r="BK79" s="1287"/>
      <c r="BL79" s="1287"/>
      <c r="BM79" s="1287"/>
      <c r="BN79" s="1287"/>
      <c r="BO79" s="1287"/>
      <c r="BP79" s="1286">
        <v>10.3</v>
      </c>
      <c r="BQ79" s="1286"/>
      <c r="BR79" s="1286"/>
      <c r="BS79" s="1286"/>
      <c r="BT79" s="1286"/>
      <c r="BU79" s="1286"/>
      <c r="BV79" s="1286"/>
      <c r="BW79" s="1286"/>
      <c r="BX79" s="1286">
        <v>9</v>
      </c>
      <c r="BY79" s="1286"/>
      <c r="BZ79" s="1286"/>
      <c r="CA79" s="1286"/>
      <c r="CB79" s="1286"/>
      <c r="CC79" s="1286"/>
      <c r="CD79" s="1286"/>
      <c r="CE79" s="1286"/>
      <c r="CF79" s="1286">
        <v>8</v>
      </c>
      <c r="CG79" s="1286"/>
      <c r="CH79" s="1286"/>
      <c r="CI79" s="1286"/>
      <c r="CJ79" s="1286"/>
      <c r="CK79" s="1286"/>
      <c r="CL79" s="1286"/>
      <c r="CM79" s="1286"/>
      <c r="CN79" s="1286">
        <v>7.3</v>
      </c>
      <c r="CO79" s="1286"/>
      <c r="CP79" s="1286"/>
      <c r="CQ79" s="1286"/>
      <c r="CR79" s="1286"/>
      <c r="CS79" s="1286"/>
      <c r="CT79" s="1286"/>
      <c r="CU79" s="1286"/>
      <c r="CV79" s="1286">
        <v>7.3</v>
      </c>
      <c r="CW79" s="1286"/>
      <c r="CX79" s="1286"/>
      <c r="CY79" s="1286"/>
      <c r="CZ79" s="1286"/>
      <c r="DA79" s="1286"/>
      <c r="DB79" s="1286"/>
      <c r="DC79" s="1286"/>
    </row>
    <row r="80" spans="2:107" ht="13" x14ac:dyDescent="0.2">
      <c r="B80" s="1279"/>
      <c r="G80" s="1291"/>
      <c r="H80" s="1291"/>
      <c r="I80" s="1290"/>
      <c r="J80" s="1290"/>
      <c r="K80" s="1289"/>
      <c r="L80" s="1289"/>
      <c r="M80" s="1289"/>
      <c r="N80" s="1289"/>
      <c r="AN80" s="1288"/>
      <c r="AO80" s="1288"/>
      <c r="AP80" s="1288"/>
      <c r="AQ80" s="1288"/>
      <c r="AR80" s="1288"/>
      <c r="AS80" s="1288"/>
      <c r="AT80" s="1288"/>
      <c r="AU80" s="1288"/>
      <c r="AV80" s="1288"/>
      <c r="AW80" s="1288"/>
      <c r="AX80" s="1288"/>
      <c r="AY80" s="1288"/>
      <c r="AZ80" s="1288"/>
      <c r="BA80" s="1288"/>
      <c r="BB80" s="1287"/>
      <c r="BC80" s="1287"/>
      <c r="BD80" s="1287"/>
      <c r="BE80" s="1287"/>
      <c r="BF80" s="1287"/>
      <c r="BG80" s="1287"/>
      <c r="BH80" s="1287"/>
      <c r="BI80" s="1287"/>
      <c r="BJ80" s="1287"/>
      <c r="BK80" s="1287"/>
      <c r="BL80" s="1287"/>
      <c r="BM80" s="1287"/>
      <c r="BN80" s="1287"/>
      <c r="BO80" s="1287"/>
      <c r="BP80" s="1286"/>
      <c r="BQ80" s="1286"/>
      <c r="BR80" s="1286"/>
      <c r="BS80" s="1286"/>
      <c r="BT80" s="1286"/>
      <c r="BU80" s="1286"/>
      <c r="BV80" s="1286"/>
      <c r="BW80" s="1286"/>
      <c r="BX80" s="1286"/>
      <c r="BY80" s="1286"/>
      <c r="BZ80" s="1286"/>
      <c r="CA80" s="1286"/>
      <c r="CB80" s="1286"/>
      <c r="CC80" s="1286"/>
      <c r="CD80" s="1286"/>
      <c r="CE80" s="1286"/>
      <c r="CF80" s="1286"/>
      <c r="CG80" s="1286"/>
      <c r="CH80" s="1286"/>
      <c r="CI80" s="1286"/>
      <c r="CJ80" s="1286"/>
      <c r="CK80" s="1286"/>
      <c r="CL80" s="1286"/>
      <c r="CM80" s="1286"/>
      <c r="CN80" s="1286"/>
      <c r="CO80" s="1286"/>
      <c r="CP80" s="1286"/>
      <c r="CQ80" s="1286"/>
      <c r="CR80" s="1286"/>
      <c r="CS80" s="1286"/>
      <c r="CT80" s="1286"/>
      <c r="CU80" s="1286"/>
      <c r="CV80" s="1286"/>
      <c r="CW80" s="1286"/>
      <c r="CX80" s="1286"/>
      <c r="CY80" s="1286"/>
      <c r="CZ80" s="1286"/>
      <c r="DA80" s="1286"/>
      <c r="DB80" s="1286"/>
      <c r="DC80" s="1286"/>
    </row>
    <row r="81" spans="2:109" ht="13" x14ac:dyDescent="0.2">
      <c r="B81" s="1279"/>
    </row>
    <row r="82" spans="2:109" ht="16.5" x14ac:dyDescent="0.2">
      <c r="B82" s="1279"/>
      <c r="K82" s="1285"/>
      <c r="L82" s="1285"/>
      <c r="M82" s="1285"/>
      <c r="N82" s="1285"/>
      <c r="AQ82" s="1285"/>
      <c r="AR82" s="1285"/>
      <c r="AS82" s="1285"/>
      <c r="AT82" s="1285"/>
      <c r="BC82" s="1285"/>
      <c r="BD82" s="1285"/>
      <c r="BE82" s="1285"/>
      <c r="BF82" s="1285"/>
      <c r="BO82" s="1285"/>
      <c r="BP82" s="1285"/>
      <c r="BQ82" s="1285"/>
      <c r="BR82" s="1285"/>
      <c r="CA82" s="1285"/>
      <c r="CB82" s="1285"/>
      <c r="CC82" s="1285"/>
      <c r="CD82" s="1285"/>
      <c r="CM82" s="1285"/>
      <c r="CN82" s="1285"/>
      <c r="CO82" s="1285"/>
      <c r="CP82" s="1285"/>
      <c r="CY82" s="1285"/>
      <c r="CZ82" s="1285"/>
      <c r="DA82" s="1285"/>
      <c r="DB82" s="1285"/>
      <c r="DC82" s="1285"/>
    </row>
    <row r="83" spans="2:109" ht="13" x14ac:dyDescent="0.2">
      <c r="B83" s="1284"/>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2"/>
    </row>
    <row r="84" spans="2:109" ht="13" x14ac:dyDescent="0.2">
      <c r="DD84" s="1278"/>
      <c r="DE84" s="1278"/>
    </row>
    <row r="85" spans="2:109" ht="13" x14ac:dyDescent="0.2">
      <c r="DD85" s="1278"/>
      <c r="DE85" s="1278"/>
    </row>
    <row r="86" spans="2:109" ht="13" hidden="1" x14ac:dyDescent="0.2">
      <c r="DD86" s="1278"/>
      <c r="DE86" s="1278"/>
    </row>
    <row r="87" spans="2:109" ht="13" hidden="1" x14ac:dyDescent="0.2">
      <c r="K87" s="1281"/>
      <c r="AQ87" s="1281"/>
      <c r="BC87" s="1281"/>
      <c r="BO87" s="1281"/>
      <c r="CA87" s="1281"/>
      <c r="CM87" s="1281"/>
      <c r="CY87" s="1281"/>
      <c r="DD87" s="1278"/>
      <c r="DE87" s="1278"/>
    </row>
    <row r="88" spans="2:109" ht="13" hidden="1" x14ac:dyDescent="0.2">
      <c r="DD88" s="1278"/>
      <c r="DE88" s="1278"/>
    </row>
    <row r="89" spans="2:109" ht="13" hidden="1" x14ac:dyDescent="0.2">
      <c r="DD89" s="1278"/>
      <c r="DE89" s="1278"/>
    </row>
    <row r="90" spans="2:109" ht="13" hidden="1" x14ac:dyDescent="0.2">
      <c r="DD90" s="1278"/>
      <c r="DE90" s="1278"/>
    </row>
    <row r="91" spans="2:109" ht="13" hidden="1" x14ac:dyDescent="0.2">
      <c r="DD91" s="1278"/>
      <c r="DE91" s="1278"/>
    </row>
    <row r="92" spans="2:109" ht="13.5" hidden="1" customHeight="1" x14ac:dyDescent="0.2">
      <c r="DD92" s="1278"/>
      <c r="DE92" s="1278"/>
    </row>
    <row r="93" spans="2:109" ht="13.5" hidden="1" customHeight="1" x14ac:dyDescent="0.2">
      <c r="DD93" s="1278"/>
      <c r="DE93" s="1278"/>
    </row>
    <row r="94" spans="2:109" ht="13.5" hidden="1" customHeight="1" x14ac:dyDescent="0.2">
      <c r="DD94" s="1278"/>
      <c r="DE94" s="1278"/>
    </row>
    <row r="95" spans="2:109" ht="13.5" hidden="1" customHeight="1" x14ac:dyDescent="0.2">
      <c r="DD95" s="1278"/>
      <c r="DE95" s="1278"/>
    </row>
    <row r="96" spans="2:109" ht="13.5" hidden="1" customHeight="1" x14ac:dyDescent="0.2">
      <c r="DD96" s="1278"/>
      <c r="DE96" s="1278"/>
    </row>
    <row r="97" s="1278" customFormat="1" ht="13.5" hidden="1" customHeight="1" x14ac:dyDescent="0.2"/>
    <row r="98" s="1278" customFormat="1" ht="13.5" hidden="1" customHeight="1" x14ac:dyDescent="0.2"/>
    <row r="99" s="1278" customFormat="1" ht="13.5" hidden="1" customHeight="1" x14ac:dyDescent="0.2"/>
    <row r="100" s="1278" customFormat="1" ht="13.5" hidden="1" customHeight="1" x14ac:dyDescent="0.2"/>
    <row r="101" s="1278" customFormat="1" ht="13.5" hidden="1" customHeight="1" x14ac:dyDescent="0.2"/>
    <row r="102" s="1278" customFormat="1" ht="13.5" hidden="1" customHeight="1" x14ac:dyDescent="0.2"/>
    <row r="103" s="1278" customFormat="1" ht="13.5" hidden="1" customHeight="1" x14ac:dyDescent="0.2"/>
    <row r="104" s="1278" customFormat="1" ht="13.5" hidden="1" customHeight="1" x14ac:dyDescent="0.2"/>
    <row r="105" s="1278" customFormat="1" ht="13.5" hidden="1" customHeight="1" x14ac:dyDescent="0.2"/>
    <row r="106" s="1278" customFormat="1" ht="13.5" hidden="1" customHeight="1" x14ac:dyDescent="0.2"/>
    <row r="107" s="1278" customFormat="1" ht="13.5" hidden="1" customHeight="1" x14ac:dyDescent="0.2"/>
    <row r="108" s="1278" customFormat="1" ht="13.5" hidden="1" customHeight="1" x14ac:dyDescent="0.2"/>
    <row r="109" s="1278" customFormat="1" ht="13.5" hidden="1" customHeight="1" x14ac:dyDescent="0.2"/>
    <row r="110" s="1278" customFormat="1" ht="13.5" hidden="1" customHeight="1" x14ac:dyDescent="0.2"/>
    <row r="111" s="1278" customFormat="1" ht="13.5" hidden="1" customHeight="1" x14ac:dyDescent="0.2"/>
    <row r="112" s="1278" customFormat="1" ht="13.5" hidden="1" customHeight="1" x14ac:dyDescent="0.2"/>
    <row r="113" s="1278" customFormat="1" ht="13.5" hidden="1" customHeight="1" x14ac:dyDescent="0.2"/>
    <row r="114" s="1278" customFormat="1" ht="13.5" hidden="1" customHeight="1" x14ac:dyDescent="0.2"/>
    <row r="115" s="1278" customFormat="1" ht="13.5" hidden="1" customHeight="1" x14ac:dyDescent="0.2"/>
    <row r="116" s="1278" customFormat="1" ht="13.5" hidden="1" customHeight="1" x14ac:dyDescent="0.2"/>
    <row r="117" s="1278" customFormat="1" ht="13.5" hidden="1" customHeight="1" x14ac:dyDescent="0.2"/>
    <row r="118" s="1278" customFormat="1" ht="13.5" hidden="1" customHeight="1" x14ac:dyDescent="0.2"/>
    <row r="119" s="1278" customFormat="1" ht="13.5" hidden="1" customHeight="1" x14ac:dyDescent="0.2"/>
    <row r="120" s="1278" customFormat="1" ht="13.5" hidden="1" customHeight="1" x14ac:dyDescent="0.2"/>
    <row r="121" s="1278" customFormat="1" ht="13.5" hidden="1" customHeight="1" x14ac:dyDescent="0.2"/>
    <row r="122" s="1278" customFormat="1" ht="13.5" hidden="1" customHeight="1" x14ac:dyDescent="0.2"/>
    <row r="123" s="1278" customFormat="1" ht="13.5" hidden="1" customHeight="1" x14ac:dyDescent="0.2"/>
    <row r="124" s="1278" customFormat="1" ht="13.5" hidden="1" customHeight="1" x14ac:dyDescent="0.2"/>
    <row r="125" s="1278" customFormat="1" ht="13.5" hidden="1" customHeight="1" x14ac:dyDescent="0.2"/>
    <row r="126" s="1278" customFormat="1" ht="13.5" hidden="1" customHeight="1" x14ac:dyDescent="0.2"/>
    <row r="127" s="1278" customFormat="1" ht="13.5" hidden="1" customHeight="1" x14ac:dyDescent="0.2"/>
    <row r="128" s="1278" customFormat="1" ht="13.5" hidden="1" customHeight="1" x14ac:dyDescent="0.2"/>
    <row r="129" s="1278" customFormat="1" ht="13.5" hidden="1" customHeight="1" x14ac:dyDescent="0.2"/>
    <row r="130" s="1278" customFormat="1" ht="13.5" hidden="1" customHeight="1" x14ac:dyDescent="0.2"/>
    <row r="131" s="1278" customFormat="1" ht="13.5" hidden="1" customHeight="1" x14ac:dyDescent="0.2"/>
    <row r="132" s="1278" customFormat="1" ht="13.5" hidden="1" customHeight="1" x14ac:dyDescent="0.2"/>
    <row r="133" s="1278" customFormat="1" ht="13.5" hidden="1" customHeight="1" x14ac:dyDescent="0.2"/>
    <row r="134" s="1278" customFormat="1" ht="13.5" hidden="1" customHeight="1" x14ac:dyDescent="0.2"/>
    <row r="135" s="1278" customFormat="1" ht="13.5" hidden="1" customHeight="1" x14ac:dyDescent="0.2"/>
    <row r="136" s="1278" customFormat="1" ht="13.5" hidden="1" customHeight="1" x14ac:dyDescent="0.2"/>
    <row r="137" s="1278" customFormat="1" ht="13.5" hidden="1" customHeight="1" x14ac:dyDescent="0.2"/>
    <row r="138" s="1278" customFormat="1" ht="13.5" hidden="1" customHeight="1" x14ac:dyDescent="0.2"/>
    <row r="139" s="1278" customFormat="1" ht="13.5" hidden="1" customHeight="1" x14ac:dyDescent="0.2"/>
    <row r="140" s="1278" customFormat="1" ht="13.5" hidden="1" customHeight="1" x14ac:dyDescent="0.2"/>
    <row r="141" s="1278" customFormat="1" ht="13.5" hidden="1" customHeight="1" x14ac:dyDescent="0.2"/>
    <row r="142" s="1278" customFormat="1" ht="13.5" hidden="1" customHeight="1" x14ac:dyDescent="0.2"/>
    <row r="143" s="1278" customFormat="1" ht="13.5" hidden="1" customHeight="1" x14ac:dyDescent="0.2"/>
    <row r="144" s="1278" customFormat="1" ht="13.5" hidden="1" customHeight="1" x14ac:dyDescent="0.2"/>
    <row r="145" s="1278" customFormat="1" ht="13.5" hidden="1" customHeight="1" x14ac:dyDescent="0.2"/>
    <row r="146" s="1278" customFormat="1" ht="13.5" hidden="1" customHeight="1" x14ac:dyDescent="0.2"/>
    <row r="147" s="1278" customFormat="1" ht="13.5" hidden="1" customHeight="1" x14ac:dyDescent="0.2"/>
    <row r="148" s="1278" customFormat="1" ht="13.5" hidden="1" customHeight="1" x14ac:dyDescent="0.2"/>
    <row r="149" s="1278" customFormat="1" ht="13.5" hidden="1" customHeight="1" x14ac:dyDescent="0.2"/>
    <row r="150" s="1278" customFormat="1" ht="13.5" hidden="1" customHeight="1" x14ac:dyDescent="0.2"/>
    <row r="151" s="1278" customFormat="1" ht="13.5" hidden="1" customHeight="1" x14ac:dyDescent="0.2"/>
    <row r="152" s="1278" customFormat="1" ht="13.5" hidden="1" customHeight="1" x14ac:dyDescent="0.2"/>
    <row r="153" s="1278" customFormat="1" ht="13.5" hidden="1" customHeight="1" x14ac:dyDescent="0.2"/>
    <row r="154" s="1278" customFormat="1" ht="13.5" hidden="1" customHeight="1" x14ac:dyDescent="0.2"/>
    <row r="155" s="1278" customFormat="1" ht="13.5" hidden="1" customHeight="1" x14ac:dyDescent="0.2"/>
    <row r="156" s="1278" customFormat="1" ht="13.5" hidden="1" customHeight="1" x14ac:dyDescent="0.2"/>
    <row r="157" s="1278" customFormat="1" ht="13.5" hidden="1" customHeight="1" x14ac:dyDescent="0.2"/>
    <row r="158" s="1278" customFormat="1" ht="13.5" hidden="1" customHeight="1" x14ac:dyDescent="0.2"/>
    <row r="159" s="1278" customFormat="1" ht="13.5" hidden="1" customHeight="1" x14ac:dyDescent="0.2"/>
    <row r="160" s="1278" customFormat="1" ht="13.5" hidden="1" customHeight="1" x14ac:dyDescent="0.2"/>
  </sheetData>
  <sheetProtection algorithmName="SHA-512" hashValue="qTqzAsZGS3IFVRNBxYMEhNbYyM3lQKk5p/Vj7xQQiwTbAschaZ26lFtcB18m/aCkizF/oCh/Ebnu135Pox5aMg==" saltValue="rgSmXF+eqqQOuK7wrn3vnQ=="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3746E-DACD-49E4-A3CB-AD3302D221AE}">
  <sheetPr>
    <pageSetUpPr fitToPage="1"/>
  </sheetPr>
  <dimension ref="A1:DR125"/>
  <sheetViews>
    <sheetView showGridLines="0" zoomScale="80" zoomScaleNormal="80" zoomScaleSheetLayoutView="70"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x14ac:dyDescent="0.2">
      <c r="S2" s="292"/>
      <c r="AH2" s="292"/>
    </row>
    <row r="3" spans="1: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x14ac:dyDescent="0.2"/>
    <row r="5" spans="1:34" ht="13" x14ac:dyDescent="0.2"/>
    <row r="6" spans="1:34" ht="13" x14ac:dyDescent="0.2"/>
    <row r="7" spans="1:34" ht="13" x14ac:dyDescent="0.2"/>
    <row r="8" spans="1:34" ht="13" x14ac:dyDescent="0.2"/>
    <row r="9" spans="1:34" ht="13" x14ac:dyDescent="0.2">
      <c r="AH9" s="29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512</v>
      </c>
    </row>
  </sheetData>
  <sheetProtection algorithmName="SHA-512" hashValue="3z30XDXKH46gsXoyB1KZMnDw3/dU5ZAJzsLnZWqeZV6Ku/b/g14QO0GkF2J+lCxc6P9/5NeOP75jDfCLHWHfeQ==" saltValue="3eCRqGp156b8a1oMdr4Fd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C4322-4BA8-4102-A615-C336A18B2A5F}">
  <sheetPr>
    <pageSetUpPr fitToPage="1"/>
  </sheetPr>
  <dimension ref="A1:DR125"/>
  <sheetViews>
    <sheetView showGridLines="0" zoomScale="80" zoomScaleNormal="80" zoomScaleSheetLayoutView="55"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x14ac:dyDescent="0.2">
      <c r="S2" s="292"/>
      <c r="AH2" s="292"/>
    </row>
    <row r="3" spans="2: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x14ac:dyDescent="0.2"/>
    <row r="5" spans="2:34" ht="13" x14ac:dyDescent="0.2"/>
    <row r="6" spans="2:34" ht="13" x14ac:dyDescent="0.2"/>
    <row r="7" spans="2:34" ht="13" x14ac:dyDescent="0.2"/>
    <row r="8" spans="2:34" ht="13" x14ac:dyDescent="0.2"/>
    <row r="9" spans="2:34" ht="13" x14ac:dyDescent="0.2">
      <c r="AH9" s="29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c r="AG59" s="292"/>
      <c r="AH59" s="292"/>
    </row>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512</v>
      </c>
    </row>
  </sheetData>
  <sheetProtection algorithmName="SHA-512" hashValue="sS4WzjJMIeWaYqPqQBo/BoFdtb8Eco/kig+KYEcaJsJ9DkMzH9Egd/vJjPwgir52NJEHZqufzwh1ZHoD80tSxg==" saltValue="ioB9glSILC5lI2YX+CV/e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562</v>
      </c>
      <c r="G2" s="157"/>
      <c r="H2" s="158"/>
    </row>
    <row r="3" spans="1:8" x14ac:dyDescent="0.2">
      <c r="A3" s="154" t="s">
        <v>555</v>
      </c>
      <c r="B3" s="159"/>
      <c r="C3" s="160"/>
      <c r="D3" s="161">
        <v>49591</v>
      </c>
      <c r="E3" s="162"/>
      <c r="F3" s="163">
        <v>51684</v>
      </c>
      <c r="G3" s="164"/>
      <c r="H3" s="165"/>
    </row>
    <row r="4" spans="1:8" x14ac:dyDescent="0.2">
      <c r="A4" s="166"/>
      <c r="B4" s="167"/>
      <c r="C4" s="168"/>
      <c r="D4" s="169">
        <v>22091</v>
      </c>
      <c r="E4" s="170"/>
      <c r="F4" s="171">
        <v>26671</v>
      </c>
      <c r="G4" s="172"/>
      <c r="H4" s="173"/>
    </row>
    <row r="5" spans="1:8" x14ac:dyDescent="0.2">
      <c r="A5" s="154" t="s">
        <v>557</v>
      </c>
      <c r="B5" s="159"/>
      <c r="C5" s="160"/>
      <c r="D5" s="161">
        <v>55820</v>
      </c>
      <c r="E5" s="162"/>
      <c r="F5" s="163">
        <v>52897</v>
      </c>
      <c r="G5" s="164"/>
      <c r="H5" s="165"/>
    </row>
    <row r="6" spans="1:8" x14ac:dyDescent="0.2">
      <c r="A6" s="166"/>
      <c r="B6" s="167"/>
      <c r="C6" s="168"/>
      <c r="D6" s="169">
        <v>25512</v>
      </c>
      <c r="E6" s="170"/>
      <c r="F6" s="171">
        <v>27013</v>
      </c>
      <c r="G6" s="172"/>
      <c r="H6" s="173"/>
    </row>
    <row r="7" spans="1:8" x14ac:dyDescent="0.2">
      <c r="A7" s="154" t="s">
        <v>558</v>
      </c>
      <c r="B7" s="159"/>
      <c r="C7" s="160"/>
      <c r="D7" s="161">
        <v>55480</v>
      </c>
      <c r="E7" s="162"/>
      <c r="F7" s="163">
        <v>54945</v>
      </c>
      <c r="G7" s="164"/>
      <c r="H7" s="165"/>
    </row>
    <row r="8" spans="1:8" x14ac:dyDescent="0.2">
      <c r="A8" s="166"/>
      <c r="B8" s="167"/>
      <c r="C8" s="168"/>
      <c r="D8" s="169">
        <v>25592</v>
      </c>
      <c r="E8" s="170"/>
      <c r="F8" s="171">
        <v>29293</v>
      </c>
      <c r="G8" s="172"/>
      <c r="H8" s="173"/>
    </row>
    <row r="9" spans="1:8" x14ac:dyDescent="0.2">
      <c r="A9" s="154" t="s">
        <v>559</v>
      </c>
      <c r="B9" s="159"/>
      <c r="C9" s="160"/>
      <c r="D9" s="161">
        <v>58875</v>
      </c>
      <c r="E9" s="162"/>
      <c r="F9" s="163">
        <v>57132</v>
      </c>
      <c r="G9" s="164"/>
      <c r="H9" s="165"/>
    </row>
    <row r="10" spans="1:8" x14ac:dyDescent="0.2">
      <c r="A10" s="166"/>
      <c r="B10" s="167"/>
      <c r="C10" s="168"/>
      <c r="D10" s="169">
        <v>25983</v>
      </c>
      <c r="E10" s="170"/>
      <c r="F10" s="171">
        <v>30126</v>
      </c>
      <c r="G10" s="172"/>
      <c r="H10" s="173"/>
    </row>
    <row r="11" spans="1:8" x14ac:dyDescent="0.2">
      <c r="A11" s="154" t="s">
        <v>560</v>
      </c>
      <c r="B11" s="159"/>
      <c r="C11" s="160"/>
      <c r="D11" s="161">
        <v>52361</v>
      </c>
      <c r="E11" s="162"/>
      <c r="F11" s="163">
        <v>58766</v>
      </c>
      <c r="G11" s="164"/>
      <c r="H11" s="165"/>
    </row>
    <row r="12" spans="1:8" x14ac:dyDescent="0.2">
      <c r="A12" s="166"/>
      <c r="B12" s="167"/>
      <c r="C12" s="174"/>
      <c r="D12" s="169">
        <v>22624</v>
      </c>
      <c r="E12" s="170"/>
      <c r="F12" s="171">
        <v>29363</v>
      </c>
      <c r="G12" s="172"/>
      <c r="H12" s="173"/>
    </row>
    <row r="13" spans="1:8" x14ac:dyDescent="0.2">
      <c r="A13" s="154"/>
      <c r="B13" s="159"/>
      <c r="C13" s="175"/>
      <c r="D13" s="176">
        <v>54425</v>
      </c>
      <c r="E13" s="177"/>
      <c r="F13" s="178">
        <v>55085</v>
      </c>
      <c r="G13" s="179"/>
      <c r="H13" s="165"/>
    </row>
    <row r="14" spans="1:8" x14ac:dyDescent="0.2">
      <c r="A14" s="166"/>
      <c r="B14" s="167"/>
      <c r="C14" s="168"/>
      <c r="D14" s="169">
        <v>24360</v>
      </c>
      <c r="E14" s="170"/>
      <c r="F14" s="171">
        <v>28493</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1.27</v>
      </c>
      <c r="C19" s="180">
        <f>ROUND(VALUE(SUBSTITUTE(実質収支比率等に係る経年分析!G$48,"▲","-")),2)</f>
        <v>1.1599999999999999</v>
      </c>
      <c r="D19" s="180">
        <f>ROUND(VALUE(SUBSTITUTE(実質収支比率等に係る経年分析!H$48,"▲","-")),2)</f>
        <v>0.8</v>
      </c>
      <c r="E19" s="180">
        <f>ROUND(VALUE(SUBSTITUTE(実質収支比率等に係る経年分析!I$48,"▲","-")),2)</f>
        <v>0.65</v>
      </c>
      <c r="F19" s="180">
        <f>ROUND(VALUE(SUBSTITUTE(実質収支比率等に係る経年分析!J$48,"▲","-")),2)</f>
        <v>0.64</v>
      </c>
    </row>
    <row r="20" spans="1:11" x14ac:dyDescent="0.2">
      <c r="A20" s="180" t="s">
        <v>55</v>
      </c>
      <c r="B20" s="180">
        <f>ROUND(VALUE(SUBSTITUTE(実質収支比率等に係る経年分析!F$47,"▲","-")),2)</f>
        <v>0.97</v>
      </c>
      <c r="C20" s="180">
        <f>ROUND(VALUE(SUBSTITUTE(実質収支比率等に係る経年分析!G$47,"▲","-")),2)</f>
        <v>0.83</v>
      </c>
      <c r="D20" s="180">
        <f>ROUND(VALUE(SUBSTITUTE(実質収支比率等に係る経年分析!H$47,"▲","-")),2)</f>
        <v>0.83</v>
      </c>
      <c r="E20" s="180">
        <f>ROUND(VALUE(SUBSTITUTE(実質収支比率等に係る経年分析!I$47,"▲","-")),2)</f>
        <v>1.1299999999999999</v>
      </c>
      <c r="F20" s="180">
        <f>ROUND(VALUE(SUBSTITUTE(実質収支比率等に係る経年分析!J$47,"▲","-")),2)</f>
        <v>3.81</v>
      </c>
    </row>
    <row r="21" spans="1:11" x14ac:dyDescent="0.2">
      <c r="A21" s="180" t="s">
        <v>56</v>
      </c>
      <c r="B21" s="180">
        <f>IF(ISNUMBER(VALUE(SUBSTITUTE(実質収支比率等に係る経年分析!F$49,"▲","-"))),ROUND(VALUE(SUBSTITUTE(実質収支比率等に係る経年分析!F$49,"▲","-")),2),NA())</f>
        <v>0.15</v>
      </c>
      <c r="C21" s="180">
        <f>IF(ISNUMBER(VALUE(SUBSTITUTE(実質収支比率等に係る経年分析!G$49,"▲","-"))),ROUND(VALUE(SUBSTITUTE(実質収支比率等に係る経年分析!G$49,"▲","-")),2),NA())</f>
        <v>7.0000000000000007E-2</v>
      </c>
      <c r="D21" s="180">
        <f>IF(ISNUMBER(VALUE(SUBSTITUTE(実質収支比率等に係る経年分析!H$49,"▲","-"))),ROUND(VALUE(SUBSTITUTE(実質収支比率等に係る経年分析!H$49,"▲","-")),2),NA())</f>
        <v>-0.36</v>
      </c>
      <c r="E21" s="180">
        <f>IF(ISNUMBER(VALUE(SUBSTITUTE(実質収支比率等に係る経年分析!I$49,"▲","-"))),ROUND(VALUE(SUBSTITUTE(実質収支比率等に係る経年分析!I$49,"▲","-")),2),NA())</f>
        <v>0.17</v>
      </c>
      <c r="F21" s="180">
        <f>IF(ISNUMBER(VALUE(SUBSTITUTE(実質収支比率等に係る経年分析!J$49,"▲","-"))),ROUND(VALUE(SUBSTITUTE(実質収支比率等に係る経年分析!J$49,"▲","-")),2),NA())</f>
        <v>2.69</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都市開発資金特別会計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母子父子寡婦福祉資金貸付事業特別会計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2">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0.21</v>
      </c>
    </row>
    <row r="32" spans="1:11" x14ac:dyDescent="0.2">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0.39</v>
      </c>
    </row>
    <row r="33" spans="1:16" x14ac:dyDescent="0.2">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0.59</v>
      </c>
    </row>
    <row r="34" spans="1:16" x14ac:dyDescent="0.2">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1.41</v>
      </c>
    </row>
    <row r="35" spans="1:16" x14ac:dyDescent="0.2">
      <c r="A35" s="181" t="str">
        <f>IF(連結実質赤字比率に係る赤字・黒字の構成分析!C$35="",NA(),連結実質赤字比率に係る赤字・黒字の構成分析!C$35)</f>
        <v>堺市下水道事業会計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1.42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1.56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1.85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2.92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2.81</v>
      </c>
    </row>
    <row r="36" spans="1:16" x14ac:dyDescent="0.2">
      <c r="A36" s="181" t="str">
        <f>IF(連結実質赤字比率に係る赤字・黒字の構成分析!C$34="",NA(),連結実質赤字比率に係る赤字・黒字の構成分析!C$34)</f>
        <v>堺市水道事業会計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5.03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3.92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3.97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3.68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3.36</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32234</v>
      </c>
      <c r="E42" s="182"/>
      <c r="F42" s="182"/>
      <c r="G42" s="182">
        <f>'実質公債費比率（分子）の構造'!L$52</f>
        <v>32674</v>
      </c>
      <c r="H42" s="182"/>
      <c r="I42" s="182"/>
      <c r="J42" s="182">
        <f>'実質公債費比率（分子）の構造'!M$52</f>
        <v>32868</v>
      </c>
      <c r="K42" s="182"/>
      <c r="L42" s="182"/>
      <c r="M42" s="182">
        <f>'実質公債費比率（分子）の構造'!N$52</f>
        <v>33205</v>
      </c>
      <c r="N42" s="182"/>
      <c r="O42" s="182"/>
      <c r="P42" s="182">
        <f>'実質公債費比率（分子）の構造'!O$52</f>
        <v>33034</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176</v>
      </c>
      <c r="C44" s="182"/>
      <c r="D44" s="182"/>
      <c r="E44" s="182">
        <f>'実質公債費比率（分子）の構造'!L$50</f>
        <v>104</v>
      </c>
      <c r="F44" s="182"/>
      <c r="G44" s="182"/>
      <c r="H44" s="182">
        <f>'実質公債費比率（分子）の構造'!M$50</f>
        <v>62</v>
      </c>
      <c r="I44" s="182"/>
      <c r="J44" s="182"/>
      <c r="K44" s="182">
        <f>'実質公債費比率（分子）の構造'!N$50</f>
        <v>62</v>
      </c>
      <c r="L44" s="182"/>
      <c r="M44" s="182"/>
      <c r="N44" s="182">
        <f>'実質公債費比率（分子）の構造'!O$50</f>
        <v>63</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6869</v>
      </c>
      <c r="C46" s="182"/>
      <c r="D46" s="182"/>
      <c r="E46" s="182">
        <f>'実質公債費比率（分子）の構造'!L$48</f>
        <v>6453</v>
      </c>
      <c r="F46" s="182"/>
      <c r="G46" s="182"/>
      <c r="H46" s="182">
        <f>'実質公債費比率（分子）の構造'!M$48</f>
        <v>6424</v>
      </c>
      <c r="I46" s="182"/>
      <c r="J46" s="182"/>
      <c r="K46" s="182">
        <f>'実質公債費比率（分子）の構造'!N$48</f>
        <v>6206</v>
      </c>
      <c r="L46" s="182"/>
      <c r="M46" s="182"/>
      <c r="N46" s="182">
        <f>'実質公債費比率（分子）の構造'!O$48</f>
        <v>5659</v>
      </c>
      <c r="O46" s="182"/>
      <c r="P46" s="182"/>
    </row>
    <row r="47" spans="1:16" x14ac:dyDescent="0.2">
      <c r="A47" s="182" t="s">
        <v>68</v>
      </c>
      <c r="B47" s="182">
        <f>'実質公債費比率（分子）の構造'!K$47</f>
        <v>6475</v>
      </c>
      <c r="C47" s="182"/>
      <c r="D47" s="182"/>
      <c r="E47" s="182">
        <f>'実質公債費比率（分子）の構造'!L$47</f>
        <v>6964</v>
      </c>
      <c r="F47" s="182"/>
      <c r="G47" s="182"/>
      <c r="H47" s="182">
        <f>'実質公債費比率（分子）の構造'!M$47</f>
        <v>7343</v>
      </c>
      <c r="I47" s="182"/>
      <c r="J47" s="182"/>
      <c r="K47" s="182">
        <f>'実質公債費比率（分子）の構造'!N$47</f>
        <v>7614</v>
      </c>
      <c r="L47" s="182"/>
      <c r="M47" s="182"/>
      <c r="N47" s="182">
        <f>'実質公債費比率（分子）の構造'!O$47</f>
        <v>7820</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28617</v>
      </c>
      <c r="C49" s="182"/>
      <c r="D49" s="182"/>
      <c r="E49" s="182">
        <f>'実質公債費比率（分子）の構造'!L$45</f>
        <v>29295</v>
      </c>
      <c r="F49" s="182"/>
      <c r="G49" s="182"/>
      <c r="H49" s="182">
        <f>'実質公債費比率（分子）の構造'!M$45</f>
        <v>28810</v>
      </c>
      <c r="I49" s="182"/>
      <c r="J49" s="182"/>
      <c r="K49" s="182">
        <f>'実質公債費比率（分子）の構造'!N$45</f>
        <v>30984</v>
      </c>
      <c r="L49" s="182"/>
      <c r="M49" s="182"/>
      <c r="N49" s="182">
        <f>'実質公債費比率（分子）の構造'!O$45</f>
        <v>32689</v>
      </c>
      <c r="O49" s="182"/>
      <c r="P49" s="182"/>
    </row>
    <row r="50" spans="1:16" x14ac:dyDescent="0.2">
      <c r="A50" s="182" t="s">
        <v>71</v>
      </c>
      <c r="B50" s="182" t="e">
        <f>NA()</f>
        <v>#N/A</v>
      </c>
      <c r="C50" s="182">
        <f>IF(ISNUMBER('実質公債費比率（分子）の構造'!K$53),'実質公債費比率（分子）の構造'!K$53,NA())</f>
        <v>9903</v>
      </c>
      <c r="D50" s="182" t="e">
        <f>NA()</f>
        <v>#N/A</v>
      </c>
      <c r="E50" s="182" t="e">
        <f>NA()</f>
        <v>#N/A</v>
      </c>
      <c r="F50" s="182">
        <f>IF(ISNUMBER('実質公債費比率（分子）の構造'!L$53),'実質公債費比率（分子）の構造'!L$53,NA())</f>
        <v>10142</v>
      </c>
      <c r="G50" s="182" t="e">
        <f>NA()</f>
        <v>#N/A</v>
      </c>
      <c r="H50" s="182" t="e">
        <f>NA()</f>
        <v>#N/A</v>
      </c>
      <c r="I50" s="182">
        <f>IF(ISNUMBER('実質公債費比率（分子）の構造'!M$53),'実質公債費比率（分子）の構造'!M$53,NA())</f>
        <v>9771</v>
      </c>
      <c r="J50" s="182" t="e">
        <f>NA()</f>
        <v>#N/A</v>
      </c>
      <c r="K50" s="182" t="e">
        <f>NA()</f>
        <v>#N/A</v>
      </c>
      <c r="L50" s="182">
        <f>IF(ISNUMBER('実質公債費比率（分子）の構造'!N$53),'実質公債費比率（分子）の構造'!N$53,NA())</f>
        <v>11661</v>
      </c>
      <c r="M50" s="182" t="e">
        <f>NA()</f>
        <v>#N/A</v>
      </c>
      <c r="N50" s="182" t="e">
        <f>NA()</f>
        <v>#N/A</v>
      </c>
      <c r="O50" s="182">
        <f>IF(ISNUMBER('実質公債費比率（分子）の構造'!O$53),'実質公債費比率（分子）の構造'!O$53,NA())</f>
        <v>13197</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375606</v>
      </c>
      <c r="E56" s="181"/>
      <c r="F56" s="181"/>
      <c r="G56" s="181">
        <f>'将来負担比率（分子）の構造'!J$52</f>
        <v>391030</v>
      </c>
      <c r="H56" s="181"/>
      <c r="I56" s="181"/>
      <c r="J56" s="181">
        <f>'将来負担比率（分子）の構造'!K$52</f>
        <v>405207</v>
      </c>
      <c r="K56" s="181"/>
      <c r="L56" s="181"/>
      <c r="M56" s="181">
        <f>'将来負担比率（分子）の構造'!L$52</f>
        <v>421910</v>
      </c>
      <c r="N56" s="181"/>
      <c r="O56" s="181"/>
      <c r="P56" s="181">
        <f>'将来負担比率（分子）の構造'!M$52</f>
        <v>430979</v>
      </c>
    </row>
    <row r="57" spans="1:16" x14ac:dyDescent="0.2">
      <c r="A57" s="181" t="s">
        <v>42</v>
      </c>
      <c r="B57" s="181"/>
      <c r="C57" s="181"/>
      <c r="D57" s="181">
        <f>'将来負担比率（分子）の構造'!I$51</f>
        <v>132213</v>
      </c>
      <c r="E57" s="181"/>
      <c r="F57" s="181"/>
      <c r="G57" s="181">
        <f>'将来負担比率（分子）の構造'!J$51</f>
        <v>144246</v>
      </c>
      <c r="H57" s="181"/>
      <c r="I57" s="181"/>
      <c r="J57" s="181">
        <f>'将来負担比率（分子）の構造'!K$51</f>
        <v>152298</v>
      </c>
      <c r="K57" s="181"/>
      <c r="L57" s="181"/>
      <c r="M57" s="181">
        <f>'将来負担比率（分子）の構造'!L$51</f>
        <v>161221</v>
      </c>
      <c r="N57" s="181"/>
      <c r="O57" s="181"/>
      <c r="P57" s="181">
        <f>'将来負担比率（分子）の構造'!M$51</f>
        <v>154177</v>
      </c>
    </row>
    <row r="58" spans="1:16" x14ac:dyDescent="0.2">
      <c r="A58" s="181" t="s">
        <v>41</v>
      </c>
      <c r="B58" s="181"/>
      <c r="C58" s="181"/>
      <c r="D58" s="181">
        <f>'将来負担比率（分子）の構造'!I$50</f>
        <v>69003</v>
      </c>
      <c r="E58" s="181"/>
      <c r="F58" s="181"/>
      <c r="G58" s="181">
        <f>'将来負担比率（分子）の構造'!J$50</f>
        <v>70554</v>
      </c>
      <c r="H58" s="181"/>
      <c r="I58" s="181"/>
      <c r="J58" s="181">
        <f>'将来負担比率（分子）の構造'!K$50</f>
        <v>71350</v>
      </c>
      <c r="K58" s="181"/>
      <c r="L58" s="181"/>
      <c r="M58" s="181">
        <f>'将来負担比率（分子）の構造'!L$50</f>
        <v>76287</v>
      </c>
      <c r="N58" s="181"/>
      <c r="O58" s="181"/>
      <c r="P58" s="181">
        <f>'将来負担比率（分子）の構造'!M$50</f>
        <v>81399</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1956</v>
      </c>
      <c r="C61" s="181"/>
      <c r="D61" s="181"/>
      <c r="E61" s="181">
        <f>'将来負担比率（分子）の構造'!J$46</f>
        <v>2020</v>
      </c>
      <c r="F61" s="181"/>
      <c r="G61" s="181"/>
      <c r="H61" s="181">
        <f>'将来負担比率（分子）の構造'!K$46</f>
        <v>2059</v>
      </c>
      <c r="I61" s="181"/>
      <c r="J61" s="181"/>
      <c r="K61" s="181">
        <f>'将来負担比率（分子）の構造'!L$46</f>
        <v>2133</v>
      </c>
      <c r="L61" s="181"/>
      <c r="M61" s="181"/>
      <c r="N61" s="181" t="str">
        <f>'将来負担比率（分子）の構造'!M$46</f>
        <v>-</v>
      </c>
      <c r="O61" s="181"/>
      <c r="P61" s="181"/>
    </row>
    <row r="62" spans="1:16" x14ac:dyDescent="0.2">
      <c r="A62" s="181" t="s">
        <v>35</v>
      </c>
      <c r="B62" s="181">
        <f>'将来負担比率（分子）の構造'!I$45</f>
        <v>35139</v>
      </c>
      <c r="C62" s="181"/>
      <c r="D62" s="181"/>
      <c r="E62" s="181">
        <f>'将来負担比率（分子）の構造'!J$45</f>
        <v>49858</v>
      </c>
      <c r="F62" s="181"/>
      <c r="G62" s="181"/>
      <c r="H62" s="181">
        <f>'将来負担比率（分子）の構造'!K$45</f>
        <v>46731</v>
      </c>
      <c r="I62" s="181"/>
      <c r="J62" s="181"/>
      <c r="K62" s="181">
        <f>'将来負担比率（分子）の構造'!L$45</f>
        <v>45974</v>
      </c>
      <c r="L62" s="181"/>
      <c r="M62" s="181"/>
      <c r="N62" s="181">
        <f>'将来負担比率（分子）の構造'!M$45</f>
        <v>45898</v>
      </c>
      <c r="O62" s="181"/>
      <c r="P62" s="181"/>
    </row>
    <row r="63" spans="1:16" x14ac:dyDescent="0.2">
      <c r="A63" s="181" t="s">
        <v>34</v>
      </c>
      <c r="B63" s="181">
        <f>'将来負担比率（分子）の構造'!I$44</f>
        <v>10</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108117</v>
      </c>
      <c r="C64" s="181"/>
      <c r="D64" s="181"/>
      <c r="E64" s="181">
        <f>'将来負担比率（分子）の構造'!J$43</f>
        <v>105713</v>
      </c>
      <c r="F64" s="181"/>
      <c r="G64" s="181"/>
      <c r="H64" s="181">
        <f>'将来負担比率（分子）の構造'!K$43</f>
        <v>103307</v>
      </c>
      <c r="I64" s="181"/>
      <c r="J64" s="181"/>
      <c r="K64" s="181">
        <f>'将来負担比率（分子）の構造'!L$43</f>
        <v>99006</v>
      </c>
      <c r="L64" s="181"/>
      <c r="M64" s="181"/>
      <c r="N64" s="181">
        <f>'将来負担比率（分子）の構造'!M$43</f>
        <v>93570</v>
      </c>
      <c r="O64" s="181"/>
      <c r="P64" s="181"/>
    </row>
    <row r="65" spans="1:16" x14ac:dyDescent="0.2">
      <c r="A65" s="181" t="s">
        <v>32</v>
      </c>
      <c r="B65" s="181">
        <f>'将来負担比率（分子）の構造'!I$42</f>
        <v>785</v>
      </c>
      <c r="C65" s="181"/>
      <c r="D65" s="181"/>
      <c r="E65" s="181">
        <f>'将来負担比率（分子）の構造'!J$42</f>
        <v>11209</v>
      </c>
      <c r="F65" s="181"/>
      <c r="G65" s="181"/>
      <c r="H65" s="181">
        <f>'将来負担比率（分子）の構造'!K$42</f>
        <v>10059</v>
      </c>
      <c r="I65" s="181"/>
      <c r="J65" s="181"/>
      <c r="K65" s="181">
        <f>'将来負担比率（分子）の構造'!L$42</f>
        <v>7473</v>
      </c>
      <c r="L65" s="181"/>
      <c r="M65" s="181"/>
      <c r="N65" s="181">
        <f>'将来負担比率（分子）の構造'!M$42</f>
        <v>987</v>
      </c>
      <c r="O65" s="181"/>
      <c r="P65" s="181"/>
    </row>
    <row r="66" spans="1:16" x14ac:dyDescent="0.2">
      <c r="A66" s="181" t="s">
        <v>31</v>
      </c>
      <c r="B66" s="181">
        <f>'将来負担比率（分子）の構造'!I$41</f>
        <v>459973</v>
      </c>
      <c r="C66" s="181"/>
      <c r="D66" s="181"/>
      <c r="E66" s="181">
        <f>'将来負担比率（分子）の構造'!J$41</f>
        <v>482143</v>
      </c>
      <c r="F66" s="181"/>
      <c r="G66" s="181"/>
      <c r="H66" s="181">
        <f>'将来負担比率（分子）の構造'!K$41</f>
        <v>506757</v>
      </c>
      <c r="I66" s="181"/>
      <c r="J66" s="181"/>
      <c r="K66" s="181">
        <f>'将来負担比率（分子）の構造'!L$41</f>
        <v>523491</v>
      </c>
      <c r="L66" s="181"/>
      <c r="M66" s="181"/>
      <c r="N66" s="181">
        <f>'将来負担比率（分子）の構造'!M$41</f>
        <v>536222</v>
      </c>
      <c r="O66" s="181"/>
      <c r="P66" s="181"/>
    </row>
    <row r="67" spans="1:16" x14ac:dyDescent="0.2">
      <c r="A67" s="181" t="s">
        <v>75</v>
      </c>
      <c r="B67" s="181" t="e">
        <f>NA()</f>
        <v>#N/A</v>
      </c>
      <c r="C67" s="181">
        <f>IF(ISNUMBER('将来負担比率（分子）の構造'!I$53), IF('将来負担比率（分子）の構造'!I$53 &lt; 0, 0, '将来負担比率（分子）の構造'!I$53), NA())</f>
        <v>29157</v>
      </c>
      <c r="D67" s="181" t="e">
        <f>NA()</f>
        <v>#N/A</v>
      </c>
      <c r="E67" s="181" t="e">
        <f>NA()</f>
        <v>#N/A</v>
      </c>
      <c r="F67" s="181">
        <f>IF(ISNUMBER('将来負担比率（分子）の構造'!J$53), IF('将来負担比率（分子）の構造'!J$53 &lt; 0, 0, '将来負担比率（分子）の構造'!J$53), NA())</f>
        <v>45115</v>
      </c>
      <c r="G67" s="181" t="e">
        <f>NA()</f>
        <v>#N/A</v>
      </c>
      <c r="H67" s="181" t="e">
        <f>NA()</f>
        <v>#N/A</v>
      </c>
      <c r="I67" s="181">
        <f>IF(ISNUMBER('将来負担比率（分子）の構造'!K$53), IF('将来負担比率（分子）の構造'!K$53 &lt; 0, 0, '将来負担比率（分子）の構造'!K$53), NA())</f>
        <v>40058</v>
      </c>
      <c r="J67" s="181" t="e">
        <f>NA()</f>
        <v>#N/A</v>
      </c>
      <c r="K67" s="181" t="e">
        <f>NA()</f>
        <v>#N/A</v>
      </c>
      <c r="L67" s="181">
        <f>IF(ISNUMBER('将来負担比率（分子）の構造'!L$53), IF('将来負担比率（分子）の構造'!L$53 &lt; 0, 0, '将来負担比率（分子）の構造'!L$53), NA())</f>
        <v>18659</v>
      </c>
      <c r="M67" s="181" t="e">
        <f>NA()</f>
        <v>#N/A</v>
      </c>
      <c r="N67" s="181" t="e">
        <f>NA()</f>
        <v>#N/A</v>
      </c>
      <c r="O67" s="181">
        <f>IF(ISNUMBER('将来負担比率（分子）の構造'!M$53), IF('将来負担比率（分子）の構造'!M$53 &lt; 0, 0, '将来負担比率（分子）の構造'!M$53), NA())</f>
        <v>10121</v>
      </c>
      <c r="P67" s="181" t="e">
        <f>NA()</f>
        <v>#N/A</v>
      </c>
    </row>
    <row r="70" spans="1:16" x14ac:dyDescent="0.2">
      <c r="A70" s="183" t="s">
        <v>76</v>
      </c>
      <c r="B70" s="183"/>
      <c r="C70" s="183"/>
      <c r="D70" s="183"/>
      <c r="E70" s="183"/>
      <c r="F70" s="183"/>
    </row>
    <row r="71" spans="1:16" x14ac:dyDescent="0.2">
      <c r="A71" s="184"/>
      <c r="B71" s="184" t="e">
        <f>#REF!</f>
        <v>#REF!</v>
      </c>
      <c r="C71" s="184" t="e">
        <f>#REF!</f>
        <v>#REF!</v>
      </c>
      <c r="D71" s="184" t="e">
        <f>#REF!</f>
        <v>#REF!</v>
      </c>
    </row>
    <row r="72" spans="1:16" x14ac:dyDescent="0.2">
      <c r="A72" s="184" t="s">
        <v>77</v>
      </c>
      <c r="B72" s="185" t="e">
        <f>#REF!</f>
        <v>#REF!</v>
      </c>
      <c r="C72" s="185" t="e">
        <f>#REF!</f>
        <v>#REF!</v>
      </c>
      <c r="D72" s="185" t="e">
        <f>#REF!</f>
        <v>#REF!</v>
      </c>
    </row>
    <row r="73" spans="1:16" x14ac:dyDescent="0.2">
      <c r="A73" s="184" t="s">
        <v>78</v>
      </c>
      <c r="B73" s="185" t="e">
        <f>#REF!</f>
        <v>#REF!</v>
      </c>
      <c r="C73" s="185" t="e">
        <f>#REF!</f>
        <v>#REF!</v>
      </c>
      <c r="D73" s="185" t="e">
        <f>#REF!</f>
        <v>#REF!</v>
      </c>
    </row>
    <row r="74" spans="1:16" x14ac:dyDescent="0.2">
      <c r="A74" s="184" t="s">
        <v>79</v>
      </c>
      <c r="B74" s="185" t="e">
        <f>#REF!</f>
        <v>#REF!</v>
      </c>
      <c r="C74" s="185" t="e">
        <f>#REF!</f>
        <v>#REF!</v>
      </c>
      <c r="D74" s="185" t="e">
        <f>#REF!</f>
        <v>#REF!</v>
      </c>
    </row>
  </sheetData>
  <sheetProtection algorithmName="SHA-512" hashValue="gpWGww1z5InX1HBU44i7C0HRgO9ONJFdu1v2wuQw/GSVRv654DJqEVbR7+q3UCOHTVFKGPRmEpf7aKJH3VImJA==" saltValue="091hLJLyf3NfuLZyAJztUA==" spinCount="100000" sheet="1" objects="1" scenarios="1"/>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211</v>
      </c>
      <c r="DI1" s="762"/>
      <c r="DJ1" s="762"/>
      <c r="DK1" s="762"/>
      <c r="DL1" s="762"/>
      <c r="DM1" s="762"/>
      <c r="DN1" s="763"/>
      <c r="DO1" s="226"/>
      <c r="DP1" s="761" t="s">
        <v>212</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2">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3" t="s">
        <v>214</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215</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216</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2">
      <c r="B4" s="703" t="s">
        <v>1</v>
      </c>
      <c r="C4" s="704"/>
      <c r="D4" s="704"/>
      <c r="E4" s="704"/>
      <c r="F4" s="704"/>
      <c r="G4" s="704"/>
      <c r="H4" s="704"/>
      <c r="I4" s="704"/>
      <c r="J4" s="704"/>
      <c r="K4" s="704"/>
      <c r="L4" s="704"/>
      <c r="M4" s="704"/>
      <c r="N4" s="704"/>
      <c r="O4" s="704"/>
      <c r="P4" s="704"/>
      <c r="Q4" s="705"/>
      <c r="R4" s="703" t="s">
        <v>217</v>
      </c>
      <c r="S4" s="704"/>
      <c r="T4" s="704"/>
      <c r="U4" s="704"/>
      <c r="V4" s="704"/>
      <c r="W4" s="704"/>
      <c r="X4" s="704"/>
      <c r="Y4" s="705"/>
      <c r="Z4" s="703" t="s">
        <v>218</v>
      </c>
      <c r="AA4" s="704"/>
      <c r="AB4" s="704"/>
      <c r="AC4" s="705"/>
      <c r="AD4" s="703" t="s">
        <v>219</v>
      </c>
      <c r="AE4" s="704"/>
      <c r="AF4" s="704"/>
      <c r="AG4" s="704"/>
      <c r="AH4" s="704"/>
      <c r="AI4" s="704"/>
      <c r="AJ4" s="704"/>
      <c r="AK4" s="705"/>
      <c r="AL4" s="703" t="s">
        <v>218</v>
      </c>
      <c r="AM4" s="704"/>
      <c r="AN4" s="704"/>
      <c r="AO4" s="705"/>
      <c r="AP4" s="764" t="s">
        <v>220</v>
      </c>
      <c r="AQ4" s="764"/>
      <c r="AR4" s="764"/>
      <c r="AS4" s="764"/>
      <c r="AT4" s="764"/>
      <c r="AU4" s="764"/>
      <c r="AV4" s="764"/>
      <c r="AW4" s="764"/>
      <c r="AX4" s="764"/>
      <c r="AY4" s="764"/>
      <c r="AZ4" s="764"/>
      <c r="BA4" s="764"/>
      <c r="BB4" s="764"/>
      <c r="BC4" s="764"/>
      <c r="BD4" s="764"/>
      <c r="BE4" s="764"/>
      <c r="BF4" s="764"/>
      <c r="BG4" s="764" t="s">
        <v>221</v>
      </c>
      <c r="BH4" s="764"/>
      <c r="BI4" s="764"/>
      <c r="BJ4" s="764"/>
      <c r="BK4" s="764"/>
      <c r="BL4" s="764"/>
      <c r="BM4" s="764"/>
      <c r="BN4" s="764"/>
      <c r="BO4" s="764" t="s">
        <v>218</v>
      </c>
      <c r="BP4" s="764"/>
      <c r="BQ4" s="764"/>
      <c r="BR4" s="764"/>
      <c r="BS4" s="764" t="s">
        <v>222</v>
      </c>
      <c r="BT4" s="764"/>
      <c r="BU4" s="764"/>
      <c r="BV4" s="764"/>
      <c r="BW4" s="764"/>
      <c r="BX4" s="764"/>
      <c r="BY4" s="764"/>
      <c r="BZ4" s="764"/>
      <c r="CA4" s="764"/>
      <c r="CB4" s="764"/>
      <c r="CD4" s="746" t="s">
        <v>223</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2">
      <c r="B5" s="708" t="s">
        <v>224</v>
      </c>
      <c r="C5" s="709"/>
      <c r="D5" s="709"/>
      <c r="E5" s="709"/>
      <c r="F5" s="709"/>
      <c r="G5" s="709"/>
      <c r="H5" s="709"/>
      <c r="I5" s="709"/>
      <c r="J5" s="709"/>
      <c r="K5" s="709"/>
      <c r="L5" s="709"/>
      <c r="M5" s="709"/>
      <c r="N5" s="709"/>
      <c r="O5" s="709"/>
      <c r="P5" s="709"/>
      <c r="Q5" s="710"/>
      <c r="R5" s="697">
        <v>151240872</v>
      </c>
      <c r="S5" s="698"/>
      <c r="T5" s="698"/>
      <c r="U5" s="698"/>
      <c r="V5" s="698"/>
      <c r="W5" s="698"/>
      <c r="X5" s="698"/>
      <c r="Y5" s="741"/>
      <c r="Z5" s="759">
        <v>29.7</v>
      </c>
      <c r="AA5" s="759"/>
      <c r="AB5" s="759"/>
      <c r="AC5" s="759"/>
      <c r="AD5" s="760">
        <v>140593882</v>
      </c>
      <c r="AE5" s="760"/>
      <c r="AF5" s="760"/>
      <c r="AG5" s="760"/>
      <c r="AH5" s="760"/>
      <c r="AI5" s="760"/>
      <c r="AJ5" s="760"/>
      <c r="AK5" s="760"/>
      <c r="AL5" s="742">
        <v>68.5</v>
      </c>
      <c r="AM5" s="713"/>
      <c r="AN5" s="713"/>
      <c r="AO5" s="743"/>
      <c r="AP5" s="708" t="s">
        <v>225</v>
      </c>
      <c r="AQ5" s="709"/>
      <c r="AR5" s="709"/>
      <c r="AS5" s="709"/>
      <c r="AT5" s="709"/>
      <c r="AU5" s="709"/>
      <c r="AV5" s="709"/>
      <c r="AW5" s="709"/>
      <c r="AX5" s="709"/>
      <c r="AY5" s="709"/>
      <c r="AZ5" s="709"/>
      <c r="BA5" s="709"/>
      <c r="BB5" s="709"/>
      <c r="BC5" s="709"/>
      <c r="BD5" s="709"/>
      <c r="BE5" s="709"/>
      <c r="BF5" s="710"/>
      <c r="BG5" s="642">
        <v>135413576</v>
      </c>
      <c r="BH5" s="643"/>
      <c r="BI5" s="643"/>
      <c r="BJ5" s="643"/>
      <c r="BK5" s="643"/>
      <c r="BL5" s="643"/>
      <c r="BM5" s="643"/>
      <c r="BN5" s="644"/>
      <c r="BO5" s="675">
        <v>89.5</v>
      </c>
      <c r="BP5" s="675"/>
      <c r="BQ5" s="675"/>
      <c r="BR5" s="675"/>
      <c r="BS5" s="676">
        <v>1450534</v>
      </c>
      <c r="BT5" s="676"/>
      <c r="BU5" s="676"/>
      <c r="BV5" s="676"/>
      <c r="BW5" s="676"/>
      <c r="BX5" s="676"/>
      <c r="BY5" s="676"/>
      <c r="BZ5" s="676"/>
      <c r="CA5" s="676"/>
      <c r="CB5" s="739"/>
      <c r="CD5" s="746" t="s">
        <v>220</v>
      </c>
      <c r="CE5" s="747"/>
      <c r="CF5" s="747"/>
      <c r="CG5" s="747"/>
      <c r="CH5" s="747"/>
      <c r="CI5" s="747"/>
      <c r="CJ5" s="747"/>
      <c r="CK5" s="747"/>
      <c r="CL5" s="747"/>
      <c r="CM5" s="747"/>
      <c r="CN5" s="747"/>
      <c r="CO5" s="747"/>
      <c r="CP5" s="747"/>
      <c r="CQ5" s="748"/>
      <c r="CR5" s="746" t="s">
        <v>226</v>
      </c>
      <c r="CS5" s="747"/>
      <c r="CT5" s="747"/>
      <c r="CU5" s="747"/>
      <c r="CV5" s="747"/>
      <c r="CW5" s="747"/>
      <c r="CX5" s="747"/>
      <c r="CY5" s="748"/>
      <c r="CZ5" s="746" t="s">
        <v>218</v>
      </c>
      <c r="DA5" s="747"/>
      <c r="DB5" s="747"/>
      <c r="DC5" s="748"/>
      <c r="DD5" s="746" t="s">
        <v>227</v>
      </c>
      <c r="DE5" s="747"/>
      <c r="DF5" s="747"/>
      <c r="DG5" s="747"/>
      <c r="DH5" s="747"/>
      <c r="DI5" s="747"/>
      <c r="DJ5" s="747"/>
      <c r="DK5" s="747"/>
      <c r="DL5" s="747"/>
      <c r="DM5" s="747"/>
      <c r="DN5" s="747"/>
      <c r="DO5" s="747"/>
      <c r="DP5" s="748"/>
      <c r="DQ5" s="746" t="s">
        <v>228</v>
      </c>
      <c r="DR5" s="747"/>
      <c r="DS5" s="747"/>
      <c r="DT5" s="747"/>
      <c r="DU5" s="747"/>
      <c r="DV5" s="747"/>
      <c r="DW5" s="747"/>
      <c r="DX5" s="747"/>
      <c r="DY5" s="747"/>
      <c r="DZ5" s="747"/>
      <c r="EA5" s="747"/>
      <c r="EB5" s="747"/>
      <c r="EC5" s="748"/>
    </row>
    <row r="6" spans="2:143" ht="11.25" customHeight="1" x14ac:dyDescent="0.2">
      <c r="B6" s="639" t="s">
        <v>229</v>
      </c>
      <c r="C6" s="640"/>
      <c r="D6" s="640"/>
      <c r="E6" s="640"/>
      <c r="F6" s="640"/>
      <c r="G6" s="640"/>
      <c r="H6" s="640"/>
      <c r="I6" s="640"/>
      <c r="J6" s="640"/>
      <c r="K6" s="640"/>
      <c r="L6" s="640"/>
      <c r="M6" s="640"/>
      <c r="N6" s="640"/>
      <c r="O6" s="640"/>
      <c r="P6" s="640"/>
      <c r="Q6" s="641"/>
      <c r="R6" s="642">
        <v>2058401</v>
      </c>
      <c r="S6" s="643"/>
      <c r="T6" s="643"/>
      <c r="U6" s="643"/>
      <c r="V6" s="643"/>
      <c r="W6" s="643"/>
      <c r="X6" s="643"/>
      <c r="Y6" s="644"/>
      <c r="Z6" s="675">
        <v>0.4</v>
      </c>
      <c r="AA6" s="675"/>
      <c r="AB6" s="675"/>
      <c r="AC6" s="675"/>
      <c r="AD6" s="676">
        <v>2058401</v>
      </c>
      <c r="AE6" s="676"/>
      <c r="AF6" s="676"/>
      <c r="AG6" s="676"/>
      <c r="AH6" s="676"/>
      <c r="AI6" s="676"/>
      <c r="AJ6" s="676"/>
      <c r="AK6" s="676"/>
      <c r="AL6" s="645">
        <v>1</v>
      </c>
      <c r="AM6" s="646"/>
      <c r="AN6" s="646"/>
      <c r="AO6" s="677"/>
      <c r="AP6" s="639" t="s">
        <v>230</v>
      </c>
      <c r="AQ6" s="640"/>
      <c r="AR6" s="640"/>
      <c r="AS6" s="640"/>
      <c r="AT6" s="640"/>
      <c r="AU6" s="640"/>
      <c r="AV6" s="640"/>
      <c r="AW6" s="640"/>
      <c r="AX6" s="640"/>
      <c r="AY6" s="640"/>
      <c r="AZ6" s="640"/>
      <c r="BA6" s="640"/>
      <c r="BB6" s="640"/>
      <c r="BC6" s="640"/>
      <c r="BD6" s="640"/>
      <c r="BE6" s="640"/>
      <c r="BF6" s="641"/>
      <c r="BG6" s="642">
        <v>135413576</v>
      </c>
      <c r="BH6" s="643"/>
      <c r="BI6" s="643"/>
      <c r="BJ6" s="643"/>
      <c r="BK6" s="643"/>
      <c r="BL6" s="643"/>
      <c r="BM6" s="643"/>
      <c r="BN6" s="644"/>
      <c r="BO6" s="675">
        <v>89.5</v>
      </c>
      <c r="BP6" s="675"/>
      <c r="BQ6" s="675"/>
      <c r="BR6" s="675"/>
      <c r="BS6" s="676">
        <v>1450534</v>
      </c>
      <c r="BT6" s="676"/>
      <c r="BU6" s="676"/>
      <c r="BV6" s="676"/>
      <c r="BW6" s="676"/>
      <c r="BX6" s="676"/>
      <c r="BY6" s="676"/>
      <c r="BZ6" s="676"/>
      <c r="CA6" s="676"/>
      <c r="CB6" s="739"/>
      <c r="CD6" s="700" t="s">
        <v>231</v>
      </c>
      <c r="CE6" s="701"/>
      <c r="CF6" s="701"/>
      <c r="CG6" s="701"/>
      <c r="CH6" s="701"/>
      <c r="CI6" s="701"/>
      <c r="CJ6" s="701"/>
      <c r="CK6" s="701"/>
      <c r="CL6" s="701"/>
      <c r="CM6" s="701"/>
      <c r="CN6" s="701"/>
      <c r="CO6" s="701"/>
      <c r="CP6" s="701"/>
      <c r="CQ6" s="702"/>
      <c r="CR6" s="642">
        <v>1240570</v>
      </c>
      <c r="CS6" s="643"/>
      <c r="CT6" s="643"/>
      <c r="CU6" s="643"/>
      <c r="CV6" s="643"/>
      <c r="CW6" s="643"/>
      <c r="CX6" s="643"/>
      <c r="CY6" s="644"/>
      <c r="CZ6" s="742">
        <v>0.2</v>
      </c>
      <c r="DA6" s="713"/>
      <c r="DB6" s="713"/>
      <c r="DC6" s="745"/>
      <c r="DD6" s="648" t="s">
        <v>232</v>
      </c>
      <c r="DE6" s="643"/>
      <c r="DF6" s="643"/>
      <c r="DG6" s="643"/>
      <c r="DH6" s="643"/>
      <c r="DI6" s="643"/>
      <c r="DJ6" s="643"/>
      <c r="DK6" s="643"/>
      <c r="DL6" s="643"/>
      <c r="DM6" s="643"/>
      <c r="DN6" s="643"/>
      <c r="DO6" s="643"/>
      <c r="DP6" s="644"/>
      <c r="DQ6" s="648">
        <v>1240337</v>
      </c>
      <c r="DR6" s="643"/>
      <c r="DS6" s="643"/>
      <c r="DT6" s="643"/>
      <c r="DU6" s="643"/>
      <c r="DV6" s="643"/>
      <c r="DW6" s="643"/>
      <c r="DX6" s="643"/>
      <c r="DY6" s="643"/>
      <c r="DZ6" s="643"/>
      <c r="EA6" s="643"/>
      <c r="EB6" s="643"/>
      <c r="EC6" s="689"/>
    </row>
    <row r="7" spans="2:143" ht="11.25" customHeight="1" x14ac:dyDescent="0.2">
      <c r="B7" s="639" t="s">
        <v>233</v>
      </c>
      <c r="C7" s="640"/>
      <c r="D7" s="640"/>
      <c r="E7" s="640"/>
      <c r="F7" s="640"/>
      <c r="G7" s="640"/>
      <c r="H7" s="640"/>
      <c r="I7" s="640"/>
      <c r="J7" s="640"/>
      <c r="K7" s="640"/>
      <c r="L7" s="640"/>
      <c r="M7" s="640"/>
      <c r="N7" s="640"/>
      <c r="O7" s="640"/>
      <c r="P7" s="640"/>
      <c r="Q7" s="641"/>
      <c r="R7" s="642">
        <v>162469</v>
      </c>
      <c r="S7" s="643"/>
      <c r="T7" s="643"/>
      <c r="U7" s="643"/>
      <c r="V7" s="643"/>
      <c r="W7" s="643"/>
      <c r="X7" s="643"/>
      <c r="Y7" s="644"/>
      <c r="Z7" s="675">
        <v>0</v>
      </c>
      <c r="AA7" s="675"/>
      <c r="AB7" s="675"/>
      <c r="AC7" s="675"/>
      <c r="AD7" s="676">
        <v>162469</v>
      </c>
      <c r="AE7" s="676"/>
      <c r="AF7" s="676"/>
      <c r="AG7" s="676"/>
      <c r="AH7" s="676"/>
      <c r="AI7" s="676"/>
      <c r="AJ7" s="676"/>
      <c r="AK7" s="676"/>
      <c r="AL7" s="645">
        <v>0.1</v>
      </c>
      <c r="AM7" s="646"/>
      <c r="AN7" s="646"/>
      <c r="AO7" s="677"/>
      <c r="AP7" s="639" t="s">
        <v>234</v>
      </c>
      <c r="AQ7" s="640"/>
      <c r="AR7" s="640"/>
      <c r="AS7" s="640"/>
      <c r="AT7" s="640"/>
      <c r="AU7" s="640"/>
      <c r="AV7" s="640"/>
      <c r="AW7" s="640"/>
      <c r="AX7" s="640"/>
      <c r="AY7" s="640"/>
      <c r="AZ7" s="640"/>
      <c r="BA7" s="640"/>
      <c r="BB7" s="640"/>
      <c r="BC7" s="640"/>
      <c r="BD7" s="640"/>
      <c r="BE7" s="640"/>
      <c r="BF7" s="641"/>
      <c r="BG7" s="642">
        <v>70482366</v>
      </c>
      <c r="BH7" s="643"/>
      <c r="BI7" s="643"/>
      <c r="BJ7" s="643"/>
      <c r="BK7" s="643"/>
      <c r="BL7" s="643"/>
      <c r="BM7" s="643"/>
      <c r="BN7" s="644"/>
      <c r="BO7" s="675">
        <v>46.6</v>
      </c>
      <c r="BP7" s="675"/>
      <c r="BQ7" s="675"/>
      <c r="BR7" s="675"/>
      <c r="BS7" s="676">
        <v>1450534</v>
      </c>
      <c r="BT7" s="676"/>
      <c r="BU7" s="676"/>
      <c r="BV7" s="676"/>
      <c r="BW7" s="676"/>
      <c r="BX7" s="676"/>
      <c r="BY7" s="676"/>
      <c r="BZ7" s="676"/>
      <c r="CA7" s="676"/>
      <c r="CB7" s="739"/>
      <c r="CD7" s="681" t="s">
        <v>235</v>
      </c>
      <c r="CE7" s="682"/>
      <c r="CF7" s="682"/>
      <c r="CG7" s="682"/>
      <c r="CH7" s="682"/>
      <c r="CI7" s="682"/>
      <c r="CJ7" s="682"/>
      <c r="CK7" s="682"/>
      <c r="CL7" s="682"/>
      <c r="CM7" s="682"/>
      <c r="CN7" s="682"/>
      <c r="CO7" s="682"/>
      <c r="CP7" s="682"/>
      <c r="CQ7" s="683"/>
      <c r="CR7" s="642">
        <v>115276964</v>
      </c>
      <c r="CS7" s="643"/>
      <c r="CT7" s="643"/>
      <c r="CU7" s="643"/>
      <c r="CV7" s="643"/>
      <c r="CW7" s="643"/>
      <c r="CX7" s="643"/>
      <c r="CY7" s="644"/>
      <c r="CZ7" s="675">
        <v>22.7</v>
      </c>
      <c r="DA7" s="675"/>
      <c r="DB7" s="675"/>
      <c r="DC7" s="675"/>
      <c r="DD7" s="648">
        <v>1841079</v>
      </c>
      <c r="DE7" s="643"/>
      <c r="DF7" s="643"/>
      <c r="DG7" s="643"/>
      <c r="DH7" s="643"/>
      <c r="DI7" s="643"/>
      <c r="DJ7" s="643"/>
      <c r="DK7" s="643"/>
      <c r="DL7" s="643"/>
      <c r="DM7" s="643"/>
      <c r="DN7" s="643"/>
      <c r="DO7" s="643"/>
      <c r="DP7" s="644"/>
      <c r="DQ7" s="648">
        <v>24345664</v>
      </c>
      <c r="DR7" s="643"/>
      <c r="DS7" s="643"/>
      <c r="DT7" s="643"/>
      <c r="DU7" s="643"/>
      <c r="DV7" s="643"/>
      <c r="DW7" s="643"/>
      <c r="DX7" s="643"/>
      <c r="DY7" s="643"/>
      <c r="DZ7" s="643"/>
      <c r="EA7" s="643"/>
      <c r="EB7" s="643"/>
      <c r="EC7" s="689"/>
    </row>
    <row r="8" spans="2:143" ht="11.25" customHeight="1" x14ac:dyDescent="0.2">
      <c r="B8" s="639" t="s">
        <v>236</v>
      </c>
      <c r="C8" s="640"/>
      <c r="D8" s="640"/>
      <c r="E8" s="640"/>
      <c r="F8" s="640"/>
      <c r="G8" s="640"/>
      <c r="H8" s="640"/>
      <c r="I8" s="640"/>
      <c r="J8" s="640"/>
      <c r="K8" s="640"/>
      <c r="L8" s="640"/>
      <c r="M8" s="640"/>
      <c r="N8" s="640"/>
      <c r="O8" s="640"/>
      <c r="P8" s="640"/>
      <c r="Q8" s="641"/>
      <c r="R8" s="642">
        <v>688082</v>
      </c>
      <c r="S8" s="643"/>
      <c r="T8" s="643"/>
      <c r="U8" s="643"/>
      <c r="V8" s="643"/>
      <c r="W8" s="643"/>
      <c r="X8" s="643"/>
      <c r="Y8" s="644"/>
      <c r="Z8" s="675">
        <v>0.1</v>
      </c>
      <c r="AA8" s="675"/>
      <c r="AB8" s="675"/>
      <c r="AC8" s="675"/>
      <c r="AD8" s="676">
        <v>688082</v>
      </c>
      <c r="AE8" s="676"/>
      <c r="AF8" s="676"/>
      <c r="AG8" s="676"/>
      <c r="AH8" s="676"/>
      <c r="AI8" s="676"/>
      <c r="AJ8" s="676"/>
      <c r="AK8" s="676"/>
      <c r="AL8" s="645">
        <v>0.3</v>
      </c>
      <c r="AM8" s="646"/>
      <c r="AN8" s="646"/>
      <c r="AO8" s="677"/>
      <c r="AP8" s="639" t="s">
        <v>237</v>
      </c>
      <c r="AQ8" s="640"/>
      <c r="AR8" s="640"/>
      <c r="AS8" s="640"/>
      <c r="AT8" s="640"/>
      <c r="AU8" s="640"/>
      <c r="AV8" s="640"/>
      <c r="AW8" s="640"/>
      <c r="AX8" s="640"/>
      <c r="AY8" s="640"/>
      <c r="AZ8" s="640"/>
      <c r="BA8" s="640"/>
      <c r="BB8" s="640"/>
      <c r="BC8" s="640"/>
      <c r="BD8" s="640"/>
      <c r="BE8" s="640"/>
      <c r="BF8" s="641"/>
      <c r="BG8" s="642">
        <v>1353306</v>
      </c>
      <c r="BH8" s="643"/>
      <c r="BI8" s="643"/>
      <c r="BJ8" s="643"/>
      <c r="BK8" s="643"/>
      <c r="BL8" s="643"/>
      <c r="BM8" s="643"/>
      <c r="BN8" s="644"/>
      <c r="BO8" s="675">
        <v>0.9</v>
      </c>
      <c r="BP8" s="675"/>
      <c r="BQ8" s="675"/>
      <c r="BR8" s="675"/>
      <c r="BS8" s="648" t="s">
        <v>128</v>
      </c>
      <c r="BT8" s="643"/>
      <c r="BU8" s="643"/>
      <c r="BV8" s="643"/>
      <c r="BW8" s="643"/>
      <c r="BX8" s="643"/>
      <c r="BY8" s="643"/>
      <c r="BZ8" s="643"/>
      <c r="CA8" s="643"/>
      <c r="CB8" s="689"/>
      <c r="CD8" s="681" t="s">
        <v>238</v>
      </c>
      <c r="CE8" s="682"/>
      <c r="CF8" s="682"/>
      <c r="CG8" s="682"/>
      <c r="CH8" s="682"/>
      <c r="CI8" s="682"/>
      <c r="CJ8" s="682"/>
      <c r="CK8" s="682"/>
      <c r="CL8" s="682"/>
      <c r="CM8" s="682"/>
      <c r="CN8" s="682"/>
      <c r="CO8" s="682"/>
      <c r="CP8" s="682"/>
      <c r="CQ8" s="683"/>
      <c r="CR8" s="642">
        <v>187456286</v>
      </c>
      <c r="CS8" s="643"/>
      <c r="CT8" s="643"/>
      <c r="CU8" s="643"/>
      <c r="CV8" s="643"/>
      <c r="CW8" s="643"/>
      <c r="CX8" s="643"/>
      <c r="CY8" s="644"/>
      <c r="CZ8" s="675">
        <v>36.9</v>
      </c>
      <c r="DA8" s="675"/>
      <c r="DB8" s="675"/>
      <c r="DC8" s="675"/>
      <c r="DD8" s="648">
        <v>2794609</v>
      </c>
      <c r="DE8" s="643"/>
      <c r="DF8" s="643"/>
      <c r="DG8" s="643"/>
      <c r="DH8" s="643"/>
      <c r="DI8" s="643"/>
      <c r="DJ8" s="643"/>
      <c r="DK8" s="643"/>
      <c r="DL8" s="643"/>
      <c r="DM8" s="643"/>
      <c r="DN8" s="643"/>
      <c r="DO8" s="643"/>
      <c r="DP8" s="644"/>
      <c r="DQ8" s="648">
        <v>83501847</v>
      </c>
      <c r="DR8" s="643"/>
      <c r="DS8" s="643"/>
      <c r="DT8" s="643"/>
      <c r="DU8" s="643"/>
      <c r="DV8" s="643"/>
      <c r="DW8" s="643"/>
      <c r="DX8" s="643"/>
      <c r="DY8" s="643"/>
      <c r="DZ8" s="643"/>
      <c r="EA8" s="643"/>
      <c r="EB8" s="643"/>
      <c r="EC8" s="689"/>
    </row>
    <row r="9" spans="2:143" ht="11.25" customHeight="1" x14ac:dyDescent="0.2">
      <c r="B9" s="639" t="s">
        <v>239</v>
      </c>
      <c r="C9" s="640"/>
      <c r="D9" s="640"/>
      <c r="E9" s="640"/>
      <c r="F9" s="640"/>
      <c r="G9" s="640"/>
      <c r="H9" s="640"/>
      <c r="I9" s="640"/>
      <c r="J9" s="640"/>
      <c r="K9" s="640"/>
      <c r="L9" s="640"/>
      <c r="M9" s="640"/>
      <c r="N9" s="640"/>
      <c r="O9" s="640"/>
      <c r="P9" s="640"/>
      <c r="Q9" s="641"/>
      <c r="R9" s="642">
        <v>778623</v>
      </c>
      <c r="S9" s="643"/>
      <c r="T9" s="643"/>
      <c r="U9" s="643"/>
      <c r="V9" s="643"/>
      <c r="W9" s="643"/>
      <c r="X9" s="643"/>
      <c r="Y9" s="644"/>
      <c r="Z9" s="675">
        <v>0.2</v>
      </c>
      <c r="AA9" s="675"/>
      <c r="AB9" s="675"/>
      <c r="AC9" s="675"/>
      <c r="AD9" s="676">
        <v>778623</v>
      </c>
      <c r="AE9" s="676"/>
      <c r="AF9" s="676"/>
      <c r="AG9" s="676"/>
      <c r="AH9" s="676"/>
      <c r="AI9" s="676"/>
      <c r="AJ9" s="676"/>
      <c r="AK9" s="676"/>
      <c r="AL9" s="645">
        <v>0.4</v>
      </c>
      <c r="AM9" s="646"/>
      <c r="AN9" s="646"/>
      <c r="AO9" s="677"/>
      <c r="AP9" s="639" t="s">
        <v>240</v>
      </c>
      <c r="AQ9" s="640"/>
      <c r="AR9" s="640"/>
      <c r="AS9" s="640"/>
      <c r="AT9" s="640"/>
      <c r="AU9" s="640"/>
      <c r="AV9" s="640"/>
      <c r="AW9" s="640"/>
      <c r="AX9" s="640"/>
      <c r="AY9" s="640"/>
      <c r="AZ9" s="640"/>
      <c r="BA9" s="640"/>
      <c r="BB9" s="640"/>
      <c r="BC9" s="640"/>
      <c r="BD9" s="640"/>
      <c r="BE9" s="640"/>
      <c r="BF9" s="641"/>
      <c r="BG9" s="642">
        <v>60229805</v>
      </c>
      <c r="BH9" s="643"/>
      <c r="BI9" s="643"/>
      <c r="BJ9" s="643"/>
      <c r="BK9" s="643"/>
      <c r="BL9" s="643"/>
      <c r="BM9" s="643"/>
      <c r="BN9" s="644"/>
      <c r="BO9" s="675">
        <v>39.799999999999997</v>
      </c>
      <c r="BP9" s="675"/>
      <c r="BQ9" s="675"/>
      <c r="BR9" s="675"/>
      <c r="BS9" s="648" t="s">
        <v>232</v>
      </c>
      <c r="BT9" s="643"/>
      <c r="BU9" s="643"/>
      <c r="BV9" s="643"/>
      <c r="BW9" s="643"/>
      <c r="BX9" s="643"/>
      <c r="BY9" s="643"/>
      <c r="BZ9" s="643"/>
      <c r="CA9" s="643"/>
      <c r="CB9" s="689"/>
      <c r="CD9" s="681" t="s">
        <v>241</v>
      </c>
      <c r="CE9" s="682"/>
      <c r="CF9" s="682"/>
      <c r="CG9" s="682"/>
      <c r="CH9" s="682"/>
      <c r="CI9" s="682"/>
      <c r="CJ9" s="682"/>
      <c r="CK9" s="682"/>
      <c r="CL9" s="682"/>
      <c r="CM9" s="682"/>
      <c r="CN9" s="682"/>
      <c r="CO9" s="682"/>
      <c r="CP9" s="682"/>
      <c r="CQ9" s="683"/>
      <c r="CR9" s="642">
        <v>30157454</v>
      </c>
      <c r="CS9" s="643"/>
      <c r="CT9" s="643"/>
      <c r="CU9" s="643"/>
      <c r="CV9" s="643"/>
      <c r="CW9" s="643"/>
      <c r="CX9" s="643"/>
      <c r="CY9" s="644"/>
      <c r="CZ9" s="675">
        <v>5.9</v>
      </c>
      <c r="DA9" s="675"/>
      <c r="DB9" s="675"/>
      <c r="DC9" s="675"/>
      <c r="DD9" s="648">
        <v>1010358</v>
      </c>
      <c r="DE9" s="643"/>
      <c r="DF9" s="643"/>
      <c r="DG9" s="643"/>
      <c r="DH9" s="643"/>
      <c r="DI9" s="643"/>
      <c r="DJ9" s="643"/>
      <c r="DK9" s="643"/>
      <c r="DL9" s="643"/>
      <c r="DM9" s="643"/>
      <c r="DN9" s="643"/>
      <c r="DO9" s="643"/>
      <c r="DP9" s="644"/>
      <c r="DQ9" s="648">
        <v>23107128</v>
      </c>
      <c r="DR9" s="643"/>
      <c r="DS9" s="643"/>
      <c r="DT9" s="643"/>
      <c r="DU9" s="643"/>
      <c r="DV9" s="643"/>
      <c r="DW9" s="643"/>
      <c r="DX9" s="643"/>
      <c r="DY9" s="643"/>
      <c r="DZ9" s="643"/>
      <c r="EA9" s="643"/>
      <c r="EB9" s="643"/>
      <c r="EC9" s="689"/>
    </row>
    <row r="10" spans="2:143" ht="11.25" customHeight="1" x14ac:dyDescent="0.2">
      <c r="B10" s="639" t="s">
        <v>242</v>
      </c>
      <c r="C10" s="640"/>
      <c r="D10" s="640"/>
      <c r="E10" s="640"/>
      <c r="F10" s="640"/>
      <c r="G10" s="640"/>
      <c r="H10" s="640"/>
      <c r="I10" s="640"/>
      <c r="J10" s="640"/>
      <c r="K10" s="640"/>
      <c r="L10" s="640"/>
      <c r="M10" s="640"/>
      <c r="N10" s="640"/>
      <c r="O10" s="640"/>
      <c r="P10" s="640"/>
      <c r="Q10" s="641"/>
      <c r="R10" s="642">
        <v>142549</v>
      </c>
      <c r="S10" s="643"/>
      <c r="T10" s="643"/>
      <c r="U10" s="643"/>
      <c r="V10" s="643"/>
      <c r="W10" s="643"/>
      <c r="X10" s="643"/>
      <c r="Y10" s="644"/>
      <c r="Z10" s="675">
        <v>0</v>
      </c>
      <c r="AA10" s="675"/>
      <c r="AB10" s="675"/>
      <c r="AC10" s="675"/>
      <c r="AD10" s="676">
        <v>142549</v>
      </c>
      <c r="AE10" s="676"/>
      <c r="AF10" s="676"/>
      <c r="AG10" s="676"/>
      <c r="AH10" s="676"/>
      <c r="AI10" s="676"/>
      <c r="AJ10" s="676"/>
      <c r="AK10" s="676"/>
      <c r="AL10" s="645">
        <v>0.1</v>
      </c>
      <c r="AM10" s="646"/>
      <c r="AN10" s="646"/>
      <c r="AO10" s="677"/>
      <c r="AP10" s="639" t="s">
        <v>243</v>
      </c>
      <c r="AQ10" s="640"/>
      <c r="AR10" s="640"/>
      <c r="AS10" s="640"/>
      <c r="AT10" s="640"/>
      <c r="AU10" s="640"/>
      <c r="AV10" s="640"/>
      <c r="AW10" s="640"/>
      <c r="AX10" s="640"/>
      <c r="AY10" s="640"/>
      <c r="AZ10" s="640"/>
      <c r="BA10" s="640"/>
      <c r="BB10" s="640"/>
      <c r="BC10" s="640"/>
      <c r="BD10" s="640"/>
      <c r="BE10" s="640"/>
      <c r="BF10" s="641"/>
      <c r="BG10" s="642">
        <v>2311978</v>
      </c>
      <c r="BH10" s="643"/>
      <c r="BI10" s="643"/>
      <c r="BJ10" s="643"/>
      <c r="BK10" s="643"/>
      <c r="BL10" s="643"/>
      <c r="BM10" s="643"/>
      <c r="BN10" s="644"/>
      <c r="BO10" s="675">
        <v>1.5</v>
      </c>
      <c r="BP10" s="675"/>
      <c r="BQ10" s="675"/>
      <c r="BR10" s="675"/>
      <c r="BS10" s="648" t="s">
        <v>232</v>
      </c>
      <c r="BT10" s="643"/>
      <c r="BU10" s="643"/>
      <c r="BV10" s="643"/>
      <c r="BW10" s="643"/>
      <c r="BX10" s="643"/>
      <c r="BY10" s="643"/>
      <c r="BZ10" s="643"/>
      <c r="CA10" s="643"/>
      <c r="CB10" s="689"/>
      <c r="CD10" s="681" t="s">
        <v>244</v>
      </c>
      <c r="CE10" s="682"/>
      <c r="CF10" s="682"/>
      <c r="CG10" s="682"/>
      <c r="CH10" s="682"/>
      <c r="CI10" s="682"/>
      <c r="CJ10" s="682"/>
      <c r="CK10" s="682"/>
      <c r="CL10" s="682"/>
      <c r="CM10" s="682"/>
      <c r="CN10" s="682"/>
      <c r="CO10" s="682"/>
      <c r="CP10" s="682"/>
      <c r="CQ10" s="683"/>
      <c r="CR10" s="642">
        <v>376861</v>
      </c>
      <c r="CS10" s="643"/>
      <c r="CT10" s="643"/>
      <c r="CU10" s="643"/>
      <c r="CV10" s="643"/>
      <c r="CW10" s="643"/>
      <c r="CX10" s="643"/>
      <c r="CY10" s="644"/>
      <c r="CZ10" s="675">
        <v>0.1</v>
      </c>
      <c r="DA10" s="675"/>
      <c r="DB10" s="675"/>
      <c r="DC10" s="675"/>
      <c r="DD10" s="648">
        <v>10263</v>
      </c>
      <c r="DE10" s="643"/>
      <c r="DF10" s="643"/>
      <c r="DG10" s="643"/>
      <c r="DH10" s="643"/>
      <c r="DI10" s="643"/>
      <c r="DJ10" s="643"/>
      <c r="DK10" s="643"/>
      <c r="DL10" s="643"/>
      <c r="DM10" s="643"/>
      <c r="DN10" s="643"/>
      <c r="DO10" s="643"/>
      <c r="DP10" s="644"/>
      <c r="DQ10" s="648">
        <v>373558</v>
      </c>
      <c r="DR10" s="643"/>
      <c r="DS10" s="643"/>
      <c r="DT10" s="643"/>
      <c r="DU10" s="643"/>
      <c r="DV10" s="643"/>
      <c r="DW10" s="643"/>
      <c r="DX10" s="643"/>
      <c r="DY10" s="643"/>
      <c r="DZ10" s="643"/>
      <c r="EA10" s="643"/>
      <c r="EB10" s="643"/>
      <c r="EC10" s="689"/>
    </row>
    <row r="11" spans="2:143" ht="11.25" customHeight="1" x14ac:dyDescent="0.2">
      <c r="B11" s="639" t="s">
        <v>245</v>
      </c>
      <c r="C11" s="640"/>
      <c r="D11" s="640"/>
      <c r="E11" s="640"/>
      <c r="F11" s="640"/>
      <c r="G11" s="640"/>
      <c r="H11" s="640"/>
      <c r="I11" s="640"/>
      <c r="J11" s="640"/>
      <c r="K11" s="640"/>
      <c r="L11" s="640"/>
      <c r="M11" s="640"/>
      <c r="N11" s="640"/>
      <c r="O11" s="640"/>
      <c r="P11" s="640"/>
      <c r="Q11" s="641"/>
      <c r="R11" s="642">
        <v>16998799</v>
      </c>
      <c r="S11" s="643"/>
      <c r="T11" s="643"/>
      <c r="U11" s="643"/>
      <c r="V11" s="643"/>
      <c r="W11" s="643"/>
      <c r="X11" s="643"/>
      <c r="Y11" s="644"/>
      <c r="Z11" s="645">
        <v>3.3</v>
      </c>
      <c r="AA11" s="646"/>
      <c r="AB11" s="646"/>
      <c r="AC11" s="647"/>
      <c r="AD11" s="648">
        <v>16998799</v>
      </c>
      <c r="AE11" s="643"/>
      <c r="AF11" s="643"/>
      <c r="AG11" s="643"/>
      <c r="AH11" s="643"/>
      <c r="AI11" s="643"/>
      <c r="AJ11" s="643"/>
      <c r="AK11" s="644"/>
      <c r="AL11" s="645">
        <v>8.3000000000000007</v>
      </c>
      <c r="AM11" s="646"/>
      <c r="AN11" s="646"/>
      <c r="AO11" s="677"/>
      <c r="AP11" s="639" t="s">
        <v>246</v>
      </c>
      <c r="AQ11" s="640"/>
      <c r="AR11" s="640"/>
      <c r="AS11" s="640"/>
      <c r="AT11" s="640"/>
      <c r="AU11" s="640"/>
      <c r="AV11" s="640"/>
      <c r="AW11" s="640"/>
      <c r="AX11" s="640"/>
      <c r="AY11" s="640"/>
      <c r="AZ11" s="640"/>
      <c r="BA11" s="640"/>
      <c r="BB11" s="640"/>
      <c r="BC11" s="640"/>
      <c r="BD11" s="640"/>
      <c r="BE11" s="640"/>
      <c r="BF11" s="641"/>
      <c r="BG11" s="642">
        <v>6587277</v>
      </c>
      <c r="BH11" s="643"/>
      <c r="BI11" s="643"/>
      <c r="BJ11" s="643"/>
      <c r="BK11" s="643"/>
      <c r="BL11" s="643"/>
      <c r="BM11" s="643"/>
      <c r="BN11" s="644"/>
      <c r="BO11" s="675">
        <v>4.4000000000000004</v>
      </c>
      <c r="BP11" s="675"/>
      <c r="BQ11" s="675"/>
      <c r="BR11" s="675"/>
      <c r="BS11" s="648">
        <v>1450534</v>
      </c>
      <c r="BT11" s="643"/>
      <c r="BU11" s="643"/>
      <c r="BV11" s="643"/>
      <c r="BW11" s="643"/>
      <c r="BX11" s="643"/>
      <c r="BY11" s="643"/>
      <c r="BZ11" s="643"/>
      <c r="CA11" s="643"/>
      <c r="CB11" s="689"/>
      <c r="CD11" s="681" t="s">
        <v>247</v>
      </c>
      <c r="CE11" s="682"/>
      <c r="CF11" s="682"/>
      <c r="CG11" s="682"/>
      <c r="CH11" s="682"/>
      <c r="CI11" s="682"/>
      <c r="CJ11" s="682"/>
      <c r="CK11" s="682"/>
      <c r="CL11" s="682"/>
      <c r="CM11" s="682"/>
      <c r="CN11" s="682"/>
      <c r="CO11" s="682"/>
      <c r="CP11" s="682"/>
      <c r="CQ11" s="683"/>
      <c r="CR11" s="642">
        <v>924929</v>
      </c>
      <c r="CS11" s="643"/>
      <c r="CT11" s="643"/>
      <c r="CU11" s="643"/>
      <c r="CV11" s="643"/>
      <c r="CW11" s="643"/>
      <c r="CX11" s="643"/>
      <c r="CY11" s="644"/>
      <c r="CZ11" s="675">
        <v>0.2</v>
      </c>
      <c r="DA11" s="675"/>
      <c r="DB11" s="675"/>
      <c r="DC11" s="675"/>
      <c r="DD11" s="648">
        <v>38517</v>
      </c>
      <c r="DE11" s="643"/>
      <c r="DF11" s="643"/>
      <c r="DG11" s="643"/>
      <c r="DH11" s="643"/>
      <c r="DI11" s="643"/>
      <c r="DJ11" s="643"/>
      <c r="DK11" s="643"/>
      <c r="DL11" s="643"/>
      <c r="DM11" s="643"/>
      <c r="DN11" s="643"/>
      <c r="DO11" s="643"/>
      <c r="DP11" s="644"/>
      <c r="DQ11" s="648">
        <v>846890</v>
      </c>
      <c r="DR11" s="643"/>
      <c r="DS11" s="643"/>
      <c r="DT11" s="643"/>
      <c r="DU11" s="643"/>
      <c r="DV11" s="643"/>
      <c r="DW11" s="643"/>
      <c r="DX11" s="643"/>
      <c r="DY11" s="643"/>
      <c r="DZ11" s="643"/>
      <c r="EA11" s="643"/>
      <c r="EB11" s="643"/>
      <c r="EC11" s="689"/>
    </row>
    <row r="12" spans="2:143" ht="11.25" customHeight="1" x14ac:dyDescent="0.2">
      <c r="B12" s="639" t="s">
        <v>248</v>
      </c>
      <c r="C12" s="640"/>
      <c r="D12" s="640"/>
      <c r="E12" s="640"/>
      <c r="F12" s="640"/>
      <c r="G12" s="640"/>
      <c r="H12" s="640"/>
      <c r="I12" s="640"/>
      <c r="J12" s="640"/>
      <c r="K12" s="640"/>
      <c r="L12" s="640"/>
      <c r="M12" s="640"/>
      <c r="N12" s="640"/>
      <c r="O12" s="640"/>
      <c r="P12" s="640"/>
      <c r="Q12" s="641"/>
      <c r="R12" s="642">
        <v>130302</v>
      </c>
      <c r="S12" s="643"/>
      <c r="T12" s="643"/>
      <c r="U12" s="643"/>
      <c r="V12" s="643"/>
      <c r="W12" s="643"/>
      <c r="X12" s="643"/>
      <c r="Y12" s="644"/>
      <c r="Z12" s="675">
        <v>0</v>
      </c>
      <c r="AA12" s="675"/>
      <c r="AB12" s="675"/>
      <c r="AC12" s="675"/>
      <c r="AD12" s="676">
        <v>130302</v>
      </c>
      <c r="AE12" s="676"/>
      <c r="AF12" s="676"/>
      <c r="AG12" s="676"/>
      <c r="AH12" s="676"/>
      <c r="AI12" s="676"/>
      <c r="AJ12" s="676"/>
      <c r="AK12" s="676"/>
      <c r="AL12" s="645">
        <v>0.1</v>
      </c>
      <c r="AM12" s="646"/>
      <c r="AN12" s="646"/>
      <c r="AO12" s="677"/>
      <c r="AP12" s="639" t="s">
        <v>249</v>
      </c>
      <c r="AQ12" s="640"/>
      <c r="AR12" s="640"/>
      <c r="AS12" s="640"/>
      <c r="AT12" s="640"/>
      <c r="AU12" s="640"/>
      <c r="AV12" s="640"/>
      <c r="AW12" s="640"/>
      <c r="AX12" s="640"/>
      <c r="AY12" s="640"/>
      <c r="AZ12" s="640"/>
      <c r="BA12" s="640"/>
      <c r="BB12" s="640"/>
      <c r="BC12" s="640"/>
      <c r="BD12" s="640"/>
      <c r="BE12" s="640"/>
      <c r="BF12" s="641"/>
      <c r="BG12" s="642">
        <v>58145843</v>
      </c>
      <c r="BH12" s="643"/>
      <c r="BI12" s="643"/>
      <c r="BJ12" s="643"/>
      <c r="BK12" s="643"/>
      <c r="BL12" s="643"/>
      <c r="BM12" s="643"/>
      <c r="BN12" s="644"/>
      <c r="BO12" s="675">
        <v>38.4</v>
      </c>
      <c r="BP12" s="675"/>
      <c r="BQ12" s="675"/>
      <c r="BR12" s="675"/>
      <c r="BS12" s="648" t="s">
        <v>232</v>
      </c>
      <c r="BT12" s="643"/>
      <c r="BU12" s="643"/>
      <c r="BV12" s="643"/>
      <c r="BW12" s="643"/>
      <c r="BX12" s="643"/>
      <c r="BY12" s="643"/>
      <c r="BZ12" s="643"/>
      <c r="CA12" s="643"/>
      <c r="CB12" s="689"/>
      <c r="CD12" s="681" t="s">
        <v>250</v>
      </c>
      <c r="CE12" s="682"/>
      <c r="CF12" s="682"/>
      <c r="CG12" s="682"/>
      <c r="CH12" s="682"/>
      <c r="CI12" s="682"/>
      <c r="CJ12" s="682"/>
      <c r="CK12" s="682"/>
      <c r="CL12" s="682"/>
      <c r="CM12" s="682"/>
      <c r="CN12" s="682"/>
      <c r="CO12" s="682"/>
      <c r="CP12" s="682"/>
      <c r="CQ12" s="683"/>
      <c r="CR12" s="642">
        <v>4985629</v>
      </c>
      <c r="CS12" s="643"/>
      <c r="CT12" s="643"/>
      <c r="CU12" s="643"/>
      <c r="CV12" s="643"/>
      <c r="CW12" s="643"/>
      <c r="CX12" s="643"/>
      <c r="CY12" s="644"/>
      <c r="CZ12" s="675">
        <v>1</v>
      </c>
      <c r="DA12" s="675"/>
      <c r="DB12" s="675"/>
      <c r="DC12" s="675"/>
      <c r="DD12" s="648">
        <v>245636</v>
      </c>
      <c r="DE12" s="643"/>
      <c r="DF12" s="643"/>
      <c r="DG12" s="643"/>
      <c r="DH12" s="643"/>
      <c r="DI12" s="643"/>
      <c r="DJ12" s="643"/>
      <c r="DK12" s="643"/>
      <c r="DL12" s="643"/>
      <c r="DM12" s="643"/>
      <c r="DN12" s="643"/>
      <c r="DO12" s="643"/>
      <c r="DP12" s="644"/>
      <c r="DQ12" s="648">
        <v>3947453</v>
      </c>
      <c r="DR12" s="643"/>
      <c r="DS12" s="643"/>
      <c r="DT12" s="643"/>
      <c r="DU12" s="643"/>
      <c r="DV12" s="643"/>
      <c r="DW12" s="643"/>
      <c r="DX12" s="643"/>
      <c r="DY12" s="643"/>
      <c r="DZ12" s="643"/>
      <c r="EA12" s="643"/>
      <c r="EB12" s="643"/>
      <c r="EC12" s="689"/>
    </row>
    <row r="13" spans="2:143" ht="11.25" customHeight="1" x14ac:dyDescent="0.2">
      <c r="B13" s="639" t="s">
        <v>251</v>
      </c>
      <c r="C13" s="640"/>
      <c r="D13" s="640"/>
      <c r="E13" s="640"/>
      <c r="F13" s="640"/>
      <c r="G13" s="640"/>
      <c r="H13" s="640"/>
      <c r="I13" s="640"/>
      <c r="J13" s="640"/>
      <c r="K13" s="640"/>
      <c r="L13" s="640"/>
      <c r="M13" s="640"/>
      <c r="N13" s="640"/>
      <c r="O13" s="640"/>
      <c r="P13" s="640"/>
      <c r="Q13" s="641"/>
      <c r="R13" s="642" t="s">
        <v>232</v>
      </c>
      <c r="S13" s="643"/>
      <c r="T13" s="643"/>
      <c r="U13" s="643"/>
      <c r="V13" s="643"/>
      <c r="W13" s="643"/>
      <c r="X13" s="643"/>
      <c r="Y13" s="644"/>
      <c r="Z13" s="675" t="s">
        <v>252</v>
      </c>
      <c r="AA13" s="675"/>
      <c r="AB13" s="675"/>
      <c r="AC13" s="675"/>
      <c r="AD13" s="676" t="s">
        <v>252</v>
      </c>
      <c r="AE13" s="676"/>
      <c r="AF13" s="676"/>
      <c r="AG13" s="676"/>
      <c r="AH13" s="676"/>
      <c r="AI13" s="676"/>
      <c r="AJ13" s="676"/>
      <c r="AK13" s="676"/>
      <c r="AL13" s="645" t="s">
        <v>232</v>
      </c>
      <c r="AM13" s="646"/>
      <c r="AN13" s="646"/>
      <c r="AO13" s="677"/>
      <c r="AP13" s="639" t="s">
        <v>253</v>
      </c>
      <c r="AQ13" s="640"/>
      <c r="AR13" s="640"/>
      <c r="AS13" s="640"/>
      <c r="AT13" s="640"/>
      <c r="AU13" s="640"/>
      <c r="AV13" s="640"/>
      <c r="AW13" s="640"/>
      <c r="AX13" s="640"/>
      <c r="AY13" s="640"/>
      <c r="AZ13" s="640"/>
      <c r="BA13" s="640"/>
      <c r="BB13" s="640"/>
      <c r="BC13" s="640"/>
      <c r="BD13" s="640"/>
      <c r="BE13" s="640"/>
      <c r="BF13" s="641"/>
      <c r="BG13" s="642">
        <v>57267477</v>
      </c>
      <c r="BH13" s="643"/>
      <c r="BI13" s="643"/>
      <c r="BJ13" s="643"/>
      <c r="BK13" s="643"/>
      <c r="BL13" s="643"/>
      <c r="BM13" s="643"/>
      <c r="BN13" s="644"/>
      <c r="BO13" s="675">
        <v>37.9</v>
      </c>
      <c r="BP13" s="675"/>
      <c r="BQ13" s="675"/>
      <c r="BR13" s="675"/>
      <c r="BS13" s="648" t="s">
        <v>232</v>
      </c>
      <c r="BT13" s="643"/>
      <c r="BU13" s="643"/>
      <c r="BV13" s="643"/>
      <c r="BW13" s="643"/>
      <c r="BX13" s="643"/>
      <c r="BY13" s="643"/>
      <c r="BZ13" s="643"/>
      <c r="CA13" s="643"/>
      <c r="CB13" s="689"/>
      <c r="CD13" s="681" t="s">
        <v>254</v>
      </c>
      <c r="CE13" s="682"/>
      <c r="CF13" s="682"/>
      <c r="CG13" s="682"/>
      <c r="CH13" s="682"/>
      <c r="CI13" s="682"/>
      <c r="CJ13" s="682"/>
      <c r="CK13" s="682"/>
      <c r="CL13" s="682"/>
      <c r="CM13" s="682"/>
      <c r="CN13" s="682"/>
      <c r="CO13" s="682"/>
      <c r="CP13" s="682"/>
      <c r="CQ13" s="683"/>
      <c r="CR13" s="642">
        <v>45078032</v>
      </c>
      <c r="CS13" s="643"/>
      <c r="CT13" s="643"/>
      <c r="CU13" s="643"/>
      <c r="CV13" s="643"/>
      <c r="CW13" s="643"/>
      <c r="CX13" s="643"/>
      <c r="CY13" s="644"/>
      <c r="CZ13" s="675">
        <v>8.9</v>
      </c>
      <c r="DA13" s="675"/>
      <c r="DB13" s="675"/>
      <c r="DC13" s="675"/>
      <c r="DD13" s="648">
        <v>24048368</v>
      </c>
      <c r="DE13" s="643"/>
      <c r="DF13" s="643"/>
      <c r="DG13" s="643"/>
      <c r="DH13" s="643"/>
      <c r="DI13" s="643"/>
      <c r="DJ13" s="643"/>
      <c r="DK13" s="643"/>
      <c r="DL13" s="643"/>
      <c r="DM13" s="643"/>
      <c r="DN13" s="643"/>
      <c r="DO13" s="643"/>
      <c r="DP13" s="644"/>
      <c r="DQ13" s="648">
        <v>20758084</v>
      </c>
      <c r="DR13" s="643"/>
      <c r="DS13" s="643"/>
      <c r="DT13" s="643"/>
      <c r="DU13" s="643"/>
      <c r="DV13" s="643"/>
      <c r="DW13" s="643"/>
      <c r="DX13" s="643"/>
      <c r="DY13" s="643"/>
      <c r="DZ13" s="643"/>
      <c r="EA13" s="643"/>
      <c r="EB13" s="643"/>
      <c r="EC13" s="689"/>
    </row>
    <row r="14" spans="2:143" ht="11.25" customHeight="1" x14ac:dyDescent="0.2">
      <c r="B14" s="639" t="s">
        <v>255</v>
      </c>
      <c r="C14" s="640"/>
      <c r="D14" s="640"/>
      <c r="E14" s="640"/>
      <c r="F14" s="640"/>
      <c r="G14" s="640"/>
      <c r="H14" s="640"/>
      <c r="I14" s="640"/>
      <c r="J14" s="640"/>
      <c r="K14" s="640"/>
      <c r="L14" s="640"/>
      <c r="M14" s="640"/>
      <c r="N14" s="640"/>
      <c r="O14" s="640"/>
      <c r="P14" s="640"/>
      <c r="Q14" s="641"/>
      <c r="R14" s="642">
        <v>48</v>
      </c>
      <c r="S14" s="643"/>
      <c r="T14" s="643"/>
      <c r="U14" s="643"/>
      <c r="V14" s="643"/>
      <c r="W14" s="643"/>
      <c r="X14" s="643"/>
      <c r="Y14" s="644"/>
      <c r="Z14" s="675">
        <v>0</v>
      </c>
      <c r="AA14" s="675"/>
      <c r="AB14" s="675"/>
      <c r="AC14" s="675"/>
      <c r="AD14" s="676">
        <v>48</v>
      </c>
      <c r="AE14" s="676"/>
      <c r="AF14" s="676"/>
      <c r="AG14" s="676"/>
      <c r="AH14" s="676"/>
      <c r="AI14" s="676"/>
      <c r="AJ14" s="676"/>
      <c r="AK14" s="676"/>
      <c r="AL14" s="645">
        <v>0</v>
      </c>
      <c r="AM14" s="646"/>
      <c r="AN14" s="646"/>
      <c r="AO14" s="677"/>
      <c r="AP14" s="639" t="s">
        <v>256</v>
      </c>
      <c r="AQ14" s="640"/>
      <c r="AR14" s="640"/>
      <c r="AS14" s="640"/>
      <c r="AT14" s="640"/>
      <c r="AU14" s="640"/>
      <c r="AV14" s="640"/>
      <c r="AW14" s="640"/>
      <c r="AX14" s="640"/>
      <c r="AY14" s="640"/>
      <c r="AZ14" s="640"/>
      <c r="BA14" s="640"/>
      <c r="BB14" s="640"/>
      <c r="BC14" s="640"/>
      <c r="BD14" s="640"/>
      <c r="BE14" s="640"/>
      <c r="BF14" s="641"/>
      <c r="BG14" s="642">
        <v>1309421</v>
      </c>
      <c r="BH14" s="643"/>
      <c r="BI14" s="643"/>
      <c r="BJ14" s="643"/>
      <c r="BK14" s="643"/>
      <c r="BL14" s="643"/>
      <c r="BM14" s="643"/>
      <c r="BN14" s="644"/>
      <c r="BO14" s="675">
        <v>0.9</v>
      </c>
      <c r="BP14" s="675"/>
      <c r="BQ14" s="675"/>
      <c r="BR14" s="675"/>
      <c r="BS14" s="648" t="s">
        <v>232</v>
      </c>
      <c r="BT14" s="643"/>
      <c r="BU14" s="643"/>
      <c r="BV14" s="643"/>
      <c r="BW14" s="643"/>
      <c r="BX14" s="643"/>
      <c r="BY14" s="643"/>
      <c r="BZ14" s="643"/>
      <c r="CA14" s="643"/>
      <c r="CB14" s="689"/>
      <c r="CD14" s="681" t="s">
        <v>257</v>
      </c>
      <c r="CE14" s="682"/>
      <c r="CF14" s="682"/>
      <c r="CG14" s="682"/>
      <c r="CH14" s="682"/>
      <c r="CI14" s="682"/>
      <c r="CJ14" s="682"/>
      <c r="CK14" s="682"/>
      <c r="CL14" s="682"/>
      <c r="CM14" s="682"/>
      <c r="CN14" s="682"/>
      <c r="CO14" s="682"/>
      <c r="CP14" s="682"/>
      <c r="CQ14" s="683"/>
      <c r="CR14" s="642">
        <v>12266970</v>
      </c>
      <c r="CS14" s="643"/>
      <c r="CT14" s="643"/>
      <c r="CU14" s="643"/>
      <c r="CV14" s="643"/>
      <c r="CW14" s="643"/>
      <c r="CX14" s="643"/>
      <c r="CY14" s="644"/>
      <c r="CZ14" s="675">
        <v>2.4</v>
      </c>
      <c r="DA14" s="675"/>
      <c r="DB14" s="675"/>
      <c r="DC14" s="675"/>
      <c r="DD14" s="648">
        <v>2792148</v>
      </c>
      <c r="DE14" s="643"/>
      <c r="DF14" s="643"/>
      <c r="DG14" s="643"/>
      <c r="DH14" s="643"/>
      <c r="DI14" s="643"/>
      <c r="DJ14" s="643"/>
      <c r="DK14" s="643"/>
      <c r="DL14" s="643"/>
      <c r="DM14" s="643"/>
      <c r="DN14" s="643"/>
      <c r="DO14" s="643"/>
      <c r="DP14" s="644"/>
      <c r="DQ14" s="648">
        <v>8592795</v>
      </c>
      <c r="DR14" s="643"/>
      <c r="DS14" s="643"/>
      <c r="DT14" s="643"/>
      <c r="DU14" s="643"/>
      <c r="DV14" s="643"/>
      <c r="DW14" s="643"/>
      <c r="DX14" s="643"/>
      <c r="DY14" s="643"/>
      <c r="DZ14" s="643"/>
      <c r="EA14" s="643"/>
      <c r="EB14" s="643"/>
      <c r="EC14" s="689"/>
    </row>
    <row r="15" spans="2:143" ht="11.25" customHeight="1" x14ac:dyDescent="0.2">
      <c r="B15" s="639" t="s">
        <v>258</v>
      </c>
      <c r="C15" s="640"/>
      <c r="D15" s="640"/>
      <c r="E15" s="640"/>
      <c r="F15" s="640"/>
      <c r="G15" s="640"/>
      <c r="H15" s="640"/>
      <c r="I15" s="640"/>
      <c r="J15" s="640"/>
      <c r="K15" s="640"/>
      <c r="L15" s="640"/>
      <c r="M15" s="640"/>
      <c r="N15" s="640"/>
      <c r="O15" s="640"/>
      <c r="P15" s="640"/>
      <c r="Q15" s="641"/>
      <c r="R15" s="642">
        <v>5827295</v>
      </c>
      <c r="S15" s="643"/>
      <c r="T15" s="643"/>
      <c r="U15" s="643"/>
      <c r="V15" s="643"/>
      <c r="W15" s="643"/>
      <c r="X15" s="643"/>
      <c r="Y15" s="644"/>
      <c r="Z15" s="675">
        <v>1.1000000000000001</v>
      </c>
      <c r="AA15" s="675"/>
      <c r="AB15" s="675"/>
      <c r="AC15" s="675"/>
      <c r="AD15" s="676">
        <v>5827295</v>
      </c>
      <c r="AE15" s="676"/>
      <c r="AF15" s="676"/>
      <c r="AG15" s="676"/>
      <c r="AH15" s="676"/>
      <c r="AI15" s="676"/>
      <c r="AJ15" s="676"/>
      <c r="AK15" s="676"/>
      <c r="AL15" s="645">
        <v>2.8</v>
      </c>
      <c r="AM15" s="646"/>
      <c r="AN15" s="646"/>
      <c r="AO15" s="677"/>
      <c r="AP15" s="639" t="s">
        <v>259</v>
      </c>
      <c r="AQ15" s="640"/>
      <c r="AR15" s="640"/>
      <c r="AS15" s="640"/>
      <c r="AT15" s="640"/>
      <c r="AU15" s="640"/>
      <c r="AV15" s="640"/>
      <c r="AW15" s="640"/>
      <c r="AX15" s="640"/>
      <c r="AY15" s="640"/>
      <c r="AZ15" s="640"/>
      <c r="BA15" s="640"/>
      <c r="BB15" s="640"/>
      <c r="BC15" s="640"/>
      <c r="BD15" s="640"/>
      <c r="BE15" s="640"/>
      <c r="BF15" s="641"/>
      <c r="BG15" s="642">
        <v>5475946</v>
      </c>
      <c r="BH15" s="643"/>
      <c r="BI15" s="643"/>
      <c r="BJ15" s="643"/>
      <c r="BK15" s="643"/>
      <c r="BL15" s="643"/>
      <c r="BM15" s="643"/>
      <c r="BN15" s="644"/>
      <c r="BO15" s="675">
        <v>3.6</v>
      </c>
      <c r="BP15" s="675"/>
      <c r="BQ15" s="675"/>
      <c r="BR15" s="675"/>
      <c r="BS15" s="648" t="s">
        <v>128</v>
      </c>
      <c r="BT15" s="643"/>
      <c r="BU15" s="643"/>
      <c r="BV15" s="643"/>
      <c r="BW15" s="643"/>
      <c r="BX15" s="643"/>
      <c r="BY15" s="643"/>
      <c r="BZ15" s="643"/>
      <c r="CA15" s="643"/>
      <c r="CB15" s="689"/>
      <c r="CD15" s="681" t="s">
        <v>260</v>
      </c>
      <c r="CE15" s="682"/>
      <c r="CF15" s="682"/>
      <c r="CG15" s="682"/>
      <c r="CH15" s="682"/>
      <c r="CI15" s="682"/>
      <c r="CJ15" s="682"/>
      <c r="CK15" s="682"/>
      <c r="CL15" s="682"/>
      <c r="CM15" s="682"/>
      <c r="CN15" s="682"/>
      <c r="CO15" s="682"/>
      <c r="CP15" s="682"/>
      <c r="CQ15" s="683"/>
      <c r="CR15" s="642">
        <v>70998197</v>
      </c>
      <c r="CS15" s="643"/>
      <c r="CT15" s="643"/>
      <c r="CU15" s="643"/>
      <c r="CV15" s="643"/>
      <c r="CW15" s="643"/>
      <c r="CX15" s="643"/>
      <c r="CY15" s="644"/>
      <c r="CZ15" s="675">
        <v>14</v>
      </c>
      <c r="DA15" s="675"/>
      <c r="DB15" s="675"/>
      <c r="DC15" s="675"/>
      <c r="DD15" s="648">
        <v>10755854</v>
      </c>
      <c r="DE15" s="643"/>
      <c r="DF15" s="643"/>
      <c r="DG15" s="643"/>
      <c r="DH15" s="643"/>
      <c r="DI15" s="643"/>
      <c r="DJ15" s="643"/>
      <c r="DK15" s="643"/>
      <c r="DL15" s="643"/>
      <c r="DM15" s="643"/>
      <c r="DN15" s="643"/>
      <c r="DO15" s="643"/>
      <c r="DP15" s="644"/>
      <c r="DQ15" s="648">
        <v>49563841</v>
      </c>
      <c r="DR15" s="643"/>
      <c r="DS15" s="643"/>
      <c r="DT15" s="643"/>
      <c r="DU15" s="643"/>
      <c r="DV15" s="643"/>
      <c r="DW15" s="643"/>
      <c r="DX15" s="643"/>
      <c r="DY15" s="643"/>
      <c r="DZ15" s="643"/>
      <c r="EA15" s="643"/>
      <c r="EB15" s="643"/>
      <c r="EC15" s="689"/>
    </row>
    <row r="16" spans="2:143" ht="11.25" customHeight="1" x14ac:dyDescent="0.2">
      <c r="B16" s="639" t="s">
        <v>261</v>
      </c>
      <c r="C16" s="640"/>
      <c r="D16" s="640"/>
      <c r="E16" s="640"/>
      <c r="F16" s="640"/>
      <c r="G16" s="640"/>
      <c r="H16" s="640"/>
      <c r="I16" s="640"/>
      <c r="J16" s="640"/>
      <c r="K16" s="640"/>
      <c r="L16" s="640"/>
      <c r="M16" s="640"/>
      <c r="N16" s="640"/>
      <c r="O16" s="640"/>
      <c r="P16" s="640"/>
      <c r="Q16" s="641"/>
      <c r="R16" s="642">
        <v>423156</v>
      </c>
      <c r="S16" s="643"/>
      <c r="T16" s="643"/>
      <c r="U16" s="643"/>
      <c r="V16" s="643"/>
      <c r="W16" s="643"/>
      <c r="X16" s="643"/>
      <c r="Y16" s="644"/>
      <c r="Z16" s="675">
        <v>0.1</v>
      </c>
      <c r="AA16" s="675"/>
      <c r="AB16" s="675"/>
      <c r="AC16" s="675"/>
      <c r="AD16" s="676">
        <v>423156</v>
      </c>
      <c r="AE16" s="676"/>
      <c r="AF16" s="676"/>
      <c r="AG16" s="676"/>
      <c r="AH16" s="676"/>
      <c r="AI16" s="676"/>
      <c r="AJ16" s="676"/>
      <c r="AK16" s="676"/>
      <c r="AL16" s="645">
        <v>0.2</v>
      </c>
      <c r="AM16" s="646"/>
      <c r="AN16" s="646"/>
      <c r="AO16" s="677"/>
      <c r="AP16" s="639" t="s">
        <v>262</v>
      </c>
      <c r="AQ16" s="640"/>
      <c r="AR16" s="640"/>
      <c r="AS16" s="640"/>
      <c r="AT16" s="640"/>
      <c r="AU16" s="640"/>
      <c r="AV16" s="640"/>
      <c r="AW16" s="640"/>
      <c r="AX16" s="640"/>
      <c r="AY16" s="640"/>
      <c r="AZ16" s="640"/>
      <c r="BA16" s="640"/>
      <c r="BB16" s="640"/>
      <c r="BC16" s="640"/>
      <c r="BD16" s="640"/>
      <c r="BE16" s="640"/>
      <c r="BF16" s="641"/>
      <c r="BG16" s="642" t="s">
        <v>128</v>
      </c>
      <c r="BH16" s="643"/>
      <c r="BI16" s="643"/>
      <c r="BJ16" s="643"/>
      <c r="BK16" s="643"/>
      <c r="BL16" s="643"/>
      <c r="BM16" s="643"/>
      <c r="BN16" s="644"/>
      <c r="BO16" s="675" t="s">
        <v>128</v>
      </c>
      <c r="BP16" s="675"/>
      <c r="BQ16" s="675"/>
      <c r="BR16" s="675"/>
      <c r="BS16" s="648" t="s">
        <v>252</v>
      </c>
      <c r="BT16" s="643"/>
      <c r="BU16" s="643"/>
      <c r="BV16" s="643"/>
      <c r="BW16" s="643"/>
      <c r="BX16" s="643"/>
      <c r="BY16" s="643"/>
      <c r="BZ16" s="643"/>
      <c r="CA16" s="643"/>
      <c r="CB16" s="689"/>
      <c r="CD16" s="681" t="s">
        <v>263</v>
      </c>
      <c r="CE16" s="682"/>
      <c r="CF16" s="682"/>
      <c r="CG16" s="682"/>
      <c r="CH16" s="682"/>
      <c r="CI16" s="682"/>
      <c r="CJ16" s="682"/>
      <c r="CK16" s="682"/>
      <c r="CL16" s="682"/>
      <c r="CM16" s="682"/>
      <c r="CN16" s="682"/>
      <c r="CO16" s="682"/>
      <c r="CP16" s="682"/>
      <c r="CQ16" s="683"/>
      <c r="CR16" s="642">
        <v>60373</v>
      </c>
      <c r="CS16" s="643"/>
      <c r="CT16" s="643"/>
      <c r="CU16" s="643"/>
      <c r="CV16" s="643"/>
      <c r="CW16" s="643"/>
      <c r="CX16" s="643"/>
      <c r="CY16" s="644"/>
      <c r="CZ16" s="675">
        <v>0</v>
      </c>
      <c r="DA16" s="675"/>
      <c r="DB16" s="675"/>
      <c r="DC16" s="675"/>
      <c r="DD16" s="648" t="s">
        <v>252</v>
      </c>
      <c r="DE16" s="643"/>
      <c r="DF16" s="643"/>
      <c r="DG16" s="643"/>
      <c r="DH16" s="643"/>
      <c r="DI16" s="643"/>
      <c r="DJ16" s="643"/>
      <c r="DK16" s="643"/>
      <c r="DL16" s="643"/>
      <c r="DM16" s="643"/>
      <c r="DN16" s="643"/>
      <c r="DO16" s="643"/>
      <c r="DP16" s="644"/>
      <c r="DQ16" s="648">
        <v>40153</v>
      </c>
      <c r="DR16" s="643"/>
      <c r="DS16" s="643"/>
      <c r="DT16" s="643"/>
      <c r="DU16" s="643"/>
      <c r="DV16" s="643"/>
      <c r="DW16" s="643"/>
      <c r="DX16" s="643"/>
      <c r="DY16" s="643"/>
      <c r="DZ16" s="643"/>
      <c r="EA16" s="643"/>
      <c r="EB16" s="643"/>
      <c r="EC16" s="689"/>
    </row>
    <row r="17" spans="2:133" ht="11.25" customHeight="1" x14ac:dyDescent="0.2">
      <c r="B17" s="639" t="s">
        <v>264</v>
      </c>
      <c r="C17" s="640"/>
      <c r="D17" s="640"/>
      <c r="E17" s="640"/>
      <c r="F17" s="640"/>
      <c r="G17" s="640"/>
      <c r="H17" s="640"/>
      <c r="I17" s="640"/>
      <c r="J17" s="640"/>
      <c r="K17" s="640"/>
      <c r="L17" s="640"/>
      <c r="M17" s="640"/>
      <c r="N17" s="640"/>
      <c r="O17" s="640"/>
      <c r="P17" s="640"/>
      <c r="Q17" s="641"/>
      <c r="R17" s="642">
        <v>816224</v>
      </c>
      <c r="S17" s="643"/>
      <c r="T17" s="643"/>
      <c r="U17" s="643"/>
      <c r="V17" s="643"/>
      <c r="W17" s="643"/>
      <c r="X17" s="643"/>
      <c r="Y17" s="644"/>
      <c r="Z17" s="675">
        <v>0.2</v>
      </c>
      <c r="AA17" s="675"/>
      <c r="AB17" s="675"/>
      <c r="AC17" s="675"/>
      <c r="AD17" s="676">
        <v>816224</v>
      </c>
      <c r="AE17" s="676"/>
      <c r="AF17" s="676"/>
      <c r="AG17" s="676"/>
      <c r="AH17" s="676"/>
      <c r="AI17" s="676"/>
      <c r="AJ17" s="676"/>
      <c r="AK17" s="676"/>
      <c r="AL17" s="645">
        <v>0.4</v>
      </c>
      <c r="AM17" s="646"/>
      <c r="AN17" s="646"/>
      <c r="AO17" s="677"/>
      <c r="AP17" s="639" t="s">
        <v>265</v>
      </c>
      <c r="AQ17" s="640"/>
      <c r="AR17" s="640"/>
      <c r="AS17" s="640"/>
      <c r="AT17" s="640"/>
      <c r="AU17" s="640"/>
      <c r="AV17" s="640"/>
      <c r="AW17" s="640"/>
      <c r="AX17" s="640"/>
      <c r="AY17" s="640"/>
      <c r="AZ17" s="640"/>
      <c r="BA17" s="640"/>
      <c r="BB17" s="640"/>
      <c r="BC17" s="640"/>
      <c r="BD17" s="640"/>
      <c r="BE17" s="640"/>
      <c r="BF17" s="641"/>
      <c r="BG17" s="642" t="s">
        <v>232</v>
      </c>
      <c r="BH17" s="643"/>
      <c r="BI17" s="643"/>
      <c r="BJ17" s="643"/>
      <c r="BK17" s="643"/>
      <c r="BL17" s="643"/>
      <c r="BM17" s="643"/>
      <c r="BN17" s="644"/>
      <c r="BO17" s="675" t="s">
        <v>252</v>
      </c>
      <c r="BP17" s="675"/>
      <c r="BQ17" s="675"/>
      <c r="BR17" s="675"/>
      <c r="BS17" s="648" t="s">
        <v>128</v>
      </c>
      <c r="BT17" s="643"/>
      <c r="BU17" s="643"/>
      <c r="BV17" s="643"/>
      <c r="BW17" s="643"/>
      <c r="BX17" s="643"/>
      <c r="BY17" s="643"/>
      <c r="BZ17" s="643"/>
      <c r="CA17" s="643"/>
      <c r="CB17" s="689"/>
      <c r="CD17" s="681" t="s">
        <v>266</v>
      </c>
      <c r="CE17" s="682"/>
      <c r="CF17" s="682"/>
      <c r="CG17" s="682"/>
      <c r="CH17" s="682"/>
      <c r="CI17" s="682"/>
      <c r="CJ17" s="682"/>
      <c r="CK17" s="682"/>
      <c r="CL17" s="682"/>
      <c r="CM17" s="682"/>
      <c r="CN17" s="682"/>
      <c r="CO17" s="682"/>
      <c r="CP17" s="682"/>
      <c r="CQ17" s="683"/>
      <c r="CR17" s="642">
        <v>38728783</v>
      </c>
      <c r="CS17" s="643"/>
      <c r="CT17" s="643"/>
      <c r="CU17" s="643"/>
      <c r="CV17" s="643"/>
      <c r="CW17" s="643"/>
      <c r="CX17" s="643"/>
      <c r="CY17" s="644"/>
      <c r="CZ17" s="675">
        <v>7.6</v>
      </c>
      <c r="DA17" s="675"/>
      <c r="DB17" s="675"/>
      <c r="DC17" s="675"/>
      <c r="DD17" s="648" t="s">
        <v>232</v>
      </c>
      <c r="DE17" s="643"/>
      <c r="DF17" s="643"/>
      <c r="DG17" s="643"/>
      <c r="DH17" s="643"/>
      <c r="DI17" s="643"/>
      <c r="DJ17" s="643"/>
      <c r="DK17" s="643"/>
      <c r="DL17" s="643"/>
      <c r="DM17" s="643"/>
      <c r="DN17" s="643"/>
      <c r="DO17" s="643"/>
      <c r="DP17" s="644"/>
      <c r="DQ17" s="648">
        <v>38639193</v>
      </c>
      <c r="DR17" s="643"/>
      <c r="DS17" s="643"/>
      <c r="DT17" s="643"/>
      <c r="DU17" s="643"/>
      <c r="DV17" s="643"/>
      <c r="DW17" s="643"/>
      <c r="DX17" s="643"/>
      <c r="DY17" s="643"/>
      <c r="DZ17" s="643"/>
      <c r="EA17" s="643"/>
      <c r="EB17" s="643"/>
      <c r="EC17" s="689"/>
    </row>
    <row r="18" spans="2:133" ht="11.25" customHeight="1" x14ac:dyDescent="0.2">
      <c r="B18" s="639" t="s">
        <v>267</v>
      </c>
      <c r="C18" s="640"/>
      <c r="D18" s="640"/>
      <c r="E18" s="640"/>
      <c r="F18" s="640"/>
      <c r="G18" s="640"/>
      <c r="H18" s="640"/>
      <c r="I18" s="640"/>
      <c r="J18" s="640"/>
      <c r="K18" s="640"/>
      <c r="L18" s="640"/>
      <c r="M18" s="640"/>
      <c r="N18" s="640"/>
      <c r="O18" s="640"/>
      <c r="P18" s="640"/>
      <c r="Q18" s="641"/>
      <c r="R18" s="642">
        <v>1169399</v>
      </c>
      <c r="S18" s="643"/>
      <c r="T18" s="643"/>
      <c r="U18" s="643"/>
      <c r="V18" s="643"/>
      <c r="W18" s="643"/>
      <c r="X18" s="643"/>
      <c r="Y18" s="644"/>
      <c r="Z18" s="675">
        <v>0.2</v>
      </c>
      <c r="AA18" s="675"/>
      <c r="AB18" s="675"/>
      <c r="AC18" s="675"/>
      <c r="AD18" s="676">
        <v>1169399</v>
      </c>
      <c r="AE18" s="676"/>
      <c r="AF18" s="676"/>
      <c r="AG18" s="676"/>
      <c r="AH18" s="676"/>
      <c r="AI18" s="676"/>
      <c r="AJ18" s="676"/>
      <c r="AK18" s="676"/>
      <c r="AL18" s="645">
        <v>0.6</v>
      </c>
      <c r="AM18" s="646"/>
      <c r="AN18" s="646"/>
      <c r="AO18" s="677"/>
      <c r="AP18" s="639" t="s">
        <v>268</v>
      </c>
      <c r="AQ18" s="640"/>
      <c r="AR18" s="640"/>
      <c r="AS18" s="640"/>
      <c r="AT18" s="640"/>
      <c r="AU18" s="640"/>
      <c r="AV18" s="640"/>
      <c r="AW18" s="640"/>
      <c r="AX18" s="640"/>
      <c r="AY18" s="640"/>
      <c r="AZ18" s="640"/>
      <c r="BA18" s="640"/>
      <c r="BB18" s="640"/>
      <c r="BC18" s="640"/>
      <c r="BD18" s="640"/>
      <c r="BE18" s="640"/>
      <c r="BF18" s="641"/>
      <c r="BG18" s="642" t="s">
        <v>232</v>
      </c>
      <c r="BH18" s="643"/>
      <c r="BI18" s="643"/>
      <c r="BJ18" s="643"/>
      <c r="BK18" s="643"/>
      <c r="BL18" s="643"/>
      <c r="BM18" s="643"/>
      <c r="BN18" s="644"/>
      <c r="BO18" s="675" t="s">
        <v>128</v>
      </c>
      <c r="BP18" s="675"/>
      <c r="BQ18" s="675"/>
      <c r="BR18" s="675"/>
      <c r="BS18" s="648" t="s">
        <v>232</v>
      </c>
      <c r="BT18" s="643"/>
      <c r="BU18" s="643"/>
      <c r="BV18" s="643"/>
      <c r="BW18" s="643"/>
      <c r="BX18" s="643"/>
      <c r="BY18" s="643"/>
      <c r="BZ18" s="643"/>
      <c r="CA18" s="643"/>
      <c r="CB18" s="689"/>
      <c r="CD18" s="681" t="s">
        <v>269</v>
      </c>
      <c r="CE18" s="682"/>
      <c r="CF18" s="682"/>
      <c r="CG18" s="682"/>
      <c r="CH18" s="682"/>
      <c r="CI18" s="682"/>
      <c r="CJ18" s="682"/>
      <c r="CK18" s="682"/>
      <c r="CL18" s="682"/>
      <c r="CM18" s="682"/>
      <c r="CN18" s="682"/>
      <c r="CO18" s="682"/>
      <c r="CP18" s="682"/>
      <c r="CQ18" s="683"/>
      <c r="CR18" s="642">
        <v>15517</v>
      </c>
      <c r="CS18" s="643"/>
      <c r="CT18" s="643"/>
      <c r="CU18" s="643"/>
      <c r="CV18" s="643"/>
      <c r="CW18" s="643"/>
      <c r="CX18" s="643"/>
      <c r="CY18" s="644"/>
      <c r="CZ18" s="675">
        <v>0</v>
      </c>
      <c r="DA18" s="675"/>
      <c r="DB18" s="675"/>
      <c r="DC18" s="675"/>
      <c r="DD18" s="648" t="s">
        <v>232</v>
      </c>
      <c r="DE18" s="643"/>
      <c r="DF18" s="643"/>
      <c r="DG18" s="643"/>
      <c r="DH18" s="643"/>
      <c r="DI18" s="643"/>
      <c r="DJ18" s="643"/>
      <c r="DK18" s="643"/>
      <c r="DL18" s="643"/>
      <c r="DM18" s="643"/>
      <c r="DN18" s="643"/>
      <c r="DO18" s="643"/>
      <c r="DP18" s="644"/>
      <c r="DQ18" s="648">
        <v>15517</v>
      </c>
      <c r="DR18" s="643"/>
      <c r="DS18" s="643"/>
      <c r="DT18" s="643"/>
      <c r="DU18" s="643"/>
      <c r="DV18" s="643"/>
      <c r="DW18" s="643"/>
      <c r="DX18" s="643"/>
      <c r="DY18" s="643"/>
      <c r="DZ18" s="643"/>
      <c r="EA18" s="643"/>
      <c r="EB18" s="643"/>
      <c r="EC18" s="689"/>
    </row>
    <row r="19" spans="2:133" ht="11.25" customHeight="1" x14ac:dyDescent="0.2">
      <c r="B19" s="639" t="s">
        <v>270</v>
      </c>
      <c r="C19" s="640"/>
      <c r="D19" s="640"/>
      <c r="E19" s="640"/>
      <c r="F19" s="640"/>
      <c r="G19" s="640"/>
      <c r="H19" s="640"/>
      <c r="I19" s="640"/>
      <c r="J19" s="640"/>
      <c r="K19" s="640"/>
      <c r="L19" s="640"/>
      <c r="M19" s="640"/>
      <c r="N19" s="640"/>
      <c r="O19" s="640"/>
      <c r="P19" s="640"/>
      <c r="Q19" s="641"/>
      <c r="R19" s="642">
        <v>921234</v>
      </c>
      <c r="S19" s="643"/>
      <c r="T19" s="643"/>
      <c r="U19" s="643"/>
      <c r="V19" s="643"/>
      <c r="W19" s="643"/>
      <c r="X19" s="643"/>
      <c r="Y19" s="644"/>
      <c r="Z19" s="675">
        <v>0.2</v>
      </c>
      <c r="AA19" s="675"/>
      <c r="AB19" s="675"/>
      <c r="AC19" s="675"/>
      <c r="AD19" s="676">
        <v>921234</v>
      </c>
      <c r="AE19" s="676"/>
      <c r="AF19" s="676"/>
      <c r="AG19" s="676"/>
      <c r="AH19" s="676"/>
      <c r="AI19" s="676"/>
      <c r="AJ19" s="676"/>
      <c r="AK19" s="676"/>
      <c r="AL19" s="645">
        <v>0.4</v>
      </c>
      <c r="AM19" s="646"/>
      <c r="AN19" s="646"/>
      <c r="AO19" s="677"/>
      <c r="AP19" s="639" t="s">
        <v>271</v>
      </c>
      <c r="AQ19" s="640"/>
      <c r="AR19" s="640"/>
      <c r="AS19" s="640"/>
      <c r="AT19" s="640"/>
      <c r="AU19" s="640"/>
      <c r="AV19" s="640"/>
      <c r="AW19" s="640"/>
      <c r="AX19" s="640"/>
      <c r="AY19" s="640"/>
      <c r="AZ19" s="640"/>
      <c r="BA19" s="640"/>
      <c r="BB19" s="640"/>
      <c r="BC19" s="640"/>
      <c r="BD19" s="640"/>
      <c r="BE19" s="640"/>
      <c r="BF19" s="641"/>
      <c r="BG19" s="642">
        <v>15827296</v>
      </c>
      <c r="BH19" s="643"/>
      <c r="BI19" s="643"/>
      <c r="BJ19" s="643"/>
      <c r="BK19" s="643"/>
      <c r="BL19" s="643"/>
      <c r="BM19" s="643"/>
      <c r="BN19" s="644"/>
      <c r="BO19" s="675">
        <v>10.5</v>
      </c>
      <c r="BP19" s="675"/>
      <c r="BQ19" s="675"/>
      <c r="BR19" s="675"/>
      <c r="BS19" s="648" t="s">
        <v>128</v>
      </c>
      <c r="BT19" s="643"/>
      <c r="BU19" s="643"/>
      <c r="BV19" s="643"/>
      <c r="BW19" s="643"/>
      <c r="BX19" s="643"/>
      <c r="BY19" s="643"/>
      <c r="BZ19" s="643"/>
      <c r="CA19" s="643"/>
      <c r="CB19" s="689"/>
      <c r="CD19" s="681" t="s">
        <v>272</v>
      </c>
      <c r="CE19" s="682"/>
      <c r="CF19" s="682"/>
      <c r="CG19" s="682"/>
      <c r="CH19" s="682"/>
      <c r="CI19" s="682"/>
      <c r="CJ19" s="682"/>
      <c r="CK19" s="682"/>
      <c r="CL19" s="682"/>
      <c r="CM19" s="682"/>
      <c r="CN19" s="682"/>
      <c r="CO19" s="682"/>
      <c r="CP19" s="682"/>
      <c r="CQ19" s="683"/>
      <c r="CR19" s="642" t="s">
        <v>232</v>
      </c>
      <c r="CS19" s="643"/>
      <c r="CT19" s="643"/>
      <c r="CU19" s="643"/>
      <c r="CV19" s="643"/>
      <c r="CW19" s="643"/>
      <c r="CX19" s="643"/>
      <c r="CY19" s="644"/>
      <c r="CZ19" s="675" t="s">
        <v>232</v>
      </c>
      <c r="DA19" s="675"/>
      <c r="DB19" s="675"/>
      <c r="DC19" s="675"/>
      <c r="DD19" s="648" t="s">
        <v>252</v>
      </c>
      <c r="DE19" s="643"/>
      <c r="DF19" s="643"/>
      <c r="DG19" s="643"/>
      <c r="DH19" s="643"/>
      <c r="DI19" s="643"/>
      <c r="DJ19" s="643"/>
      <c r="DK19" s="643"/>
      <c r="DL19" s="643"/>
      <c r="DM19" s="643"/>
      <c r="DN19" s="643"/>
      <c r="DO19" s="643"/>
      <c r="DP19" s="644"/>
      <c r="DQ19" s="648" t="s">
        <v>232</v>
      </c>
      <c r="DR19" s="643"/>
      <c r="DS19" s="643"/>
      <c r="DT19" s="643"/>
      <c r="DU19" s="643"/>
      <c r="DV19" s="643"/>
      <c r="DW19" s="643"/>
      <c r="DX19" s="643"/>
      <c r="DY19" s="643"/>
      <c r="DZ19" s="643"/>
      <c r="EA19" s="643"/>
      <c r="EB19" s="643"/>
      <c r="EC19" s="689"/>
    </row>
    <row r="20" spans="2:133" ht="11.25" customHeight="1" x14ac:dyDescent="0.2">
      <c r="B20" s="639" t="s">
        <v>273</v>
      </c>
      <c r="C20" s="640"/>
      <c r="D20" s="640"/>
      <c r="E20" s="640"/>
      <c r="F20" s="640"/>
      <c r="G20" s="640"/>
      <c r="H20" s="640"/>
      <c r="I20" s="640"/>
      <c r="J20" s="640"/>
      <c r="K20" s="640"/>
      <c r="L20" s="640"/>
      <c r="M20" s="640"/>
      <c r="N20" s="640"/>
      <c r="O20" s="640"/>
      <c r="P20" s="640"/>
      <c r="Q20" s="641"/>
      <c r="R20" s="642">
        <v>204105</v>
      </c>
      <c r="S20" s="643"/>
      <c r="T20" s="643"/>
      <c r="U20" s="643"/>
      <c r="V20" s="643"/>
      <c r="W20" s="643"/>
      <c r="X20" s="643"/>
      <c r="Y20" s="644"/>
      <c r="Z20" s="675">
        <v>0</v>
      </c>
      <c r="AA20" s="675"/>
      <c r="AB20" s="675"/>
      <c r="AC20" s="675"/>
      <c r="AD20" s="676">
        <v>204105</v>
      </c>
      <c r="AE20" s="676"/>
      <c r="AF20" s="676"/>
      <c r="AG20" s="676"/>
      <c r="AH20" s="676"/>
      <c r="AI20" s="676"/>
      <c r="AJ20" s="676"/>
      <c r="AK20" s="676"/>
      <c r="AL20" s="645">
        <v>0.1</v>
      </c>
      <c r="AM20" s="646"/>
      <c r="AN20" s="646"/>
      <c r="AO20" s="677"/>
      <c r="AP20" s="639" t="s">
        <v>274</v>
      </c>
      <c r="AQ20" s="640"/>
      <c r="AR20" s="640"/>
      <c r="AS20" s="640"/>
      <c r="AT20" s="640"/>
      <c r="AU20" s="640"/>
      <c r="AV20" s="640"/>
      <c r="AW20" s="640"/>
      <c r="AX20" s="640"/>
      <c r="AY20" s="640"/>
      <c r="AZ20" s="640"/>
      <c r="BA20" s="640"/>
      <c r="BB20" s="640"/>
      <c r="BC20" s="640"/>
      <c r="BD20" s="640"/>
      <c r="BE20" s="640"/>
      <c r="BF20" s="641"/>
      <c r="BG20" s="642">
        <v>15827296</v>
      </c>
      <c r="BH20" s="643"/>
      <c r="BI20" s="643"/>
      <c r="BJ20" s="643"/>
      <c r="BK20" s="643"/>
      <c r="BL20" s="643"/>
      <c r="BM20" s="643"/>
      <c r="BN20" s="644"/>
      <c r="BO20" s="675">
        <v>10.5</v>
      </c>
      <c r="BP20" s="675"/>
      <c r="BQ20" s="675"/>
      <c r="BR20" s="675"/>
      <c r="BS20" s="648" t="s">
        <v>252</v>
      </c>
      <c r="BT20" s="643"/>
      <c r="BU20" s="643"/>
      <c r="BV20" s="643"/>
      <c r="BW20" s="643"/>
      <c r="BX20" s="643"/>
      <c r="BY20" s="643"/>
      <c r="BZ20" s="643"/>
      <c r="CA20" s="643"/>
      <c r="CB20" s="689"/>
      <c r="CD20" s="681" t="s">
        <v>275</v>
      </c>
      <c r="CE20" s="682"/>
      <c r="CF20" s="682"/>
      <c r="CG20" s="682"/>
      <c r="CH20" s="682"/>
      <c r="CI20" s="682"/>
      <c r="CJ20" s="682"/>
      <c r="CK20" s="682"/>
      <c r="CL20" s="682"/>
      <c r="CM20" s="682"/>
      <c r="CN20" s="682"/>
      <c r="CO20" s="682"/>
      <c r="CP20" s="682"/>
      <c r="CQ20" s="683"/>
      <c r="CR20" s="642">
        <v>507566565</v>
      </c>
      <c r="CS20" s="643"/>
      <c r="CT20" s="643"/>
      <c r="CU20" s="643"/>
      <c r="CV20" s="643"/>
      <c r="CW20" s="643"/>
      <c r="CX20" s="643"/>
      <c r="CY20" s="644"/>
      <c r="CZ20" s="675">
        <v>100</v>
      </c>
      <c r="DA20" s="675"/>
      <c r="DB20" s="675"/>
      <c r="DC20" s="675"/>
      <c r="DD20" s="648">
        <v>43536832</v>
      </c>
      <c r="DE20" s="643"/>
      <c r="DF20" s="643"/>
      <c r="DG20" s="643"/>
      <c r="DH20" s="643"/>
      <c r="DI20" s="643"/>
      <c r="DJ20" s="643"/>
      <c r="DK20" s="643"/>
      <c r="DL20" s="643"/>
      <c r="DM20" s="643"/>
      <c r="DN20" s="643"/>
      <c r="DO20" s="643"/>
      <c r="DP20" s="644"/>
      <c r="DQ20" s="648">
        <v>254972460</v>
      </c>
      <c r="DR20" s="643"/>
      <c r="DS20" s="643"/>
      <c r="DT20" s="643"/>
      <c r="DU20" s="643"/>
      <c r="DV20" s="643"/>
      <c r="DW20" s="643"/>
      <c r="DX20" s="643"/>
      <c r="DY20" s="643"/>
      <c r="DZ20" s="643"/>
      <c r="EA20" s="643"/>
      <c r="EB20" s="643"/>
      <c r="EC20" s="689"/>
    </row>
    <row r="21" spans="2:133" ht="11.25" customHeight="1" x14ac:dyDescent="0.2">
      <c r="B21" s="639" t="s">
        <v>276</v>
      </c>
      <c r="C21" s="640"/>
      <c r="D21" s="640"/>
      <c r="E21" s="640"/>
      <c r="F21" s="640"/>
      <c r="G21" s="640"/>
      <c r="H21" s="640"/>
      <c r="I21" s="640"/>
      <c r="J21" s="640"/>
      <c r="K21" s="640"/>
      <c r="L21" s="640"/>
      <c r="M21" s="640"/>
      <c r="N21" s="640"/>
      <c r="O21" s="640"/>
      <c r="P21" s="640"/>
      <c r="Q21" s="641"/>
      <c r="R21" s="642">
        <v>44060</v>
      </c>
      <c r="S21" s="643"/>
      <c r="T21" s="643"/>
      <c r="U21" s="643"/>
      <c r="V21" s="643"/>
      <c r="W21" s="643"/>
      <c r="X21" s="643"/>
      <c r="Y21" s="644"/>
      <c r="Z21" s="675">
        <v>0</v>
      </c>
      <c r="AA21" s="675"/>
      <c r="AB21" s="675"/>
      <c r="AC21" s="675"/>
      <c r="AD21" s="676">
        <v>44060</v>
      </c>
      <c r="AE21" s="676"/>
      <c r="AF21" s="676"/>
      <c r="AG21" s="676"/>
      <c r="AH21" s="676"/>
      <c r="AI21" s="676"/>
      <c r="AJ21" s="676"/>
      <c r="AK21" s="676"/>
      <c r="AL21" s="645">
        <v>0</v>
      </c>
      <c r="AM21" s="646"/>
      <c r="AN21" s="646"/>
      <c r="AO21" s="677"/>
      <c r="AP21" s="736" t="s">
        <v>277</v>
      </c>
      <c r="AQ21" s="744"/>
      <c r="AR21" s="744"/>
      <c r="AS21" s="744"/>
      <c r="AT21" s="744"/>
      <c r="AU21" s="744"/>
      <c r="AV21" s="744"/>
      <c r="AW21" s="744"/>
      <c r="AX21" s="744"/>
      <c r="AY21" s="744"/>
      <c r="AZ21" s="744"/>
      <c r="BA21" s="744"/>
      <c r="BB21" s="744"/>
      <c r="BC21" s="744"/>
      <c r="BD21" s="744"/>
      <c r="BE21" s="744"/>
      <c r="BF21" s="738"/>
      <c r="BG21" s="642">
        <v>249</v>
      </c>
      <c r="BH21" s="643"/>
      <c r="BI21" s="643"/>
      <c r="BJ21" s="643"/>
      <c r="BK21" s="643"/>
      <c r="BL21" s="643"/>
      <c r="BM21" s="643"/>
      <c r="BN21" s="644"/>
      <c r="BO21" s="675">
        <v>0</v>
      </c>
      <c r="BP21" s="675"/>
      <c r="BQ21" s="675"/>
      <c r="BR21" s="675"/>
      <c r="BS21" s="648" t="s">
        <v>128</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2">
      <c r="B22" s="639" t="s">
        <v>278</v>
      </c>
      <c r="C22" s="640"/>
      <c r="D22" s="640"/>
      <c r="E22" s="640"/>
      <c r="F22" s="640"/>
      <c r="G22" s="640"/>
      <c r="H22" s="640"/>
      <c r="I22" s="640"/>
      <c r="J22" s="640"/>
      <c r="K22" s="640"/>
      <c r="L22" s="640"/>
      <c r="M22" s="640"/>
      <c r="N22" s="640"/>
      <c r="O22" s="640"/>
      <c r="P22" s="640"/>
      <c r="Q22" s="641"/>
      <c r="R22" s="642">
        <v>33695805</v>
      </c>
      <c r="S22" s="643"/>
      <c r="T22" s="643"/>
      <c r="U22" s="643"/>
      <c r="V22" s="643"/>
      <c r="W22" s="643"/>
      <c r="X22" s="643"/>
      <c r="Y22" s="644"/>
      <c r="Z22" s="675">
        <v>6.6</v>
      </c>
      <c r="AA22" s="675"/>
      <c r="AB22" s="675"/>
      <c r="AC22" s="675"/>
      <c r="AD22" s="676">
        <v>32779404</v>
      </c>
      <c r="AE22" s="676"/>
      <c r="AF22" s="676"/>
      <c r="AG22" s="676"/>
      <c r="AH22" s="676"/>
      <c r="AI22" s="676"/>
      <c r="AJ22" s="676"/>
      <c r="AK22" s="676"/>
      <c r="AL22" s="645">
        <v>16</v>
      </c>
      <c r="AM22" s="646"/>
      <c r="AN22" s="646"/>
      <c r="AO22" s="677"/>
      <c r="AP22" s="736" t="s">
        <v>279</v>
      </c>
      <c r="AQ22" s="744"/>
      <c r="AR22" s="744"/>
      <c r="AS22" s="744"/>
      <c r="AT22" s="744"/>
      <c r="AU22" s="744"/>
      <c r="AV22" s="744"/>
      <c r="AW22" s="744"/>
      <c r="AX22" s="744"/>
      <c r="AY22" s="744"/>
      <c r="AZ22" s="744"/>
      <c r="BA22" s="744"/>
      <c r="BB22" s="744"/>
      <c r="BC22" s="744"/>
      <c r="BD22" s="744"/>
      <c r="BE22" s="744"/>
      <c r="BF22" s="738"/>
      <c r="BG22" s="642">
        <v>5180057</v>
      </c>
      <c r="BH22" s="643"/>
      <c r="BI22" s="643"/>
      <c r="BJ22" s="643"/>
      <c r="BK22" s="643"/>
      <c r="BL22" s="643"/>
      <c r="BM22" s="643"/>
      <c r="BN22" s="644"/>
      <c r="BO22" s="675">
        <v>3.4</v>
      </c>
      <c r="BP22" s="675"/>
      <c r="BQ22" s="675"/>
      <c r="BR22" s="675"/>
      <c r="BS22" s="648" t="s">
        <v>232</v>
      </c>
      <c r="BT22" s="643"/>
      <c r="BU22" s="643"/>
      <c r="BV22" s="643"/>
      <c r="BW22" s="643"/>
      <c r="BX22" s="643"/>
      <c r="BY22" s="643"/>
      <c r="BZ22" s="643"/>
      <c r="CA22" s="643"/>
      <c r="CB22" s="689"/>
      <c r="CD22" s="746" t="s">
        <v>280</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2">
      <c r="B23" s="639" t="s">
        <v>281</v>
      </c>
      <c r="C23" s="640"/>
      <c r="D23" s="640"/>
      <c r="E23" s="640"/>
      <c r="F23" s="640"/>
      <c r="G23" s="640"/>
      <c r="H23" s="640"/>
      <c r="I23" s="640"/>
      <c r="J23" s="640"/>
      <c r="K23" s="640"/>
      <c r="L23" s="640"/>
      <c r="M23" s="640"/>
      <c r="N23" s="640"/>
      <c r="O23" s="640"/>
      <c r="P23" s="640"/>
      <c r="Q23" s="641"/>
      <c r="R23" s="642">
        <v>32779404</v>
      </c>
      <c r="S23" s="643"/>
      <c r="T23" s="643"/>
      <c r="U23" s="643"/>
      <c r="V23" s="643"/>
      <c r="W23" s="643"/>
      <c r="X23" s="643"/>
      <c r="Y23" s="644"/>
      <c r="Z23" s="675">
        <v>6.4</v>
      </c>
      <c r="AA23" s="675"/>
      <c r="AB23" s="675"/>
      <c r="AC23" s="675"/>
      <c r="AD23" s="676">
        <v>32779404</v>
      </c>
      <c r="AE23" s="676"/>
      <c r="AF23" s="676"/>
      <c r="AG23" s="676"/>
      <c r="AH23" s="676"/>
      <c r="AI23" s="676"/>
      <c r="AJ23" s="676"/>
      <c r="AK23" s="676"/>
      <c r="AL23" s="645">
        <v>16</v>
      </c>
      <c r="AM23" s="646"/>
      <c r="AN23" s="646"/>
      <c r="AO23" s="677"/>
      <c r="AP23" s="736" t="s">
        <v>282</v>
      </c>
      <c r="AQ23" s="744"/>
      <c r="AR23" s="744"/>
      <c r="AS23" s="744"/>
      <c r="AT23" s="744"/>
      <c r="AU23" s="744"/>
      <c r="AV23" s="744"/>
      <c r="AW23" s="744"/>
      <c r="AX23" s="744"/>
      <c r="AY23" s="744"/>
      <c r="AZ23" s="744"/>
      <c r="BA23" s="744"/>
      <c r="BB23" s="744"/>
      <c r="BC23" s="744"/>
      <c r="BD23" s="744"/>
      <c r="BE23" s="744"/>
      <c r="BF23" s="738"/>
      <c r="BG23" s="642">
        <v>10646990</v>
      </c>
      <c r="BH23" s="643"/>
      <c r="BI23" s="643"/>
      <c r="BJ23" s="643"/>
      <c r="BK23" s="643"/>
      <c r="BL23" s="643"/>
      <c r="BM23" s="643"/>
      <c r="BN23" s="644"/>
      <c r="BO23" s="675">
        <v>7</v>
      </c>
      <c r="BP23" s="675"/>
      <c r="BQ23" s="675"/>
      <c r="BR23" s="675"/>
      <c r="BS23" s="648" t="s">
        <v>128</v>
      </c>
      <c r="BT23" s="643"/>
      <c r="BU23" s="643"/>
      <c r="BV23" s="643"/>
      <c r="BW23" s="643"/>
      <c r="BX23" s="643"/>
      <c r="BY23" s="643"/>
      <c r="BZ23" s="643"/>
      <c r="CA23" s="643"/>
      <c r="CB23" s="689"/>
      <c r="CD23" s="746" t="s">
        <v>220</v>
      </c>
      <c r="CE23" s="747"/>
      <c r="CF23" s="747"/>
      <c r="CG23" s="747"/>
      <c r="CH23" s="747"/>
      <c r="CI23" s="747"/>
      <c r="CJ23" s="747"/>
      <c r="CK23" s="747"/>
      <c r="CL23" s="747"/>
      <c r="CM23" s="747"/>
      <c r="CN23" s="747"/>
      <c r="CO23" s="747"/>
      <c r="CP23" s="747"/>
      <c r="CQ23" s="748"/>
      <c r="CR23" s="746" t="s">
        <v>283</v>
      </c>
      <c r="CS23" s="747"/>
      <c r="CT23" s="747"/>
      <c r="CU23" s="747"/>
      <c r="CV23" s="747"/>
      <c r="CW23" s="747"/>
      <c r="CX23" s="747"/>
      <c r="CY23" s="748"/>
      <c r="CZ23" s="746" t="s">
        <v>284</v>
      </c>
      <c r="DA23" s="747"/>
      <c r="DB23" s="747"/>
      <c r="DC23" s="748"/>
      <c r="DD23" s="746" t="s">
        <v>285</v>
      </c>
      <c r="DE23" s="747"/>
      <c r="DF23" s="747"/>
      <c r="DG23" s="747"/>
      <c r="DH23" s="747"/>
      <c r="DI23" s="747"/>
      <c r="DJ23" s="747"/>
      <c r="DK23" s="748"/>
      <c r="DL23" s="755" t="s">
        <v>286</v>
      </c>
      <c r="DM23" s="756"/>
      <c r="DN23" s="756"/>
      <c r="DO23" s="756"/>
      <c r="DP23" s="756"/>
      <c r="DQ23" s="756"/>
      <c r="DR23" s="756"/>
      <c r="DS23" s="756"/>
      <c r="DT23" s="756"/>
      <c r="DU23" s="756"/>
      <c r="DV23" s="757"/>
      <c r="DW23" s="746" t="s">
        <v>287</v>
      </c>
      <c r="DX23" s="747"/>
      <c r="DY23" s="747"/>
      <c r="DZ23" s="747"/>
      <c r="EA23" s="747"/>
      <c r="EB23" s="747"/>
      <c r="EC23" s="748"/>
    </row>
    <row r="24" spans="2:133" ht="11.25" customHeight="1" x14ac:dyDescent="0.2">
      <c r="B24" s="639" t="s">
        <v>288</v>
      </c>
      <c r="C24" s="640"/>
      <c r="D24" s="640"/>
      <c r="E24" s="640"/>
      <c r="F24" s="640"/>
      <c r="G24" s="640"/>
      <c r="H24" s="640"/>
      <c r="I24" s="640"/>
      <c r="J24" s="640"/>
      <c r="K24" s="640"/>
      <c r="L24" s="640"/>
      <c r="M24" s="640"/>
      <c r="N24" s="640"/>
      <c r="O24" s="640"/>
      <c r="P24" s="640"/>
      <c r="Q24" s="641"/>
      <c r="R24" s="642">
        <v>916308</v>
      </c>
      <c r="S24" s="643"/>
      <c r="T24" s="643"/>
      <c r="U24" s="643"/>
      <c r="V24" s="643"/>
      <c r="W24" s="643"/>
      <c r="X24" s="643"/>
      <c r="Y24" s="644"/>
      <c r="Z24" s="675">
        <v>0.2</v>
      </c>
      <c r="AA24" s="675"/>
      <c r="AB24" s="675"/>
      <c r="AC24" s="675"/>
      <c r="AD24" s="676" t="s">
        <v>232</v>
      </c>
      <c r="AE24" s="676"/>
      <c r="AF24" s="676"/>
      <c r="AG24" s="676"/>
      <c r="AH24" s="676"/>
      <c r="AI24" s="676"/>
      <c r="AJ24" s="676"/>
      <c r="AK24" s="676"/>
      <c r="AL24" s="645" t="s">
        <v>232</v>
      </c>
      <c r="AM24" s="646"/>
      <c r="AN24" s="646"/>
      <c r="AO24" s="677"/>
      <c r="AP24" s="736" t="s">
        <v>289</v>
      </c>
      <c r="AQ24" s="744"/>
      <c r="AR24" s="744"/>
      <c r="AS24" s="744"/>
      <c r="AT24" s="744"/>
      <c r="AU24" s="744"/>
      <c r="AV24" s="744"/>
      <c r="AW24" s="744"/>
      <c r="AX24" s="744"/>
      <c r="AY24" s="744"/>
      <c r="AZ24" s="744"/>
      <c r="BA24" s="744"/>
      <c r="BB24" s="744"/>
      <c r="BC24" s="744"/>
      <c r="BD24" s="744"/>
      <c r="BE24" s="744"/>
      <c r="BF24" s="738"/>
      <c r="BG24" s="642" t="s">
        <v>252</v>
      </c>
      <c r="BH24" s="643"/>
      <c r="BI24" s="643"/>
      <c r="BJ24" s="643"/>
      <c r="BK24" s="643"/>
      <c r="BL24" s="643"/>
      <c r="BM24" s="643"/>
      <c r="BN24" s="644"/>
      <c r="BO24" s="675" t="s">
        <v>252</v>
      </c>
      <c r="BP24" s="675"/>
      <c r="BQ24" s="675"/>
      <c r="BR24" s="675"/>
      <c r="BS24" s="648" t="s">
        <v>232</v>
      </c>
      <c r="BT24" s="643"/>
      <c r="BU24" s="643"/>
      <c r="BV24" s="643"/>
      <c r="BW24" s="643"/>
      <c r="BX24" s="643"/>
      <c r="BY24" s="643"/>
      <c r="BZ24" s="643"/>
      <c r="CA24" s="643"/>
      <c r="CB24" s="689"/>
      <c r="CD24" s="700" t="s">
        <v>290</v>
      </c>
      <c r="CE24" s="701"/>
      <c r="CF24" s="701"/>
      <c r="CG24" s="701"/>
      <c r="CH24" s="701"/>
      <c r="CI24" s="701"/>
      <c r="CJ24" s="701"/>
      <c r="CK24" s="701"/>
      <c r="CL24" s="701"/>
      <c r="CM24" s="701"/>
      <c r="CN24" s="701"/>
      <c r="CO24" s="701"/>
      <c r="CP24" s="701"/>
      <c r="CQ24" s="702"/>
      <c r="CR24" s="697">
        <v>258897593</v>
      </c>
      <c r="CS24" s="698"/>
      <c r="CT24" s="698"/>
      <c r="CU24" s="698"/>
      <c r="CV24" s="698"/>
      <c r="CW24" s="698"/>
      <c r="CX24" s="698"/>
      <c r="CY24" s="741"/>
      <c r="CZ24" s="742">
        <v>51</v>
      </c>
      <c r="DA24" s="713"/>
      <c r="DB24" s="713"/>
      <c r="DC24" s="745"/>
      <c r="DD24" s="740">
        <v>150669927</v>
      </c>
      <c r="DE24" s="698"/>
      <c r="DF24" s="698"/>
      <c r="DG24" s="698"/>
      <c r="DH24" s="698"/>
      <c r="DI24" s="698"/>
      <c r="DJ24" s="698"/>
      <c r="DK24" s="741"/>
      <c r="DL24" s="740">
        <v>149576930</v>
      </c>
      <c r="DM24" s="698"/>
      <c r="DN24" s="698"/>
      <c r="DO24" s="698"/>
      <c r="DP24" s="698"/>
      <c r="DQ24" s="698"/>
      <c r="DR24" s="698"/>
      <c r="DS24" s="698"/>
      <c r="DT24" s="698"/>
      <c r="DU24" s="698"/>
      <c r="DV24" s="741"/>
      <c r="DW24" s="742">
        <v>66</v>
      </c>
      <c r="DX24" s="713"/>
      <c r="DY24" s="713"/>
      <c r="DZ24" s="713"/>
      <c r="EA24" s="713"/>
      <c r="EB24" s="713"/>
      <c r="EC24" s="743"/>
    </row>
    <row r="25" spans="2:133" ht="11.25" customHeight="1" x14ac:dyDescent="0.2">
      <c r="B25" s="639" t="s">
        <v>291</v>
      </c>
      <c r="C25" s="640"/>
      <c r="D25" s="640"/>
      <c r="E25" s="640"/>
      <c r="F25" s="640"/>
      <c r="G25" s="640"/>
      <c r="H25" s="640"/>
      <c r="I25" s="640"/>
      <c r="J25" s="640"/>
      <c r="K25" s="640"/>
      <c r="L25" s="640"/>
      <c r="M25" s="640"/>
      <c r="N25" s="640"/>
      <c r="O25" s="640"/>
      <c r="P25" s="640"/>
      <c r="Q25" s="641"/>
      <c r="R25" s="642">
        <v>93</v>
      </c>
      <c r="S25" s="643"/>
      <c r="T25" s="643"/>
      <c r="U25" s="643"/>
      <c r="V25" s="643"/>
      <c r="W25" s="643"/>
      <c r="X25" s="643"/>
      <c r="Y25" s="644"/>
      <c r="Z25" s="675">
        <v>0</v>
      </c>
      <c r="AA25" s="675"/>
      <c r="AB25" s="675"/>
      <c r="AC25" s="675"/>
      <c r="AD25" s="676" t="s">
        <v>128</v>
      </c>
      <c r="AE25" s="676"/>
      <c r="AF25" s="676"/>
      <c r="AG25" s="676"/>
      <c r="AH25" s="676"/>
      <c r="AI25" s="676"/>
      <c r="AJ25" s="676"/>
      <c r="AK25" s="676"/>
      <c r="AL25" s="645" t="s">
        <v>128</v>
      </c>
      <c r="AM25" s="646"/>
      <c r="AN25" s="646"/>
      <c r="AO25" s="677"/>
      <c r="AP25" s="736" t="s">
        <v>292</v>
      </c>
      <c r="AQ25" s="744"/>
      <c r="AR25" s="744"/>
      <c r="AS25" s="744"/>
      <c r="AT25" s="744"/>
      <c r="AU25" s="744"/>
      <c r="AV25" s="744"/>
      <c r="AW25" s="744"/>
      <c r="AX25" s="744"/>
      <c r="AY25" s="744"/>
      <c r="AZ25" s="744"/>
      <c r="BA25" s="744"/>
      <c r="BB25" s="744"/>
      <c r="BC25" s="744"/>
      <c r="BD25" s="744"/>
      <c r="BE25" s="744"/>
      <c r="BF25" s="738"/>
      <c r="BG25" s="642" t="s">
        <v>232</v>
      </c>
      <c r="BH25" s="643"/>
      <c r="BI25" s="643"/>
      <c r="BJ25" s="643"/>
      <c r="BK25" s="643"/>
      <c r="BL25" s="643"/>
      <c r="BM25" s="643"/>
      <c r="BN25" s="644"/>
      <c r="BO25" s="675" t="s">
        <v>252</v>
      </c>
      <c r="BP25" s="675"/>
      <c r="BQ25" s="675"/>
      <c r="BR25" s="675"/>
      <c r="BS25" s="648" t="s">
        <v>128</v>
      </c>
      <c r="BT25" s="643"/>
      <c r="BU25" s="643"/>
      <c r="BV25" s="643"/>
      <c r="BW25" s="643"/>
      <c r="BX25" s="643"/>
      <c r="BY25" s="643"/>
      <c r="BZ25" s="643"/>
      <c r="CA25" s="643"/>
      <c r="CB25" s="689"/>
      <c r="CD25" s="681" t="s">
        <v>293</v>
      </c>
      <c r="CE25" s="682"/>
      <c r="CF25" s="682"/>
      <c r="CG25" s="682"/>
      <c r="CH25" s="682"/>
      <c r="CI25" s="682"/>
      <c r="CJ25" s="682"/>
      <c r="CK25" s="682"/>
      <c r="CL25" s="682"/>
      <c r="CM25" s="682"/>
      <c r="CN25" s="682"/>
      <c r="CO25" s="682"/>
      <c r="CP25" s="682"/>
      <c r="CQ25" s="683"/>
      <c r="CR25" s="642">
        <v>85338442</v>
      </c>
      <c r="CS25" s="661"/>
      <c r="CT25" s="661"/>
      <c r="CU25" s="661"/>
      <c r="CV25" s="661"/>
      <c r="CW25" s="661"/>
      <c r="CX25" s="661"/>
      <c r="CY25" s="662"/>
      <c r="CZ25" s="645">
        <v>16.8</v>
      </c>
      <c r="DA25" s="663"/>
      <c r="DB25" s="663"/>
      <c r="DC25" s="664"/>
      <c r="DD25" s="648">
        <v>72592961</v>
      </c>
      <c r="DE25" s="661"/>
      <c r="DF25" s="661"/>
      <c r="DG25" s="661"/>
      <c r="DH25" s="661"/>
      <c r="DI25" s="661"/>
      <c r="DJ25" s="661"/>
      <c r="DK25" s="662"/>
      <c r="DL25" s="648">
        <v>72177079</v>
      </c>
      <c r="DM25" s="661"/>
      <c r="DN25" s="661"/>
      <c r="DO25" s="661"/>
      <c r="DP25" s="661"/>
      <c r="DQ25" s="661"/>
      <c r="DR25" s="661"/>
      <c r="DS25" s="661"/>
      <c r="DT25" s="661"/>
      <c r="DU25" s="661"/>
      <c r="DV25" s="662"/>
      <c r="DW25" s="645">
        <v>31.8</v>
      </c>
      <c r="DX25" s="663"/>
      <c r="DY25" s="663"/>
      <c r="DZ25" s="663"/>
      <c r="EA25" s="663"/>
      <c r="EB25" s="663"/>
      <c r="EC25" s="684"/>
    </row>
    <row r="26" spans="2:133" ht="11.25" customHeight="1" x14ac:dyDescent="0.2">
      <c r="B26" s="639" t="s">
        <v>294</v>
      </c>
      <c r="C26" s="640"/>
      <c r="D26" s="640"/>
      <c r="E26" s="640"/>
      <c r="F26" s="640"/>
      <c r="G26" s="640"/>
      <c r="H26" s="640"/>
      <c r="I26" s="640"/>
      <c r="J26" s="640"/>
      <c r="K26" s="640"/>
      <c r="L26" s="640"/>
      <c r="M26" s="640"/>
      <c r="N26" s="640"/>
      <c r="O26" s="640"/>
      <c r="P26" s="640"/>
      <c r="Q26" s="641"/>
      <c r="R26" s="642">
        <v>214132024</v>
      </c>
      <c r="S26" s="643"/>
      <c r="T26" s="643"/>
      <c r="U26" s="643"/>
      <c r="V26" s="643"/>
      <c r="W26" s="643"/>
      <c r="X26" s="643"/>
      <c r="Y26" s="644"/>
      <c r="Z26" s="675">
        <v>42</v>
      </c>
      <c r="AA26" s="675"/>
      <c r="AB26" s="675"/>
      <c r="AC26" s="675"/>
      <c r="AD26" s="676">
        <v>202568633</v>
      </c>
      <c r="AE26" s="676"/>
      <c r="AF26" s="676"/>
      <c r="AG26" s="676"/>
      <c r="AH26" s="676"/>
      <c r="AI26" s="676"/>
      <c r="AJ26" s="676"/>
      <c r="AK26" s="676"/>
      <c r="AL26" s="645">
        <v>98.7</v>
      </c>
      <c r="AM26" s="646"/>
      <c r="AN26" s="646"/>
      <c r="AO26" s="677"/>
      <c r="AP26" s="736" t="s">
        <v>295</v>
      </c>
      <c r="AQ26" s="737"/>
      <c r="AR26" s="737"/>
      <c r="AS26" s="737"/>
      <c r="AT26" s="737"/>
      <c r="AU26" s="737"/>
      <c r="AV26" s="737"/>
      <c r="AW26" s="737"/>
      <c r="AX26" s="737"/>
      <c r="AY26" s="737"/>
      <c r="AZ26" s="737"/>
      <c r="BA26" s="737"/>
      <c r="BB26" s="737"/>
      <c r="BC26" s="737"/>
      <c r="BD26" s="737"/>
      <c r="BE26" s="737"/>
      <c r="BF26" s="738"/>
      <c r="BG26" s="642" t="s">
        <v>128</v>
      </c>
      <c r="BH26" s="643"/>
      <c r="BI26" s="643"/>
      <c r="BJ26" s="643"/>
      <c r="BK26" s="643"/>
      <c r="BL26" s="643"/>
      <c r="BM26" s="643"/>
      <c r="BN26" s="644"/>
      <c r="BO26" s="675" t="s">
        <v>128</v>
      </c>
      <c r="BP26" s="675"/>
      <c r="BQ26" s="675"/>
      <c r="BR26" s="675"/>
      <c r="BS26" s="648" t="s">
        <v>252</v>
      </c>
      <c r="BT26" s="643"/>
      <c r="BU26" s="643"/>
      <c r="BV26" s="643"/>
      <c r="BW26" s="643"/>
      <c r="BX26" s="643"/>
      <c r="BY26" s="643"/>
      <c r="BZ26" s="643"/>
      <c r="CA26" s="643"/>
      <c r="CB26" s="689"/>
      <c r="CD26" s="681" t="s">
        <v>296</v>
      </c>
      <c r="CE26" s="682"/>
      <c r="CF26" s="682"/>
      <c r="CG26" s="682"/>
      <c r="CH26" s="682"/>
      <c r="CI26" s="682"/>
      <c r="CJ26" s="682"/>
      <c r="CK26" s="682"/>
      <c r="CL26" s="682"/>
      <c r="CM26" s="682"/>
      <c r="CN26" s="682"/>
      <c r="CO26" s="682"/>
      <c r="CP26" s="682"/>
      <c r="CQ26" s="683"/>
      <c r="CR26" s="642">
        <v>60518248</v>
      </c>
      <c r="CS26" s="643"/>
      <c r="CT26" s="643"/>
      <c r="CU26" s="643"/>
      <c r="CV26" s="643"/>
      <c r="CW26" s="643"/>
      <c r="CX26" s="643"/>
      <c r="CY26" s="644"/>
      <c r="CZ26" s="645">
        <v>11.9</v>
      </c>
      <c r="DA26" s="663"/>
      <c r="DB26" s="663"/>
      <c r="DC26" s="664"/>
      <c r="DD26" s="648">
        <v>48595733</v>
      </c>
      <c r="DE26" s="643"/>
      <c r="DF26" s="643"/>
      <c r="DG26" s="643"/>
      <c r="DH26" s="643"/>
      <c r="DI26" s="643"/>
      <c r="DJ26" s="643"/>
      <c r="DK26" s="644"/>
      <c r="DL26" s="648" t="s">
        <v>232</v>
      </c>
      <c r="DM26" s="643"/>
      <c r="DN26" s="643"/>
      <c r="DO26" s="643"/>
      <c r="DP26" s="643"/>
      <c r="DQ26" s="643"/>
      <c r="DR26" s="643"/>
      <c r="DS26" s="643"/>
      <c r="DT26" s="643"/>
      <c r="DU26" s="643"/>
      <c r="DV26" s="644"/>
      <c r="DW26" s="645" t="s">
        <v>128</v>
      </c>
      <c r="DX26" s="663"/>
      <c r="DY26" s="663"/>
      <c r="DZ26" s="663"/>
      <c r="EA26" s="663"/>
      <c r="EB26" s="663"/>
      <c r="EC26" s="684"/>
    </row>
    <row r="27" spans="2:133" ht="11.25" customHeight="1" x14ac:dyDescent="0.2">
      <c r="B27" s="639" t="s">
        <v>297</v>
      </c>
      <c r="C27" s="640"/>
      <c r="D27" s="640"/>
      <c r="E27" s="640"/>
      <c r="F27" s="640"/>
      <c r="G27" s="640"/>
      <c r="H27" s="640"/>
      <c r="I27" s="640"/>
      <c r="J27" s="640"/>
      <c r="K27" s="640"/>
      <c r="L27" s="640"/>
      <c r="M27" s="640"/>
      <c r="N27" s="640"/>
      <c r="O27" s="640"/>
      <c r="P27" s="640"/>
      <c r="Q27" s="641"/>
      <c r="R27" s="642">
        <v>291231</v>
      </c>
      <c r="S27" s="643"/>
      <c r="T27" s="643"/>
      <c r="U27" s="643"/>
      <c r="V27" s="643"/>
      <c r="W27" s="643"/>
      <c r="X27" s="643"/>
      <c r="Y27" s="644"/>
      <c r="Z27" s="675">
        <v>0.1</v>
      </c>
      <c r="AA27" s="675"/>
      <c r="AB27" s="675"/>
      <c r="AC27" s="675"/>
      <c r="AD27" s="676">
        <v>291231</v>
      </c>
      <c r="AE27" s="676"/>
      <c r="AF27" s="676"/>
      <c r="AG27" s="676"/>
      <c r="AH27" s="676"/>
      <c r="AI27" s="676"/>
      <c r="AJ27" s="676"/>
      <c r="AK27" s="676"/>
      <c r="AL27" s="645">
        <v>0.1</v>
      </c>
      <c r="AM27" s="646"/>
      <c r="AN27" s="646"/>
      <c r="AO27" s="677"/>
      <c r="AP27" s="639" t="s">
        <v>298</v>
      </c>
      <c r="AQ27" s="640"/>
      <c r="AR27" s="640"/>
      <c r="AS27" s="640"/>
      <c r="AT27" s="640"/>
      <c r="AU27" s="640"/>
      <c r="AV27" s="640"/>
      <c r="AW27" s="640"/>
      <c r="AX27" s="640"/>
      <c r="AY27" s="640"/>
      <c r="AZ27" s="640"/>
      <c r="BA27" s="640"/>
      <c r="BB27" s="640"/>
      <c r="BC27" s="640"/>
      <c r="BD27" s="640"/>
      <c r="BE27" s="640"/>
      <c r="BF27" s="641"/>
      <c r="BG27" s="642">
        <v>151240872</v>
      </c>
      <c r="BH27" s="643"/>
      <c r="BI27" s="643"/>
      <c r="BJ27" s="643"/>
      <c r="BK27" s="643"/>
      <c r="BL27" s="643"/>
      <c r="BM27" s="643"/>
      <c r="BN27" s="644"/>
      <c r="BO27" s="675">
        <v>100</v>
      </c>
      <c r="BP27" s="675"/>
      <c r="BQ27" s="675"/>
      <c r="BR27" s="675"/>
      <c r="BS27" s="648">
        <v>1450534</v>
      </c>
      <c r="BT27" s="643"/>
      <c r="BU27" s="643"/>
      <c r="BV27" s="643"/>
      <c r="BW27" s="643"/>
      <c r="BX27" s="643"/>
      <c r="BY27" s="643"/>
      <c r="BZ27" s="643"/>
      <c r="CA27" s="643"/>
      <c r="CB27" s="689"/>
      <c r="CD27" s="681" t="s">
        <v>299</v>
      </c>
      <c r="CE27" s="682"/>
      <c r="CF27" s="682"/>
      <c r="CG27" s="682"/>
      <c r="CH27" s="682"/>
      <c r="CI27" s="682"/>
      <c r="CJ27" s="682"/>
      <c r="CK27" s="682"/>
      <c r="CL27" s="682"/>
      <c r="CM27" s="682"/>
      <c r="CN27" s="682"/>
      <c r="CO27" s="682"/>
      <c r="CP27" s="682"/>
      <c r="CQ27" s="683"/>
      <c r="CR27" s="642">
        <v>134984651</v>
      </c>
      <c r="CS27" s="661"/>
      <c r="CT27" s="661"/>
      <c r="CU27" s="661"/>
      <c r="CV27" s="661"/>
      <c r="CW27" s="661"/>
      <c r="CX27" s="661"/>
      <c r="CY27" s="662"/>
      <c r="CZ27" s="645">
        <v>26.6</v>
      </c>
      <c r="DA27" s="663"/>
      <c r="DB27" s="663"/>
      <c r="DC27" s="664"/>
      <c r="DD27" s="648">
        <v>39592056</v>
      </c>
      <c r="DE27" s="661"/>
      <c r="DF27" s="661"/>
      <c r="DG27" s="661"/>
      <c r="DH27" s="661"/>
      <c r="DI27" s="661"/>
      <c r="DJ27" s="661"/>
      <c r="DK27" s="662"/>
      <c r="DL27" s="648">
        <v>38914941</v>
      </c>
      <c r="DM27" s="661"/>
      <c r="DN27" s="661"/>
      <c r="DO27" s="661"/>
      <c r="DP27" s="661"/>
      <c r="DQ27" s="661"/>
      <c r="DR27" s="661"/>
      <c r="DS27" s="661"/>
      <c r="DT27" s="661"/>
      <c r="DU27" s="661"/>
      <c r="DV27" s="662"/>
      <c r="DW27" s="645">
        <v>17.2</v>
      </c>
      <c r="DX27" s="663"/>
      <c r="DY27" s="663"/>
      <c r="DZ27" s="663"/>
      <c r="EA27" s="663"/>
      <c r="EB27" s="663"/>
      <c r="EC27" s="684"/>
    </row>
    <row r="28" spans="2:133" ht="11.25" customHeight="1" x14ac:dyDescent="0.2">
      <c r="B28" s="639" t="s">
        <v>300</v>
      </c>
      <c r="C28" s="640"/>
      <c r="D28" s="640"/>
      <c r="E28" s="640"/>
      <c r="F28" s="640"/>
      <c r="G28" s="640"/>
      <c r="H28" s="640"/>
      <c r="I28" s="640"/>
      <c r="J28" s="640"/>
      <c r="K28" s="640"/>
      <c r="L28" s="640"/>
      <c r="M28" s="640"/>
      <c r="N28" s="640"/>
      <c r="O28" s="640"/>
      <c r="P28" s="640"/>
      <c r="Q28" s="641"/>
      <c r="R28" s="642">
        <v>2820117</v>
      </c>
      <c r="S28" s="643"/>
      <c r="T28" s="643"/>
      <c r="U28" s="643"/>
      <c r="V28" s="643"/>
      <c r="W28" s="643"/>
      <c r="X28" s="643"/>
      <c r="Y28" s="644"/>
      <c r="Z28" s="675">
        <v>0.6</v>
      </c>
      <c r="AA28" s="675"/>
      <c r="AB28" s="675"/>
      <c r="AC28" s="675"/>
      <c r="AD28" s="676">
        <v>18425</v>
      </c>
      <c r="AE28" s="676"/>
      <c r="AF28" s="676"/>
      <c r="AG28" s="676"/>
      <c r="AH28" s="676"/>
      <c r="AI28" s="676"/>
      <c r="AJ28" s="676"/>
      <c r="AK28" s="676"/>
      <c r="AL28" s="645">
        <v>0</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301</v>
      </c>
      <c r="CE28" s="682"/>
      <c r="CF28" s="682"/>
      <c r="CG28" s="682"/>
      <c r="CH28" s="682"/>
      <c r="CI28" s="682"/>
      <c r="CJ28" s="682"/>
      <c r="CK28" s="682"/>
      <c r="CL28" s="682"/>
      <c r="CM28" s="682"/>
      <c r="CN28" s="682"/>
      <c r="CO28" s="682"/>
      <c r="CP28" s="682"/>
      <c r="CQ28" s="683"/>
      <c r="CR28" s="642">
        <v>38574500</v>
      </c>
      <c r="CS28" s="643"/>
      <c r="CT28" s="643"/>
      <c r="CU28" s="643"/>
      <c r="CV28" s="643"/>
      <c r="CW28" s="643"/>
      <c r="CX28" s="643"/>
      <c r="CY28" s="644"/>
      <c r="CZ28" s="645">
        <v>7.6</v>
      </c>
      <c r="DA28" s="663"/>
      <c r="DB28" s="663"/>
      <c r="DC28" s="664"/>
      <c r="DD28" s="648">
        <v>38484910</v>
      </c>
      <c r="DE28" s="643"/>
      <c r="DF28" s="643"/>
      <c r="DG28" s="643"/>
      <c r="DH28" s="643"/>
      <c r="DI28" s="643"/>
      <c r="DJ28" s="643"/>
      <c r="DK28" s="644"/>
      <c r="DL28" s="648">
        <v>38484910</v>
      </c>
      <c r="DM28" s="643"/>
      <c r="DN28" s="643"/>
      <c r="DO28" s="643"/>
      <c r="DP28" s="643"/>
      <c r="DQ28" s="643"/>
      <c r="DR28" s="643"/>
      <c r="DS28" s="643"/>
      <c r="DT28" s="643"/>
      <c r="DU28" s="643"/>
      <c r="DV28" s="644"/>
      <c r="DW28" s="645">
        <v>17</v>
      </c>
      <c r="DX28" s="663"/>
      <c r="DY28" s="663"/>
      <c r="DZ28" s="663"/>
      <c r="EA28" s="663"/>
      <c r="EB28" s="663"/>
      <c r="EC28" s="684"/>
    </row>
    <row r="29" spans="2:133" ht="11.25" customHeight="1" x14ac:dyDescent="0.2">
      <c r="B29" s="639" t="s">
        <v>302</v>
      </c>
      <c r="C29" s="640"/>
      <c r="D29" s="640"/>
      <c r="E29" s="640"/>
      <c r="F29" s="640"/>
      <c r="G29" s="640"/>
      <c r="H29" s="640"/>
      <c r="I29" s="640"/>
      <c r="J29" s="640"/>
      <c r="K29" s="640"/>
      <c r="L29" s="640"/>
      <c r="M29" s="640"/>
      <c r="N29" s="640"/>
      <c r="O29" s="640"/>
      <c r="P29" s="640"/>
      <c r="Q29" s="641"/>
      <c r="R29" s="642">
        <v>3633908</v>
      </c>
      <c r="S29" s="643"/>
      <c r="T29" s="643"/>
      <c r="U29" s="643"/>
      <c r="V29" s="643"/>
      <c r="W29" s="643"/>
      <c r="X29" s="643"/>
      <c r="Y29" s="644"/>
      <c r="Z29" s="675">
        <v>0.7</v>
      </c>
      <c r="AA29" s="675"/>
      <c r="AB29" s="675"/>
      <c r="AC29" s="675"/>
      <c r="AD29" s="676">
        <v>1313241</v>
      </c>
      <c r="AE29" s="676"/>
      <c r="AF29" s="676"/>
      <c r="AG29" s="676"/>
      <c r="AH29" s="676"/>
      <c r="AI29" s="676"/>
      <c r="AJ29" s="676"/>
      <c r="AK29" s="676"/>
      <c r="AL29" s="645">
        <v>0.6</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303</v>
      </c>
      <c r="CE29" s="728"/>
      <c r="CF29" s="681" t="s">
        <v>304</v>
      </c>
      <c r="CG29" s="682"/>
      <c r="CH29" s="682"/>
      <c r="CI29" s="682"/>
      <c r="CJ29" s="682"/>
      <c r="CK29" s="682"/>
      <c r="CL29" s="682"/>
      <c r="CM29" s="682"/>
      <c r="CN29" s="682"/>
      <c r="CO29" s="682"/>
      <c r="CP29" s="682"/>
      <c r="CQ29" s="683"/>
      <c r="CR29" s="642">
        <v>38574500</v>
      </c>
      <c r="CS29" s="661"/>
      <c r="CT29" s="661"/>
      <c r="CU29" s="661"/>
      <c r="CV29" s="661"/>
      <c r="CW29" s="661"/>
      <c r="CX29" s="661"/>
      <c r="CY29" s="662"/>
      <c r="CZ29" s="645">
        <v>7.6</v>
      </c>
      <c r="DA29" s="663"/>
      <c r="DB29" s="663"/>
      <c r="DC29" s="664"/>
      <c r="DD29" s="648">
        <v>38484910</v>
      </c>
      <c r="DE29" s="661"/>
      <c r="DF29" s="661"/>
      <c r="DG29" s="661"/>
      <c r="DH29" s="661"/>
      <c r="DI29" s="661"/>
      <c r="DJ29" s="661"/>
      <c r="DK29" s="662"/>
      <c r="DL29" s="648">
        <v>38484910</v>
      </c>
      <c r="DM29" s="661"/>
      <c r="DN29" s="661"/>
      <c r="DO29" s="661"/>
      <c r="DP29" s="661"/>
      <c r="DQ29" s="661"/>
      <c r="DR29" s="661"/>
      <c r="DS29" s="661"/>
      <c r="DT29" s="661"/>
      <c r="DU29" s="661"/>
      <c r="DV29" s="662"/>
      <c r="DW29" s="645">
        <v>17</v>
      </c>
      <c r="DX29" s="663"/>
      <c r="DY29" s="663"/>
      <c r="DZ29" s="663"/>
      <c r="EA29" s="663"/>
      <c r="EB29" s="663"/>
      <c r="EC29" s="684"/>
    </row>
    <row r="30" spans="2:133" ht="11.25" customHeight="1" x14ac:dyDescent="0.2">
      <c r="B30" s="639" t="s">
        <v>305</v>
      </c>
      <c r="C30" s="640"/>
      <c r="D30" s="640"/>
      <c r="E30" s="640"/>
      <c r="F30" s="640"/>
      <c r="G30" s="640"/>
      <c r="H30" s="640"/>
      <c r="I30" s="640"/>
      <c r="J30" s="640"/>
      <c r="K30" s="640"/>
      <c r="L30" s="640"/>
      <c r="M30" s="640"/>
      <c r="N30" s="640"/>
      <c r="O30" s="640"/>
      <c r="P30" s="640"/>
      <c r="Q30" s="641"/>
      <c r="R30" s="642">
        <v>1962696</v>
      </c>
      <c r="S30" s="643"/>
      <c r="T30" s="643"/>
      <c r="U30" s="643"/>
      <c r="V30" s="643"/>
      <c r="W30" s="643"/>
      <c r="X30" s="643"/>
      <c r="Y30" s="644"/>
      <c r="Z30" s="675">
        <v>0.4</v>
      </c>
      <c r="AA30" s="675"/>
      <c r="AB30" s="675"/>
      <c r="AC30" s="675"/>
      <c r="AD30" s="676">
        <v>3371</v>
      </c>
      <c r="AE30" s="676"/>
      <c r="AF30" s="676"/>
      <c r="AG30" s="676"/>
      <c r="AH30" s="676"/>
      <c r="AI30" s="676"/>
      <c r="AJ30" s="676"/>
      <c r="AK30" s="676"/>
      <c r="AL30" s="645">
        <v>0</v>
      </c>
      <c r="AM30" s="646"/>
      <c r="AN30" s="646"/>
      <c r="AO30" s="677"/>
      <c r="AP30" s="703" t="s">
        <v>220</v>
      </c>
      <c r="AQ30" s="704"/>
      <c r="AR30" s="704"/>
      <c r="AS30" s="704"/>
      <c r="AT30" s="704"/>
      <c r="AU30" s="704"/>
      <c r="AV30" s="704"/>
      <c r="AW30" s="704"/>
      <c r="AX30" s="704"/>
      <c r="AY30" s="704"/>
      <c r="AZ30" s="704"/>
      <c r="BA30" s="704"/>
      <c r="BB30" s="704"/>
      <c r="BC30" s="704"/>
      <c r="BD30" s="704"/>
      <c r="BE30" s="704"/>
      <c r="BF30" s="705"/>
      <c r="BG30" s="703" t="s">
        <v>306</v>
      </c>
      <c r="BH30" s="716"/>
      <c r="BI30" s="716"/>
      <c r="BJ30" s="716"/>
      <c r="BK30" s="716"/>
      <c r="BL30" s="716"/>
      <c r="BM30" s="716"/>
      <c r="BN30" s="716"/>
      <c r="BO30" s="716"/>
      <c r="BP30" s="716"/>
      <c r="BQ30" s="717"/>
      <c r="BR30" s="703" t="s">
        <v>307</v>
      </c>
      <c r="BS30" s="716"/>
      <c r="BT30" s="716"/>
      <c r="BU30" s="716"/>
      <c r="BV30" s="716"/>
      <c r="BW30" s="716"/>
      <c r="BX30" s="716"/>
      <c r="BY30" s="716"/>
      <c r="BZ30" s="716"/>
      <c r="CA30" s="716"/>
      <c r="CB30" s="717"/>
      <c r="CD30" s="729"/>
      <c r="CE30" s="730"/>
      <c r="CF30" s="681" t="s">
        <v>308</v>
      </c>
      <c r="CG30" s="682"/>
      <c r="CH30" s="682"/>
      <c r="CI30" s="682"/>
      <c r="CJ30" s="682"/>
      <c r="CK30" s="682"/>
      <c r="CL30" s="682"/>
      <c r="CM30" s="682"/>
      <c r="CN30" s="682"/>
      <c r="CO30" s="682"/>
      <c r="CP30" s="682"/>
      <c r="CQ30" s="683"/>
      <c r="CR30" s="642">
        <v>34775817</v>
      </c>
      <c r="CS30" s="643"/>
      <c r="CT30" s="643"/>
      <c r="CU30" s="643"/>
      <c r="CV30" s="643"/>
      <c r="CW30" s="643"/>
      <c r="CX30" s="643"/>
      <c r="CY30" s="644"/>
      <c r="CZ30" s="645">
        <v>6.9</v>
      </c>
      <c r="DA30" s="663"/>
      <c r="DB30" s="663"/>
      <c r="DC30" s="664"/>
      <c r="DD30" s="648">
        <v>34686227</v>
      </c>
      <c r="DE30" s="643"/>
      <c r="DF30" s="643"/>
      <c r="DG30" s="643"/>
      <c r="DH30" s="643"/>
      <c r="DI30" s="643"/>
      <c r="DJ30" s="643"/>
      <c r="DK30" s="644"/>
      <c r="DL30" s="648">
        <v>34686227</v>
      </c>
      <c r="DM30" s="643"/>
      <c r="DN30" s="643"/>
      <c r="DO30" s="643"/>
      <c r="DP30" s="643"/>
      <c r="DQ30" s="643"/>
      <c r="DR30" s="643"/>
      <c r="DS30" s="643"/>
      <c r="DT30" s="643"/>
      <c r="DU30" s="643"/>
      <c r="DV30" s="644"/>
      <c r="DW30" s="645">
        <v>15.3</v>
      </c>
      <c r="DX30" s="663"/>
      <c r="DY30" s="663"/>
      <c r="DZ30" s="663"/>
      <c r="EA30" s="663"/>
      <c r="EB30" s="663"/>
      <c r="EC30" s="684"/>
    </row>
    <row r="31" spans="2:133" ht="11.25" customHeight="1" x14ac:dyDescent="0.2">
      <c r="B31" s="639" t="s">
        <v>309</v>
      </c>
      <c r="C31" s="640"/>
      <c r="D31" s="640"/>
      <c r="E31" s="640"/>
      <c r="F31" s="640"/>
      <c r="G31" s="640"/>
      <c r="H31" s="640"/>
      <c r="I31" s="640"/>
      <c r="J31" s="640"/>
      <c r="K31" s="640"/>
      <c r="L31" s="640"/>
      <c r="M31" s="640"/>
      <c r="N31" s="640"/>
      <c r="O31" s="640"/>
      <c r="P31" s="640"/>
      <c r="Q31" s="641"/>
      <c r="R31" s="642">
        <v>198223453</v>
      </c>
      <c r="S31" s="643"/>
      <c r="T31" s="643"/>
      <c r="U31" s="643"/>
      <c r="V31" s="643"/>
      <c r="W31" s="643"/>
      <c r="X31" s="643"/>
      <c r="Y31" s="644"/>
      <c r="Z31" s="675">
        <v>38.9</v>
      </c>
      <c r="AA31" s="675"/>
      <c r="AB31" s="675"/>
      <c r="AC31" s="675"/>
      <c r="AD31" s="676" t="s">
        <v>232</v>
      </c>
      <c r="AE31" s="676"/>
      <c r="AF31" s="676"/>
      <c r="AG31" s="676"/>
      <c r="AH31" s="676"/>
      <c r="AI31" s="676"/>
      <c r="AJ31" s="676"/>
      <c r="AK31" s="676"/>
      <c r="AL31" s="645" t="s">
        <v>232</v>
      </c>
      <c r="AM31" s="646"/>
      <c r="AN31" s="646"/>
      <c r="AO31" s="677"/>
      <c r="AP31" s="718" t="s">
        <v>310</v>
      </c>
      <c r="AQ31" s="719"/>
      <c r="AR31" s="719"/>
      <c r="AS31" s="719"/>
      <c r="AT31" s="724" t="s">
        <v>311</v>
      </c>
      <c r="AU31" s="231"/>
      <c r="AV31" s="231"/>
      <c r="AW31" s="231"/>
      <c r="AX31" s="708" t="s">
        <v>184</v>
      </c>
      <c r="AY31" s="709"/>
      <c r="AZ31" s="709"/>
      <c r="BA31" s="709"/>
      <c r="BB31" s="709"/>
      <c r="BC31" s="709"/>
      <c r="BD31" s="709"/>
      <c r="BE31" s="709"/>
      <c r="BF31" s="710"/>
      <c r="BG31" s="711">
        <v>98.4</v>
      </c>
      <c r="BH31" s="712"/>
      <c r="BI31" s="712"/>
      <c r="BJ31" s="712"/>
      <c r="BK31" s="712"/>
      <c r="BL31" s="712"/>
      <c r="BM31" s="713">
        <v>97.6</v>
      </c>
      <c r="BN31" s="712"/>
      <c r="BO31" s="712"/>
      <c r="BP31" s="712"/>
      <c r="BQ31" s="714"/>
      <c r="BR31" s="711">
        <v>99.3</v>
      </c>
      <c r="BS31" s="712"/>
      <c r="BT31" s="712"/>
      <c r="BU31" s="712"/>
      <c r="BV31" s="712"/>
      <c r="BW31" s="712"/>
      <c r="BX31" s="713">
        <v>98.6</v>
      </c>
      <c r="BY31" s="712"/>
      <c r="BZ31" s="712"/>
      <c r="CA31" s="712"/>
      <c r="CB31" s="714"/>
      <c r="CD31" s="729"/>
      <c r="CE31" s="730"/>
      <c r="CF31" s="681" t="s">
        <v>312</v>
      </c>
      <c r="CG31" s="682"/>
      <c r="CH31" s="682"/>
      <c r="CI31" s="682"/>
      <c r="CJ31" s="682"/>
      <c r="CK31" s="682"/>
      <c r="CL31" s="682"/>
      <c r="CM31" s="682"/>
      <c r="CN31" s="682"/>
      <c r="CO31" s="682"/>
      <c r="CP31" s="682"/>
      <c r="CQ31" s="683"/>
      <c r="CR31" s="642">
        <v>3798683</v>
      </c>
      <c r="CS31" s="661"/>
      <c r="CT31" s="661"/>
      <c r="CU31" s="661"/>
      <c r="CV31" s="661"/>
      <c r="CW31" s="661"/>
      <c r="CX31" s="661"/>
      <c r="CY31" s="662"/>
      <c r="CZ31" s="645">
        <v>0.7</v>
      </c>
      <c r="DA31" s="663"/>
      <c r="DB31" s="663"/>
      <c r="DC31" s="664"/>
      <c r="DD31" s="648">
        <v>3798683</v>
      </c>
      <c r="DE31" s="661"/>
      <c r="DF31" s="661"/>
      <c r="DG31" s="661"/>
      <c r="DH31" s="661"/>
      <c r="DI31" s="661"/>
      <c r="DJ31" s="661"/>
      <c r="DK31" s="662"/>
      <c r="DL31" s="648">
        <v>3798683</v>
      </c>
      <c r="DM31" s="661"/>
      <c r="DN31" s="661"/>
      <c r="DO31" s="661"/>
      <c r="DP31" s="661"/>
      <c r="DQ31" s="661"/>
      <c r="DR31" s="661"/>
      <c r="DS31" s="661"/>
      <c r="DT31" s="661"/>
      <c r="DU31" s="661"/>
      <c r="DV31" s="662"/>
      <c r="DW31" s="645">
        <v>1.7</v>
      </c>
      <c r="DX31" s="663"/>
      <c r="DY31" s="663"/>
      <c r="DZ31" s="663"/>
      <c r="EA31" s="663"/>
      <c r="EB31" s="663"/>
      <c r="EC31" s="684"/>
    </row>
    <row r="32" spans="2:133" ht="11.25" customHeight="1" x14ac:dyDescent="0.2">
      <c r="B32" s="733" t="s">
        <v>313</v>
      </c>
      <c r="C32" s="734"/>
      <c r="D32" s="734"/>
      <c r="E32" s="734"/>
      <c r="F32" s="734"/>
      <c r="G32" s="734"/>
      <c r="H32" s="734"/>
      <c r="I32" s="734"/>
      <c r="J32" s="734"/>
      <c r="K32" s="734"/>
      <c r="L32" s="734"/>
      <c r="M32" s="734"/>
      <c r="N32" s="734"/>
      <c r="O32" s="734"/>
      <c r="P32" s="734"/>
      <c r="Q32" s="735"/>
      <c r="R32" s="642">
        <v>9756</v>
      </c>
      <c r="S32" s="643"/>
      <c r="T32" s="643"/>
      <c r="U32" s="643"/>
      <c r="V32" s="643"/>
      <c r="W32" s="643"/>
      <c r="X32" s="643"/>
      <c r="Y32" s="644"/>
      <c r="Z32" s="675">
        <v>0</v>
      </c>
      <c r="AA32" s="675"/>
      <c r="AB32" s="675"/>
      <c r="AC32" s="675"/>
      <c r="AD32" s="676">
        <v>9756</v>
      </c>
      <c r="AE32" s="676"/>
      <c r="AF32" s="676"/>
      <c r="AG32" s="676"/>
      <c r="AH32" s="676"/>
      <c r="AI32" s="676"/>
      <c r="AJ32" s="676"/>
      <c r="AK32" s="676"/>
      <c r="AL32" s="645">
        <v>0</v>
      </c>
      <c r="AM32" s="646"/>
      <c r="AN32" s="646"/>
      <c r="AO32" s="677"/>
      <c r="AP32" s="720"/>
      <c r="AQ32" s="721"/>
      <c r="AR32" s="721"/>
      <c r="AS32" s="721"/>
      <c r="AT32" s="725"/>
      <c r="AU32" s="230" t="s">
        <v>314</v>
      </c>
      <c r="AV32" s="230"/>
      <c r="AW32" s="230"/>
      <c r="AX32" s="639" t="s">
        <v>315</v>
      </c>
      <c r="AY32" s="640"/>
      <c r="AZ32" s="640"/>
      <c r="BA32" s="640"/>
      <c r="BB32" s="640"/>
      <c r="BC32" s="640"/>
      <c r="BD32" s="640"/>
      <c r="BE32" s="640"/>
      <c r="BF32" s="641"/>
      <c r="BG32" s="715">
        <v>99.1</v>
      </c>
      <c r="BH32" s="661"/>
      <c r="BI32" s="661"/>
      <c r="BJ32" s="661"/>
      <c r="BK32" s="661"/>
      <c r="BL32" s="661"/>
      <c r="BM32" s="646">
        <v>98.1</v>
      </c>
      <c r="BN32" s="707"/>
      <c r="BO32" s="707"/>
      <c r="BP32" s="707"/>
      <c r="BQ32" s="688"/>
      <c r="BR32" s="715">
        <v>99.2</v>
      </c>
      <c r="BS32" s="661"/>
      <c r="BT32" s="661"/>
      <c r="BU32" s="661"/>
      <c r="BV32" s="661"/>
      <c r="BW32" s="661"/>
      <c r="BX32" s="646">
        <v>98.2</v>
      </c>
      <c r="BY32" s="707"/>
      <c r="BZ32" s="707"/>
      <c r="CA32" s="707"/>
      <c r="CB32" s="688"/>
      <c r="CD32" s="731"/>
      <c r="CE32" s="732"/>
      <c r="CF32" s="681" t="s">
        <v>316</v>
      </c>
      <c r="CG32" s="682"/>
      <c r="CH32" s="682"/>
      <c r="CI32" s="682"/>
      <c r="CJ32" s="682"/>
      <c r="CK32" s="682"/>
      <c r="CL32" s="682"/>
      <c r="CM32" s="682"/>
      <c r="CN32" s="682"/>
      <c r="CO32" s="682"/>
      <c r="CP32" s="682"/>
      <c r="CQ32" s="683"/>
      <c r="CR32" s="642" t="s">
        <v>232</v>
      </c>
      <c r="CS32" s="643"/>
      <c r="CT32" s="643"/>
      <c r="CU32" s="643"/>
      <c r="CV32" s="643"/>
      <c r="CW32" s="643"/>
      <c r="CX32" s="643"/>
      <c r="CY32" s="644"/>
      <c r="CZ32" s="645" t="s">
        <v>128</v>
      </c>
      <c r="DA32" s="663"/>
      <c r="DB32" s="663"/>
      <c r="DC32" s="664"/>
      <c r="DD32" s="648" t="s">
        <v>232</v>
      </c>
      <c r="DE32" s="643"/>
      <c r="DF32" s="643"/>
      <c r="DG32" s="643"/>
      <c r="DH32" s="643"/>
      <c r="DI32" s="643"/>
      <c r="DJ32" s="643"/>
      <c r="DK32" s="644"/>
      <c r="DL32" s="648" t="s">
        <v>232</v>
      </c>
      <c r="DM32" s="643"/>
      <c r="DN32" s="643"/>
      <c r="DO32" s="643"/>
      <c r="DP32" s="643"/>
      <c r="DQ32" s="643"/>
      <c r="DR32" s="643"/>
      <c r="DS32" s="643"/>
      <c r="DT32" s="643"/>
      <c r="DU32" s="643"/>
      <c r="DV32" s="644"/>
      <c r="DW32" s="645" t="s">
        <v>128</v>
      </c>
      <c r="DX32" s="663"/>
      <c r="DY32" s="663"/>
      <c r="DZ32" s="663"/>
      <c r="EA32" s="663"/>
      <c r="EB32" s="663"/>
      <c r="EC32" s="684"/>
    </row>
    <row r="33" spans="2:133" ht="11.25" customHeight="1" x14ac:dyDescent="0.2">
      <c r="B33" s="639" t="s">
        <v>317</v>
      </c>
      <c r="C33" s="640"/>
      <c r="D33" s="640"/>
      <c r="E33" s="640"/>
      <c r="F33" s="640"/>
      <c r="G33" s="640"/>
      <c r="H33" s="640"/>
      <c r="I33" s="640"/>
      <c r="J33" s="640"/>
      <c r="K33" s="640"/>
      <c r="L33" s="640"/>
      <c r="M33" s="640"/>
      <c r="N33" s="640"/>
      <c r="O33" s="640"/>
      <c r="P33" s="640"/>
      <c r="Q33" s="641"/>
      <c r="R33" s="642">
        <v>25767605</v>
      </c>
      <c r="S33" s="643"/>
      <c r="T33" s="643"/>
      <c r="U33" s="643"/>
      <c r="V33" s="643"/>
      <c r="W33" s="643"/>
      <c r="X33" s="643"/>
      <c r="Y33" s="644"/>
      <c r="Z33" s="675">
        <v>5.0999999999999996</v>
      </c>
      <c r="AA33" s="675"/>
      <c r="AB33" s="675"/>
      <c r="AC33" s="675"/>
      <c r="AD33" s="676" t="s">
        <v>128</v>
      </c>
      <c r="AE33" s="676"/>
      <c r="AF33" s="676"/>
      <c r="AG33" s="676"/>
      <c r="AH33" s="676"/>
      <c r="AI33" s="676"/>
      <c r="AJ33" s="676"/>
      <c r="AK33" s="676"/>
      <c r="AL33" s="645" t="s">
        <v>128</v>
      </c>
      <c r="AM33" s="646"/>
      <c r="AN33" s="646"/>
      <c r="AO33" s="677"/>
      <c r="AP33" s="722"/>
      <c r="AQ33" s="723"/>
      <c r="AR33" s="723"/>
      <c r="AS33" s="723"/>
      <c r="AT33" s="726"/>
      <c r="AU33" s="232"/>
      <c r="AV33" s="232"/>
      <c r="AW33" s="232"/>
      <c r="AX33" s="623" t="s">
        <v>318</v>
      </c>
      <c r="AY33" s="624"/>
      <c r="AZ33" s="624"/>
      <c r="BA33" s="624"/>
      <c r="BB33" s="624"/>
      <c r="BC33" s="624"/>
      <c r="BD33" s="624"/>
      <c r="BE33" s="624"/>
      <c r="BF33" s="625"/>
      <c r="BG33" s="706">
        <v>97.5</v>
      </c>
      <c r="BH33" s="627"/>
      <c r="BI33" s="627"/>
      <c r="BJ33" s="627"/>
      <c r="BK33" s="627"/>
      <c r="BL33" s="627"/>
      <c r="BM33" s="669">
        <v>96.9</v>
      </c>
      <c r="BN33" s="627"/>
      <c r="BO33" s="627"/>
      <c r="BP33" s="627"/>
      <c r="BQ33" s="671"/>
      <c r="BR33" s="706">
        <v>99.5</v>
      </c>
      <c r="BS33" s="627"/>
      <c r="BT33" s="627"/>
      <c r="BU33" s="627"/>
      <c r="BV33" s="627"/>
      <c r="BW33" s="627"/>
      <c r="BX33" s="669">
        <v>98.8</v>
      </c>
      <c r="BY33" s="627"/>
      <c r="BZ33" s="627"/>
      <c r="CA33" s="627"/>
      <c r="CB33" s="671"/>
      <c r="CD33" s="681" t="s">
        <v>319</v>
      </c>
      <c r="CE33" s="682"/>
      <c r="CF33" s="682"/>
      <c r="CG33" s="682"/>
      <c r="CH33" s="682"/>
      <c r="CI33" s="682"/>
      <c r="CJ33" s="682"/>
      <c r="CK33" s="682"/>
      <c r="CL33" s="682"/>
      <c r="CM33" s="682"/>
      <c r="CN33" s="682"/>
      <c r="CO33" s="682"/>
      <c r="CP33" s="682"/>
      <c r="CQ33" s="683"/>
      <c r="CR33" s="642">
        <v>205071767</v>
      </c>
      <c r="CS33" s="661"/>
      <c r="CT33" s="661"/>
      <c r="CU33" s="661"/>
      <c r="CV33" s="661"/>
      <c r="CW33" s="661"/>
      <c r="CX33" s="661"/>
      <c r="CY33" s="662"/>
      <c r="CZ33" s="645">
        <v>40.4</v>
      </c>
      <c r="DA33" s="663"/>
      <c r="DB33" s="663"/>
      <c r="DC33" s="664"/>
      <c r="DD33" s="648">
        <v>96498872</v>
      </c>
      <c r="DE33" s="661"/>
      <c r="DF33" s="661"/>
      <c r="DG33" s="661"/>
      <c r="DH33" s="661"/>
      <c r="DI33" s="661"/>
      <c r="DJ33" s="661"/>
      <c r="DK33" s="662"/>
      <c r="DL33" s="648">
        <v>78913914</v>
      </c>
      <c r="DM33" s="661"/>
      <c r="DN33" s="661"/>
      <c r="DO33" s="661"/>
      <c r="DP33" s="661"/>
      <c r="DQ33" s="661"/>
      <c r="DR33" s="661"/>
      <c r="DS33" s="661"/>
      <c r="DT33" s="661"/>
      <c r="DU33" s="661"/>
      <c r="DV33" s="662"/>
      <c r="DW33" s="645">
        <v>34.799999999999997</v>
      </c>
      <c r="DX33" s="663"/>
      <c r="DY33" s="663"/>
      <c r="DZ33" s="663"/>
      <c r="EA33" s="663"/>
      <c r="EB33" s="663"/>
      <c r="EC33" s="684"/>
    </row>
    <row r="34" spans="2:133" ht="11.25" customHeight="1" x14ac:dyDescent="0.2">
      <c r="B34" s="639" t="s">
        <v>320</v>
      </c>
      <c r="C34" s="640"/>
      <c r="D34" s="640"/>
      <c r="E34" s="640"/>
      <c r="F34" s="640"/>
      <c r="G34" s="640"/>
      <c r="H34" s="640"/>
      <c r="I34" s="640"/>
      <c r="J34" s="640"/>
      <c r="K34" s="640"/>
      <c r="L34" s="640"/>
      <c r="M34" s="640"/>
      <c r="N34" s="640"/>
      <c r="O34" s="640"/>
      <c r="P34" s="640"/>
      <c r="Q34" s="641"/>
      <c r="R34" s="642">
        <v>2643336</v>
      </c>
      <c r="S34" s="643"/>
      <c r="T34" s="643"/>
      <c r="U34" s="643"/>
      <c r="V34" s="643"/>
      <c r="W34" s="643"/>
      <c r="X34" s="643"/>
      <c r="Y34" s="644"/>
      <c r="Z34" s="675">
        <v>0.5</v>
      </c>
      <c r="AA34" s="675"/>
      <c r="AB34" s="675"/>
      <c r="AC34" s="675"/>
      <c r="AD34" s="676">
        <v>440723</v>
      </c>
      <c r="AE34" s="676"/>
      <c r="AF34" s="676"/>
      <c r="AG34" s="676"/>
      <c r="AH34" s="676"/>
      <c r="AI34" s="676"/>
      <c r="AJ34" s="676"/>
      <c r="AK34" s="676"/>
      <c r="AL34" s="645">
        <v>0.2</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321</v>
      </c>
      <c r="CE34" s="682"/>
      <c r="CF34" s="682"/>
      <c r="CG34" s="682"/>
      <c r="CH34" s="682"/>
      <c r="CI34" s="682"/>
      <c r="CJ34" s="682"/>
      <c r="CK34" s="682"/>
      <c r="CL34" s="682"/>
      <c r="CM34" s="682"/>
      <c r="CN34" s="682"/>
      <c r="CO34" s="682"/>
      <c r="CP34" s="682"/>
      <c r="CQ34" s="683"/>
      <c r="CR34" s="642">
        <v>46956359</v>
      </c>
      <c r="CS34" s="643"/>
      <c r="CT34" s="643"/>
      <c r="CU34" s="643"/>
      <c r="CV34" s="643"/>
      <c r="CW34" s="643"/>
      <c r="CX34" s="643"/>
      <c r="CY34" s="644"/>
      <c r="CZ34" s="645">
        <v>9.3000000000000007</v>
      </c>
      <c r="DA34" s="663"/>
      <c r="DB34" s="663"/>
      <c r="DC34" s="664"/>
      <c r="DD34" s="648">
        <v>38366122</v>
      </c>
      <c r="DE34" s="643"/>
      <c r="DF34" s="643"/>
      <c r="DG34" s="643"/>
      <c r="DH34" s="643"/>
      <c r="DI34" s="643"/>
      <c r="DJ34" s="643"/>
      <c r="DK34" s="644"/>
      <c r="DL34" s="648">
        <v>32372693</v>
      </c>
      <c r="DM34" s="643"/>
      <c r="DN34" s="643"/>
      <c r="DO34" s="643"/>
      <c r="DP34" s="643"/>
      <c r="DQ34" s="643"/>
      <c r="DR34" s="643"/>
      <c r="DS34" s="643"/>
      <c r="DT34" s="643"/>
      <c r="DU34" s="643"/>
      <c r="DV34" s="644"/>
      <c r="DW34" s="645">
        <v>14.3</v>
      </c>
      <c r="DX34" s="663"/>
      <c r="DY34" s="663"/>
      <c r="DZ34" s="663"/>
      <c r="EA34" s="663"/>
      <c r="EB34" s="663"/>
      <c r="EC34" s="684"/>
    </row>
    <row r="35" spans="2:133" ht="11.25" customHeight="1" x14ac:dyDescent="0.2">
      <c r="B35" s="639" t="s">
        <v>322</v>
      </c>
      <c r="C35" s="640"/>
      <c r="D35" s="640"/>
      <c r="E35" s="640"/>
      <c r="F35" s="640"/>
      <c r="G35" s="640"/>
      <c r="H35" s="640"/>
      <c r="I35" s="640"/>
      <c r="J35" s="640"/>
      <c r="K35" s="640"/>
      <c r="L35" s="640"/>
      <c r="M35" s="640"/>
      <c r="N35" s="640"/>
      <c r="O35" s="640"/>
      <c r="P35" s="640"/>
      <c r="Q35" s="641"/>
      <c r="R35" s="642">
        <v>736290</v>
      </c>
      <c r="S35" s="643"/>
      <c r="T35" s="643"/>
      <c r="U35" s="643"/>
      <c r="V35" s="643"/>
      <c r="W35" s="643"/>
      <c r="X35" s="643"/>
      <c r="Y35" s="644"/>
      <c r="Z35" s="675">
        <v>0.1</v>
      </c>
      <c r="AA35" s="675"/>
      <c r="AB35" s="675"/>
      <c r="AC35" s="675"/>
      <c r="AD35" s="676" t="s">
        <v>232</v>
      </c>
      <c r="AE35" s="676"/>
      <c r="AF35" s="676"/>
      <c r="AG35" s="676"/>
      <c r="AH35" s="676"/>
      <c r="AI35" s="676"/>
      <c r="AJ35" s="676"/>
      <c r="AK35" s="676"/>
      <c r="AL35" s="645" t="s">
        <v>128</v>
      </c>
      <c r="AM35" s="646"/>
      <c r="AN35" s="646"/>
      <c r="AO35" s="677"/>
      <c r="AP35" s="235"/>
      <c r="AQ35" s="703" t="s">
        <v>323</v>
      </c>
      <c r="AR35" s="704"/>
      <c r="AS35" s="704"/>
      <c r="AT35" s="704"/>
      <c r="AU35" s="704"/>
      <c r="AV35" s="704"/>
      <c r="AW35" s="704"/>
      <c r="AX35" s="704"/>
      <c r="AY35" s="704"/>
      <c r="AZ35" s="704"/>
      <c r="BA35" s="704"/>
      <c r="BB35" s="704"/>
      <c r="BC35" s="704"/>
      <c r="BD35" s="704"/>
      <c r="BE35" s="704"/>
      <c r="BF35" s="705"/>
      <c r="BG35" s="703" t="s">
        <v>324</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325</v>
      </c>
      <c r="CE35" s="682"/>
      <c r="CF35" s="682"/>
      <c r="CG35" s="682"/>
      <c r="CH35" s="682"/>
      <c r="CI35" s="682"/>
      <c r="CJ35" s="682"/>
      <c r="CK35" s="682"/>
      <c r="CL35" s="682"/>
      <c r="CM35" s="682"/>
      <c r="CN35" s="682"/>
      <c r="CO35" s="682"/>
      <c r="CP35" s="682"/>
      <c r="CQ35" s="683"/>
      <c r="CR35" s="642">
        <v>5888610</v>
      </c>
      <c r="CS35" s="661"/>
      <c r="CT35" s="661"/>
      <c r="CU35" s="661"/>
      <c r="CV35" s="661"/>
      <c r="CW35" s="661"/>
      <c r="CX35" s="661"/>
      <c r="CY35" s="662"/>
      <c r="CZ35" s="645">
        <v>1.2</v>
      </c>
      <c r="DA35" s="663"/>
      <c r="DB35" s="663"/>
      <c r="DC35" s="664"/>
      <c r="DD35" s="648">
        <v>4291794</v>
      </c>
      <c r="DE35" s="661"/>
      <c r="DF35" s="661"/>
      <c r="DG35" s="661"/>
      <c r="DH35" s="661"/>
      <c r="DI35" s="661"/>
      <c r="DJ35" s="661"/>
      <c r="DK35" s="662"/>
      <c r="DL35" s="648">
        <v>4240702</v>
      </c>
      <c r="DM35" s="661"/>
      <c r="DN35" s="661"/>
      <c r="DO35" s="661"/>
      <c r="DP35" s="661"/>
      <c r="DQ35" s="661"/>
      <c r="DR35" s="661"/>
      <c r="DS35" s="661"/>
      <c r="DT35" s="661"/>
      <c r="DU35" s="661"/>
      <c r="DV35" s="662"/>
      <c r="DW35" s="645">
        <v>1.9</v>
      </c>
      <c r="DX35" s="663"/>
      <c r="DY35" s="663"/>
      <c r="DZ35" s="663"/>
      <c r="EA35" s="663"/>
      <c r="EB35" s="663"/>
      <c r="EC35" s="684"/>
    </row>
    <row r="36" spans="2:133" ht="11.25" customHeight="1" x14ac:dyDescent="0.2">
      <c r="B36" s="639" t="s">
        <v>326</v>
      </c>
      <c r="C36" s="640"/>
      <c r="D36" s="640"/>
      <c r="E36" s="640"/>
      <c r="F36" s="640"/>
      <c r="G36" s="640"/>
      <c r="H36" s="640"/>
      <c r="I36" s="640"/>
      <c r="J36" s="640"/>
      <c r="K36" s="640"/>
      <c r="L36" s="640"/>
      <c r="M36" s="640"/>
      <c r="N36" s="640"/>
      <c r="O36" s="640"/>
      <c r="P36" s="640"/>
      <c r="Q36" s="641"/>
      <c r="R36" s="642">
        <v>6055591</v>
      </c>
      <c r="S36" s="643"/>
      <c r="T36" s="643"/>
      <c r="U36" s="643"/>
      <c r="V36" s="643"/>
      <c r="W36" s="643"/>
      <c r="X36" s="643"/>
      <c r="Y36" s="644"/>
      <c r="Z36" s="675">
        <v>1.2</v>
      </c>
      <c r="AA36" s="675"/>
      <c r="AB36" s="675"/>
      <c r="AC36" s="675"/>
      <c r="AD36" s="676" t="s">
        <v>232</v>
      </c>
      <c r="AE36" s="676"/>
      <c r="AF36" s="676"/>
      <c r="AG36" s="676"/>
      <c r="AH36" s="676"/>
      <c r="AI36" s="676"/>
      <c r="AJ36" s="676"/>
      <c r="AK36" s="676"/>
      <c r="AL36" s="645" t="s">
        <v>232</v>
      </c>
      <c r="AM36" s="646"/>
      <c r="AN36" s="646"/>
      <c r="AO36" s="677"/>
      <c r="AP36" s="235"/>
      <c r="AQ36" s="694" t="s">
        <v>327</v>
      </c>
      <c r="AR36" s="695"/>
      <c r="AS36" s="695"/>
      <c r="AT36" s="695"/>
      <c r="AU36" s="695"/>
      <c r="AV36" s="695"/>
      <c r="AW36" s="695"/>
      <c r="AX36" s="695"/>
      <c r="AY36" s="696"/>
      <c r="AZ36" s="697">
        <v>42858658</v>
      </c>
      <c r="BA36" s="698"/>
      <c r="BB36" s="698"/>
      <c r="BC36" s="698"/>
      <c r="BD36" s="698"/>
      <c r="BE36" s="698"/>
      <c r="BF36" s="699"/>
      <c r="BG36" s="700" t="s">
        <v>328</v>
      </c>
      <c r="BH36" s="701"/>
      <c r="BI36" s="701"/>
      <c r="BJ36" s="701"/>
      <c r="BK36" s="701"/>
      <c r="BL36" s="701"/>
      <c r="BM36" s="701"/>
      <c r="BN36" s="701"/>
      <c r="BO36" s="701"/>
      <c r="BP36" s="701"/>
      <c r="BQ36" s="701"/>
      <c r="BR36" s="701"/>
      <c r="BS36" s="701"/>
      <c r="BT36" s="701"/>
      <c r="BU36" s="702"/>
      <c r="BV36" s="697">
        <v>886238</v>
      </c>
      <c r="BW36" s="698"/>
      <c r="BX36" s="698"/>
      <c r="BY36" s="698"/>
      <c r="BZ36" s="698"/>
      <c r="CA36" s="698"/>
      <c r="CB36" s="699"/>
      <c r="CD36" s="681" t="s">
        <v>329</v>
      </c>
      <c r="CE36" s="682"/>
      <c r="CF36" s="682"/>
      <c r="CG36" s="682"/>
      <c r="CH36" s="682"/>
      <c r="CI36" s="682"/>
      <c r="CJ36" s="682"/>
      <c r="CK36" s="682"/>
      <c r="CL36" s="682"/>
      <c r="CM36" s="682"/>
      <c r="CN36" s="682"/>
      <c r="CO36" s="682"/>
      <c r="CP36" s="682"/>
      <c r="CQ36" s="683"/>
      <c r="CR36" s="642">
        <v>108755820</v>
      </c>
      <c r="CS36" s="643"/>
      <c r="CT36" s="643"/>
      <c r="CU36" s="643"/>
      <c r="CV36" s="643"/>
      <c r="CW36" s="643"/>
      <c r="CX36" s="643"/>
      <c r="CY36" s="644"/>
      <c r="CZ36" s="645">
        <v>21.4</v>
      </c>
      <c r="DA36" s="663"/>
      <c r="DB36" s="663"/>
      <c r="DC36" s="664"/>
      <c r="DD36" s="648">
        <v>23347178</v>
      </c>
      <c r="DE36" s="643"/>
      <c r="DF36" s="643"/>
      <c r="DG36" s="643"/>
      <c r="DH36" s="643"/>
      <c r="DI36" s="643"/>
      <c r="DJ36" s="643"/>
      <c r="DK36" s="644"/>
      <c r="DL36" s="648">
        <v>16398218</v>
      </c>
      <c r="DM36" s="643"/>
      <c r="DN36" s="643"/>
      <c r="DO36" s="643"/>
      <c r="DP36" s="643"/>
      <c r="DQ36" s="643"/>
      <c r="DR36" s="643"/>
      <c r="DS36" s="643"/>
      <c r="DT36" s="643"/>
      <c r="DU36" s="643"/>
      <c r="DV36" s="644"/>
      <c r="DW36" s="645">
        <v>7.2</v>
      </c>
      <c r="DX36" s="663"/>
      <c r="DY36" s="663"/>
      <c r="DZ36" s="663"/>
      <c r="EA36" s="663"/>
      <c r="EB36" s="663"/>
      <c r="EC36" s="684"/>
    </row>
    <row r="37" spans="2:133" ht="11.25" customHeight="1" x14ac:dyDescent="0.2">
      <c r="B37" s="639" t="s">
        <v>330</v>
      </c>
      <c r="C37" s="640"/>
      <c r="D37" s="640"/>
      <c r="E37" s="640"/>
      <c r="F37" s="640"/>
      <c r="G37" s="640"/>
      <c r="H37" s="640"/>
      <c r="I37" s="640"/>
      <c r="J37" s="640"/>
      <c r="K37" s="640"/>
      <c r="L37" s="640"/>
      <c r="M37" s="640"/>
      <c r="N37" s="640"/>
      <c r="O37" s="640"/>
      <c r="P37" s="640"/>
      <c r="Q37" s="641"/>
      <c r="R37" s="642">
        <v>2781045</v>
      </c>
      <c r="S37" s="643"/>
      <c r="T37" s="643"/>
      <c r="U37" s="643"/>
      <c r="V37" s="643"/>
      <c r="W37" s="643"/>
      <c r="X37" s="643"/>
      <c r="Y37" s="644"/>
      <c r="Z37" s="675">
        <v>0.5</v>
      </c>
      <c r="AA37" s="675"/>
      <c r="AB37" s="675"/>
      <c r="AC37" s="675"/>
      <c r="AD37" s="676" t="s">
        <v>252</v>
      </c>
      <c r="AE37" s="676"/>
      <c r="AF37" s="676"/>
      <c r="AG37" s="676"/>
      <c r="AH37" s="676"/>
      <c r="AI37" s="676"/>
      <c r="AJ37" s="676"/>
      <c r="AK37" s="676"/>
      <c r="AL37" s="645" t="s">
        <v>128</v>
      </c>
      <c r="AM37" s="646"/>
      <c r="AN37" s="646"/>
      <c r="AO37" s="677"/>
      <c r="AQ37" s="685" t="s">
        <v>331</v>
      </c>
      <c r="AR37" s="686"/>
      <c r="AS37" s="686"/>
      <c r="AT37" s="686"/>
      <c r="AU37" s="686"/>
      <c r="AV37" s="686"/>
      <c r="AW37" s="686"/>
      <c r="AX37" s="686"/>
      <c r="AY37" s="687"/>
      <c r="AZ37" s="642">
        <v>7652444</v>
      </c>
      <c r="BA37" s="643"/>
      <c r="BB37" s="643"/>
      <c r="BC37" s="643"/>
      <c r="BD37" s="661"/>
      <c r="BE37" s="661"/>
      <c r="BF37" s="688"/>
      <c r="BG37" s="681" t="s">
        <v>332</v>
      </c>
      <c r="BH37" s="682"/>
      <c r="BI37" s="682"/>
      <c r="BJ37" s="682"/>
      <c r="BK37" s="682"/>
      <c r="BL37" s="682"/>
      <c r="BM37" s="682"/>
      <c r="BN37" s="682"/>
      <c r="BO37" s="682"/>
      <c r="BP37" s="682"/>
      <c r="BQ37" s="682"/>
      <c r="BR37" s="682"/>
      <c r="BS37" s="682"/>
      <c r="BT37" s="682"/>
      <c r="BU37" s="683"/>
      <c r="BV37" s="642">
        <v>-768747</v>
      </c>
      <c r="BW37" s="643"/>
      <c r="BX37" s="643"/>
      <c r="BY37" s="643"/>
      <c r="BZ37" s="643"/>
      <c r="CA37" s="643"/>
      <c r="CB37" s="689"/>
      <c r="CD37" s="681" t="s">
        <v>333</v>
      </c>
      <c r="CE37" s="682"/>
      <c r="CF37" s="682"/>
      <c r="CG37" s="682"/>
      <c r="CH37" s="682"/>
      <c r="CI37" s="682"/>
      <c r="CJ37" s="682"/>
      <c r="CK37" s="682"/>
      <c r="CL37" s="682"/>
      <c r="CM37" s="682"/>
      <c r="CN37" s="682"/>
      <c r="CO37" s="682"/>
      <c r="CP37" s="682"/>
      <c r="CQ37" s="683"/>
      <c r="CR37" s="642">
        <v>16790</v>
      </c>
      <c r="CS37" s="661"/>
      <c r="CT37" s="661"/>
      <c r="CU37" s="661"/>
      <c r="CV37" s="661"/>
      <c r="CW37" s="661"/>
      <c r="CX37" s="661"/>
      <c r="CY37" s="662"/>
      <c r="CZ37" s="645">
        <v>0</v>
      </c>
      <c r="DA37" s="663"/>
      <c r="DB37" s="663"/>
      <c r="DC37" s="664"/>
      <c r="DD37" s="648">
        <v>16790</v>
      </c>
      <c r="DE37" s="661"/>
      <c r="DF37" s="661"/>
      <c r="DG37" s="661"/>
      <c r="DH37" s="661"/>
      <c r="DI37" s="661"/>
      <c r="DJ37" s="661"/>
      <c r="DK37" s="662"/>
      <c r="DL37" s="648">
        <v>16790</v>
      </c>
      <c r="DM37" s="661"/>
      <c r="DN37" s="661"/>
      <c r="DO37" s="661"/>
      <c r="DP37" s="661"/>
      <c r="DQ37" s="661"/>
      <c r="DR37" s="661"/>
      <c r="DS37" s="661"/>
      <c r="DT37" s="661"/>
      <c r="DU37" s="661"/>
      <c r="DV37" s="662"/>
      <c r="DW37" s="645">
        <v>0</v>
      </c>
      <c r="DX37" s="663"/>
      <c r="DY37" s="663"/>
      <c r="DZ37" s="663"/>
      <c r="EA37" s="663"/>
      <c r="EB37" s="663"/>
      <c r="EC37" s="684"/>
    </row>
    <row r="38" spans="2:133" ht="11.25" customHeight="1" x14ac:dyDescent="0.2">
      <c r="B38" s="639" t="s">
        <v>334</v>
      </c>
      <c r="C38" s="640"/>
      <c r="D38" s="640"/>
      <c r="E38" s="640"/>
      <c r="F38" s="640"/>
      <c r="G38" s="640"/>
      <c r="H38" s="640"/>
      <c r="I38" s="640"/>
      <c r="J38" s="640"/>
      <c r="K38" s="640"/>
      <c r="L38" s="640"/>
      <c r="M38" s="640"/>
      <c r="N38" s="640"/>
      <c r="O38" s="640"/>
      <c r="P38" s="640"/>
      <c r="Q38" s="641"/>
      <c r="R38" s="642">
        <v>6257241</v>
      </c>
      <c r="S38" s="643"/>
      <c r="T38" s="643"/>
      <c r="U38" s="643"/>
      <c r="V38" s="643"/>
      <c r="W38" s="643"/>
      <c r="X38" s="643"/>
      <c r="Y38" s="644"/>
      <c r="Z38" s="675">
        <v>1.2</v>
      </c>
      <c r="AA38" s="675"/>
      <c r="AB38" s="675"/>
      <c r="AC38" s="675"/>
      <c r="AD38" s="676">
        <v>509519</v>
      </c>
      <c r="AE38" s="676"/>
      <c r="AF38" s="676"/>
      <c r="AG38" s="676"/>
      <c r="AH38" s="676"/>
      <c r="AI38" s="676"/>
      <c r="AJ38" s="676"/>
      <c r="AK38" s="676"/>
      <c r="AL38" s="645">
        <v>0.2</v>
      </c>
      <c r="AM38" s="646"/>
      <c r="AN38" s="646"/>
      <c r="AO38" s="677"/>
      <c r="AQ38" s="685" t="s">
        <v>335</v>
      </c>
      <c r="AR38" s="686"/>
      <c r="AS38" s="686"/>
      <c r="AT38" s="686"/>
      <c r="AU38" s="686"/>
      <c r="AV38" s="686"/>
      <c r="AW38" s="686"/>
      <c r="AX38" s="686"/>
      <c r="AY38" s="687"/>
      <c r="AZ38" s="642">
        <v>1254444</v>
      </c>
      <c r="BA38" s="643"/>
      <c r="BB38" s="643"/>
      <c r="BC38" s="643"/>
      <c r="BD38" s="661"/>
      <c r="BE38" s="661"/>
      <c r="BF38" s="688"/>
      <c r="BG38" s="681" t="s">
        <v>336</v>
      </c>
      <c r="BH38" s="682"/>
      <c r="BI38" s="682"/>
      <c r="BJ38" s="682"/>
      <c r="BK38" s="682"/>
      <c r="BL38" s="682"/>
      <c r="BM38" s="682"/>
      <c r="BN38" s="682"/>
      <c r="BO38" s="682"/>
      <c r="BP38" s="682"/>
      <c r="BQ38" s="682"/>
      <c r="BR38" s="682"/>
      <c r="BS38" s="682"/>
      <c r="BT38" s="682"/>
      <c r="BU38" s="683"/>
      <c r="BV38" s="642">
        <v>112801</v>
      </c>
      <c r="BW38" s="643"/>
      <c r="BX38" s="643"/>
      <c r="BY38" s="643"/>
      <c r="BZ38" s="643"/>
      <c r="CA38" s="643"/>
      <c r="CB38" s="689"/>
      <c r="CD38" s="681" t="s">
        <v>337</v>
      </c>
      <c r="CE38" s="682"/>
      <c r="CF38" s="682"/>
      <c r="CG38" s="682"/>
      <c r="CH38" s="682"/>
      <c r="CI38" s="682"/>
      <c r="CJ38" s="682"/>
      <c r="CK38" s="682"/>
      <c r="CL38" s="682"/>
      <c r="CM38" s="682"/>
      <c r="CN38" s="682"/>
      <c r="CO38" s="682"/>
      <c r="CP38" s="682"/>
      <c r="CQ38" s="683"/>
      <c r="CR38" s="642">
        <v>33951770</v>
      </c>
      <c r="CS38" s="643"/>
      <c r="CT38" s="643"/>
      <c r="CU38" s="643"/>
      <c r="CV38" s="643"/>
      <c r="CW38" s="643"/>
      <c r="CX38" s="643"/>
      <c r="CY38" s="644"/>
      <c r="CZ38" s="645">
        <v>6.7</v>
      </c>
      <c r="DA38" s="663"/>
      <c r="DB38" s="663"/>
      <c r="DC38" s="664"/>
      <c r="DD38" s="648">
        <v>26933465</v>
      </c>
      <c r="DE38" s="643"/>
      <c r="DF38" s="643"/>
      <c r="DG38" s="643"/>
      <c r="DH38" s="643"/>
      <c r="DI38" s="643"/>
      <c r="DJ38" s="643"/>
      <c r="DK38" s="644"/>
      <c r="DL38" s="648">
        <v>25902301</v>
      </c>
      <c r="DM38" s="643"/>
      <c r="DN38" s="643"/>
      <c r="DO38" s="643"/>
      <c r="DP38" s="643"/>
      <c r="DQ38" s="643"/>
      <c r="DR38" s="643"/>
      <c r="DS38" s="643"/>
      <c r="DT38" s="643"/>
      <c r="DU38" s="643"/>
      <c r="DV38" s="644"/>
      <c r="DW38" s="645">
        <v>11.4</v>
      </c>
      <c r="DX38" s="663"/>
      <c r="DY38" s="663"/>
      <c r="DZ38" s="663"/>
      <c r="EA38" s="663"/>
      <c r="EB38" s="663"/>
      <c r="EC38" s="684"/>
    </row>
    <row r="39" spans="2:133" ht="11.25" customHeight="1" x14ac:dyDescent="0.2">
      <c r="B39" s="639" t="s">
        <v>338</v>
      </c>
      <c r="C39" s="640"/>
      <c r="D39" s="640"/>
      <c r="E39" s="640"/>
      <c r="F39" s="640"/>
      <c r="G39" s="640"/>
      <c r="H39" s="640"/>
      <c r="I39" s="640"/>
      <c r="J39" s="640"/>
      <c r="K39" s="640"/>
      <c r="L39" s="640"/>
      <c r="M39" s="640"/>
      <c r="N39" s="640"/>
      <c r="O39" s="640"/>
      <c r="P39" s="640"/>
      <c r="Q39" s="641"/>
      <c r="R39" s="642">
        <v>44603900</v>
      </c>
      <c r="S39" s="643"/>
      <c r="T39" s="643"/>
      <c r="U39" s="643"/>
      <c r="V39" s="643"/>
      <c r="W39" s="643"/>
      <c r="X39" s="643"/>
      <c r="Y39" s="644"/>
      <c r="Z39" s="675">
        <v>8.6999999999999993</v>
      </c>
      <c r="AA39" s="675"/>
      <c r="AB39" s="675"/>
      <c r="AC39" s="675"/>
      <c r="AD39" s="676" t="s">
        <v>128</v>
      </c>
      <c r="AE39" s="676"/>
      <c r="AF39" s="676"/>
      <c r="AG39" s="676"/>
      <c r="AH39" s="676"/>
      <c r="AI39" s="676"/>
      <c r="AJ39" s="676"/>
      <c r="AK39" s="676"/>
      <c r="AL39" s="645" t="s">
        <v>232</v>
      </c>
      <c r="AM39" s="646"/>
      <c r="AN39" s="646"/>
      <c r="AO39" s="677"/>
      <c r="AQ39" s="685" t="s">
        <v>339</v>
      </c>
      <c r="AR39" s="686"/>
      <c r="AS39" s="686"/>
      <c r="AT39" s="686"/>
      <c r="AU39" s="686"/>
      <c r="AV39" s="686"/>
      <c r="AW39" s="686"/>
      <c r="AX39" s="686"/>
      <c r="AY39" s="687"/>
      <c r="AZ39" s="642">
        <v>15517</v>
      </c>
      <c r="BA39" s="643"/>
      <c r="BB39" s="643"/>
      <c r="BC39" s="643"/>
      <c r="BD39" s="661"/>
      <c r="BE39" s="661"/>
      <c r="BF39" s="688"/>
      <c r="BG39" s="681" t="s">
        <v>340</v>
      </c>
      <c r="BH39" s="682"/>
      <c r="BI39" s="682"/>
      <c r="BJ39" s="682"/>
      <c r="BK39" s="682"/>
      <c r="BL39" s="682"/>
      <c r="BM39" s="682"/>
      <c r="BN39" s="682"/>
      <c r="BO39" s="682"/>
      <c r="BP39" s="682"/>
      <c r="BQ39" s="682"/>
      <c r="BR39" s="682"/>
      <c r="BS39" s="682"/>
      <c r="BT39" s="682"/>
      <c r="BU39" s="683"/>
      <c r="BV39" s="642">
        <v>172808</v>
      </c>
      <c r="BW39" s="643"/>
      <c r="BX39" s="643"/>
      <c r="BY39" s="643"/>
      <c r="BZ39" s="643"/>
      <c r="CA39" s="643"/>
      <c r="CB39" s="689"/>
      <c r="CD39" s="681" t="s">
        <v>341</v>
      </c>
      <c r="CE39" s="682"/>
      <c r="CF39" s="682"/>
      <c r="CG39" s="682"/>
      <c r="CH39" s="682"/>
      <c r="CI39" s="682"/>
      <c r="CJ39" s="682"/>
      <c r="CK39" s="682"/>
      <c r="CL39" s="682"/>
      <c r="CM39" s="682"/>
      <c r="CN39" s="682"/>
      <c r="CO39" s="682"/>
      <c r="CP39" s="682"/>
      <c r="CQ39" s="683"/>
      <c r="CR39" s="642">
        <v>8313723</v>
      </c>
      <c r="CS39" s="661"/>
      <c r="CT39" s="661"/>
      <c r="CU39" s="661"/>
      <c r="CV39" s="661"/>
      <c r="CW39" s="661"/>
      <c r="CX39" s="661"/>
      <c r="CY39" s="662"/>
      <c r="CZ39" s="645">
        <v>1.6</v>
      </c>
      <c r="DA39" s="663"/>
      <c r="DB39" s="663"/>
      <c r="DC39" s="664"/>
      <c r="DD39" s="648">
        <v>3543613</v>
      </c>
      <c r="DE39" s="661"/>
      <c r="DF39" s="661"/>
      <c r="DG39" s="661"/>
      <c r="DH39" s="661"/>
      <c r="DI39" s="661"/>
      <c r="DJ39" s="661"/>
      <c r="DK39" s="662"/>
      <c r="DL39" s="648" t="s">
        <v>232</v>
      </c>
      <c r="DM39" s="661"/>
      <c r="DN39" s="661"/>
      <c r="DO39" s="661"/>
      <c r="DP39" s="661"/>
      <c r="DQ39" s="661"/>
      <c r="DR39" s="661"/>
      <c r="DS39" s="661"/>
      <c r="DT39" s="661"/>
      <c r="DU39" s="661"/>
      <c r="DV39" s="662"/>
      <c r="DW39" s="645" t="s">
        <v>128</v>
      </c>
      <c r="DX39" s="663"/>
      <c r="DY39" s="663"/>
      <c r="DZ39" s="663"/>
      <c r="EA39" s="663"/>
      <c r="EB39" s="663"/>
      <c r="EC39" s="684"/>
    </row>
    <row r="40" spans="2:133" ht="11.25" customHeight="1" x14ac:dyDescent="0.2">
      <c r="B40" s="639" t="s">
        <v>342</v>
      </c>
      <c r="C40" s="640"/>
      <c r="D40" s="640"/>
      <c r="E40" s="640"/>
      <c r="F40" s="640"/>
      <c r="G40" s="640"/>
      <c r="H40" s="640"/>
      <c r="I40" s="640"/>
      <c r="J40" s="640"/>
      <c r="K40" s="640"/>
      <c r="L40" s="640"/>
      <c r="M40" s="640"/>
      <c r="N40" s="640"/>
      <c r="O40" s="640"/>
      <c r="P40" s="640"/>
      <c r="Q40" s="641"/>
      <c r="R40" s="642">
        <v>1005100</v>
      </c>
      <c r="S40" s="643"/>
      <c r="T40" s="643"/>
      <c r="U40" s="643"/>
      <c r="V40" s="643"/>
      <c r="W40" s="643"/>
      <c r="X40" s="643"/>
      <c r="Y40" s="644"/>
      <c r="Z40" s="675">
        <v>0.2</v>
      </c>
      <c r="AA40" s="675"/>
      <c r="AB40" s="675"/>
      <c r="AC40" s="675"/>
      <c r="AD40" s="676" t="s">
        <v>232</v>
      </c>
      <c r="AE40" s="676"/>
      <c r="AF40" s="676"/>
      <c r="AG40" s="676"/>
      <c r="AH40" s="676"/>
      <c r="AI40" s="676"/>
      <c r="AJ40" s="676"/>
      <c r="AK40" s="676"/>
      <c r="AL40" s="645" t="s">
        <v>232</v>
      </c>
      <c r="AM40" s="646"/>
      <c r="AN40" s="646"/>
      <c r="AO40" s="677"/>
      <c r="AQ40" s="685" t="s">
        <v>343</v>
      </c>
      <c r="AR40" s="686"/>
      <c r="AS40" s="686"/>
      <c r="AT40" s="686"/>
      <c r="AU40" s="686"/>
      <c r="AV40" s="686"/>
      <c r="AW40" s="686"/>
      <c r="AX40" s="686"/>
      <c r="AY40" s="687"/>
      <c r="AZ40" s="642" t="s">
        <v>252</v>
      </c>
      <c r="BA40" s="643"/>
      <c r="BB40" s="643"/>
      <c r="BC40" s="643"/>
      <c r="BD40" s="661"/>
      <c r="BE40" s="661"/>
      <c r="BF40" s="688"/>
      <c r="BG40" s="690" t="s">
        <v>344</v>
      </c>
      <c r="BH40" s="691"/>
      <c r="BI40" s="691"/>
      <c r="BJ40" s="691"/>
      <c r="BK40" s="691"/>
      <c r="BL40" s="236"/>
      <c r="BM40" s="682" t="s">
        <v>345</v>
      </c>
      <c r="BN40" s="682"/>
      <c r="BO40" s="682"/>
      <c r="BP40" s="682"/>
      <c r="BQ40" s="682"/>
      <c r="BR40" s="682"/>
      <c r="BS40" s="682"/>
      <c r="BT40" s="682"/>
      <c r="BU40" s="683"/>
      <c r="BV40" s="642">
        <v>88</v>
      </c>
      <c r="BW40" s="643"/>
      <c r="BX40" s="643"/>
      <c r="BY40" s="643"/>
      <c r="BZ40" s="643"/>
      <c r="CA40" s="643"/>
      <c r="CB40" s="689"/>
      <c r="CD40" s="681" t="s">
        <v>346</v>
      </c>
      <c r="CE40" s="682"/>
      <c r="CF40" s="682"/>
      <c r="CG40" s="682"/>
      <c r="CH40" s="682"/>
      <c r="CI40" s="682"/>
      <c r="CJ40" s="682"/>
      <c r="CK40" s="682"/>
      <c r="CL40" s="682"/>
      <c r="CM40" s="682"/>
      <c r="CN40" s="682"/>
      <c r="CO40" s="682"/>
      <c r="CP40" s="682"/>
      <c r="CQ40" s="683"/>
      <c r="CR40" s="642">
        <v>1205485</v>
      </c>
      <c r="CS40" s="643"/>
      <c r="CT40" s="643"/>
      <c r="CU40" s="643"/>
      <c r="CV40" s="643"/>
      <c r="CW40" s="643"/>
      <c r="CX40" s="643"/>
      <c r="CY40" s="644"/>
      <c r="CZ40" s="645">
        <v>0.2</v>
      </c>
      <c r="DA40" s="663"/>
      <c r="DB40" s="663"/>
      <c r="DC40" s="664"/>
      <c r="DD40" s="648">
        <v>16700</v>
      </c>
      <c r="DE40" s="643"/>
      <c r="DF40" s="643"/>
      <c r="DG40" s="643"/>
      <c r="DH40" s="643"/>
      <c r="DI40" s="643"/>
      <c r="DJ40" s="643"/>
      <c r="DK40" s="644"/>
      <c r="DL40" s="648" t="s">
        <v>232</v>
      </c>
      <c r="DM40" s="643"/>
      <c r="DN40" s="643"/>
      <c r="DO40" s="643"/>
      <c r="DP40" s="643"/>
      <c r="DQ40" s="643"/>
      <c r="DR40" s="643"/>
      <c r="DS40" s="643"/>
      <c r="DT40" s="643"/>
      <c r="DU40" s="643"/>
      <c r="DV40" s="644"/>
      <c r="DW40" s="645" t="s">
        <v>232</v>
      </c>
      <c r="DX40" s="663"/>
      <c r="DY40" s="663"/>
      <c r="DZ40" s="663"/>
      <c r="EA40" s="663"/>
      <c r="EB40" s="663"/>
      <c r="EC40" s="684"/>
    </row>
    <row r="41" spans="2:133" ht="11.25" customHeight="1" x14ac:dyDescent="0.2">
      <c r="B41" s="639" t="s">
        <v>347</v>
      </c>
      <c r="C41" s="640"/>
      <c r="D41" s="640"/>
      <c r="E41" s="640"/>
      <c r="F41" s="640"/>
      <c r="G41" s="640"/>
      <c r="H41" s="640"/>
      <c r="I41" s="640"/>
      <c r="J41" s="640"/>
      <c r="K41" s="640"/>
      <c r="L41" s="640"/>
      <c r="M41" s="640"/>
      <c r="N41" s="640"/>
      <c r="O41" s="640"/>
      <c r="P41" s="640"/>
      <c r="Q41" s="641"/>
      <c r="R41" s="642" t="s">
        <v>232</v>
      </c>
      <c r="S41" s="643"/>
      <c r="T41" s="643"/>
      <c r="U41" s="643"/>
      <c r="V41" s="643"/>
      <c r="W41" s="643"/>
      <c r="X41" s="643"/>
      <c r="Y41" s="644"/>
      <c r="Z41" s="675" t="s">
        <v>128</v>
      </c>
      <c r="AA41" s="675"/>
      <c r="AB41" s="675"/>
      <c r="AC41" s="675"/>
      <c r="AD41" s="676" t="s">
        <v>232</v>
      </c>
      <c r="AE41" s="676"/>
      <c r="AF41" s="676"/>
      <c r="AG41" s="676"/>
      <c r="AH41" s="676"/>
      <c r="AI41" s="676"/>
      <c r="AJ41" s="676"/>
      <c r="AK41" s="676"/>
      <c r="AL41" s="645" t="s">
        <v>128</v>
      </c>
      <c r="AM41" s="646"/>
      <c r="AN41" s="646"/>
      <c r="AO41" s="677"/>
      <c r="AQ41" s="685" t="s">
        <v>348</v>
      </c>
      <c r="AR41" s="686"/>
      <c r="AS41" s="686"/>
      <c r="AT41" s="686"/>
      <c r="AU41" s="686"/>
      <c r="AV41" s="686"/>
      <c r="AW41" s="686"/>
      <c r="AX41" s="686"/>
      <c r="AY41" s="687"/>
      <c r="AZ41" s="642">
        <v>8667518</v>
      </c>
      <c r="BA41" s="643"/>
      <c r="BB41" s="643"/>
      <c r="BC41" s="643"/>
      <c r="BD41" s="661"/>
      <c r="BE41" s="661"/>
      <c r="BF41" s="688"/>
      <c r="BG41" s="690"/>
      <c r="BH41" s="691"/>
      <c r="BI41" s="691"/>
      <c r="BJ41" s="691"/>
      <c r="BK41" s="691"/>
      <c r="BL41" s="236"/>
      <c r="BM41" s="682" t="s">
        <v>349</v>
      </c>
      <c r="BN41" s="682"/>
      <c r="BO41" s="682"/>
      <c r="BP41" s="682"/>
      <c r="BQ41" s="682"/>
      <c r="BR41" s="682"/>
      <c r="BS41" s="682"/>
      <c r="BT41" s="682"/>
      <c r="BU41" s="683"/>
      <c r="BV41" s="642">
        <v>4</v>
      </c>
      <c r="BW41" s="643"/>
      <c r="BX41" s="643"/>
      <c r="BY41" s="643"/>
      <c r="BZ41" s="643"/>
      <c r="CA41" s="643"/>
      <c r="CB41" s="689"/>
      <c r="CD41" s="681" t="s">
        <v>350</v>
      </c>
      <c r="CE41" s="682"/>
      <c r="CF41" s="682"/>
      <c r="CG41" s="682"/>
      <c r="CH41" s="682"/>
      <c r="CI41" s="682"/>
      <c r="CJ41" s="682"/>
      <c r="CK41" s="682"/>
      <c r="CL41" s="682"/>
      <c r="CM41" s="682"/>
      <c r="CN41" s="682"/>
      <c r="CO41" s="682"/>
      <c r="CP41" s="682"/>
      <c r="CQ41" s="683"/>
      <c r="CR41" s="642" t="s">
        <v>232</v>
      </c>
      <c r="CS41" s="661"/>
      <c r="CT41" s="661"/>
      <c r="CU41" s="661"/>
      <c r="CV41" s="661"/>
      <c r="CW41" s="661"/>
      <c r="CX41" s="661"/>
      <c r="CY41" s="662"/>
      <c r="CZ41" s="645" t="s">
        <v>232</v>
      </c>
      <c r="DA41" s="663"/>
      <c r="DB41" s="663"/>
      <c r="DC41" s="664"/>
      <c r="DD41" s="648" t="s">
        <v>232</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2">
      <c r="B42" s="639" t="s">
        <v>351</v>
      </c>
      <c r="C42" s="640"/>
      <c r="D42" s="640"/>
      <c r="E42" s="640"/>
      <c r="F42" s="640"/>
      <c r="G42" s="640"/>
      <c r="H42" s="640"/>
      <c r="I42" s="640"/>
      <c r="J42" s="640"/>
      <c r="K42" s="640"/>
      <c r="L42" s="640"/>
      <c r="M42" s="640"/>
      <c r="N42" s="640"/>
      <c r="O42" s="640"/>
      <c r="P42" s="640"/>
      <c r="Q42" s="641"/>
      <c r="R42" s="642">
        <v>20595400</v>
      </c>
      <c r="S42" s="643"/>
      <c r="T42" s="643"/>
      <c r="U42" s="643"/>
      <c r="V42" s="643"/>
      <c r="W42" s="643"/>
      <c r="X42" s="643"/>
      <c r="Y42" s="644"/>
      <c r="Z42" s="675">
        <v>4</v>
      </c>
      <c r="AA42" s="675"/>
      <c r="AB42" s="675"/>
      <c r="AC42" s="675"/>
      <c r="AD42" s="676" t="s">
        <v>232</v>
      </c>
      <c r="AE42" s="676"/>
      <c r="AF42" s="676"/>
      <c r="AG42" s="676"/>
      <c r="AH42" s="676"/>
      <c r="AI42" s="676"/>
      <c r="AJ42" s="676"/>
      <c r="AK42" s="676"/>
      <c r="AL42" s="645" t="s">
        <v>232</v>
      </c>
      <c r="AM42" s="646"/>
      <c r="AN42" s="646"/>
      <c r="AO42" s="677"/>
      <c r="AQ42" s="678" t="s">
        <v>339</v>
      </c>
      <c r="AR42" s="679"/>
      <c r="AS42" s="679"/>
      <c r="AT42" s="679"/>
      <c r="AU42" s="679"/>
      <c r="AV42" s="679"/>
      <c r="AW42" s="679"/>
      <c r="AX42" s="679"/>
      <c r="AY42" s="680"/>
      <c r="AZ42" s="626">
        <v>25268735</v>
      </c>
      <c r="BA42" s="665"/>
      <c r="BB42" s="665"/>
      <c r="BC42" s="665"/>
      <c r="BD42" s="627"/>
      <c r="BE42" s="627"/>
      <c r="BF42" s="671"/>
      <c r="BG42" s="692"/>
      <c r="BH42" s="693"/>
      <c r="BI42" s="693"/>
      <c r="BJ42" s="693"/>
      <c r="BK42" s="693"/>
      <c r="BL42" s="237"/>
      <c r="BM42" s="672" t="s">
        <v>352</v>
      </c>
      <c r="BN42" s="672"/>
      <c r="BO42" s="672"/>
      <c r="BP42" s="672"/>
      <c r="BQ42" s="672"/>
      <c r="BR42" s="672"/>
      <c r="BS42" s="672"/>
      <c r="BT42" s="672"/>
      <c r="BU42" s="673"/>
      <c r="BV42" s="626">
        <v>348</v>
      </c>
      <c r="BW42" s="665"/>
      <c r="BX42" s="665"/>
      <c r="BY42" s="665"/>
      <c r="BZ42" s="665"/>
      <c r="CA42" s="665"/>
      <c r="CB42" s="674"/>
      <c r="CD42" s="639" t="s">
        <v>353</v>
      </c>
      <c r="CE42" s="640"/>
      <c r="CF42" s="640"/>
      <c r="CG42" s="640"/>
      <c r="CH42" s="640"/>
      <c r="CI42" s="640"/>
      <c r="CJ42" s="640"/>
      <c r="CK42" s="640"/>
      <c r="CL42" s="640"/>
      <c r="CM42" s="640"/>
      <c r="CN42" s="640"/>
      <c r="CO42" s="640"/>
      <c r="CP42" s="640"/>
      <c r="CQ42" s="641"/>
      <c r="CR42" s="642">
        <v>43597205</v>
      </c>
      <c r="CS42" s="643"/>
      <c r="CT42" s="643"/>
      <c r="CU42" s="643"/>
      <c r="CV42" s="643"/>
      <c r="CW42" s="643"/>
      <c r="CX42" s="643"/>
      <c r="CY42" s="644"/>
      <c r="CZ42" s="645">
        <v>8.6</v>
      </c>
      <c r="DA42" s="646"/>
      <c r="DB42" s="646"/>
      <c r="DC42" s="647"/>
      <c r="DD42" s="648">
        <v>7803661</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2">
      <c r="B43" s="623" t="s">
        <v>354</v>
      </c>
      <c r="C43" s="624"/>
      <c r="D43" s="624"/>
      <c r="E43" s="624"/>
      <c r="F43" s="624"/>
      <c r="G43" s="624"/>
      <c r="H43" s="624"/>
      <c r="I43" s="624"/>
      <c r="J43" s="624"/>
      <c r="K43" s="624"/>
      <c r="L43" s="624"/>
      <c r="M43" s="624"/>
      <c r="N43" s="624"/>
      <c r="O43" s="624"/>
      <c r="P43" s="624"/>
      <c r="Q43" s="625"/>
      <c r="R43" s="626">
        <v>509918193</v>
      </c>
      <c r="S43" s="665"/>
      <c r="T43" s="665"/>
      <c r="U43" s="665"/>
      <c r="V43" s="665"/>
      <c r="W43" s="665"/>
      <c r="X43" s="665"/>
      <c r="Y43" s="666"/>
      <c r="Z43" s="667">
        <v>100</v>
      </c>
      <c r="AA43" s="667"/>
      <c r="AB43" s="667"/>
      <c r="AC43" s="667"/>
      <c r="AD43" s="668">
        <v>205154899</v>
      </c>
      <c r="AE43" s="668"/>
      <c r="AF43" s="668"/>
      <c r="AG43" s="668"/>
      <c r="AH43" s="668"/>
      <c r="AI43" s="668"/>
      <c r="AJ43" s="668"/>
      <c r="AK43" s="668"/>
      <c r="AL43" s="629">
        <v>100</v>
      </c>
      <c r="AM43" s="669"/>
      <c r="AN43" s="669"/>
      <c r="AO43" s="670"/>
      <c r="BV43" s="238"/>
      <c r="BW43" s="238"/>
      <c r="BX43" s="238"/>
      <c r="BY43" s="238"/>
      <c r="BZ43" s="238"/>
      <c r="CA43" s="238"/>
      <c r="CB43" s="238"/>
      <c r="CD43" s="639" t="s">
        <v>355</v>
      </c>
      <c r="CE43" s="640"/>
      <c r="CF43" s="640"/>
      <c r="CG43" s="640"/>
      <c r="CH43" s="640"/>
      <c r="CI43" s="640"/>
      <c r="CJ43" s="640"/>
      <c r="CK43" s="640"/>
      <c r="CL43" s="640"/>
      <c r="CM43" s="640"/>
      <c r="CN43" s="640"/>
      <c r="CO43" s="640"/>
      <c r="CP43" s="640"/>
      <c r="CQ43" s="641"/>
      <c r="CR43" s="642">
        <v>1207041</v>
      </c>
      <c r="CS43" s="661"/>
      <c r="CT43" s="661"/>
      <c r="CU43" s="661"/>
      <c r="CV43" s="661"/>
      <c r="CW43" s="661"/>
      <c r="CX43" s="661"/>
      <c r="CY43" s="662"/>
      <c r="CZ43" s="645">
        <v>0.2</v>
      </c>
      <c r="DA43" s="663"/>
      <c r="DB43" s="663"/>
      <c r="DC43" s="664"/>
      <c r="DD43" s="648">
        <v>1143482</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303</v>
      </c>
      <c r="CE44" s="656"/>
      <c r="CF44" s="639" t="s">
        <v>356</v>
      </c>
      <c r="CG44" s="640"/>
      <c r="CH44" s="640"/>
      <c r="CI44" s="640"/>
      <c r="CJ44" s="640"/>
      <c r="CK44" s="640"/>
      <c r="CL44" s="640"/>
      <c r="CM44" s="640"/>
      <c r="CN44" s="640"/>
      <c r="CO44" s="640"/>
      <c r="CP44" s="640"/>
      <c r="CQ44" s="641"/>
      <c r="CR44" s="642">
        <v>43536832</v>
      </c>
      <c r="CS44" s="643"/>
      <c r="CT44" s="643"/>
      <c r="CU44" s="643"/>
      <c r="CV44" s="643"/>
      <c r="CW44" s="643"/>
      <c r="CX44" s="643"/>
      <c r="CY44" s="644"/>
      <c r="CZ44" s="645">
        <v>8.6</v>
      </c>
      <c r="DA44" s="646"/>
      <c r="DB44" s="646"/>
      <c r="DC44" s="647"/>
      <c r="DD44" s="648">
        <v>7763508</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2">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358</v>
      </c>
      <c r="CG45" s="640"/>
      <c r="CH45" s="640"/>
      <c r="CI45" s="640"/>
      <c r="CJ45" s="640"/>
      <c r="CK45" s="640"/>
      <c r="CL45" s="640"/>
      <c r="CM45" s="640"/>
      <c r="CN45" s="640"/>
      <c r="CO45" s="640"/>
      <c r="CP45" s="640"/>
      <c r="CQ45" s="641"/>
      <c r="CR45" s="642">
        <v>24360200</v>
      </c>
      <c r="CS45" s="661"/>
      <c r="CT45" s="661"/>
      <c r="CU45" s="661"/>
      <c r="CV45" s="661"/>
      <c r="CW45" s="661"/>
      <c r="CX45" s="661"/>
      <c r="CY45" s="662"/>
      <c r="CZ45" s="645">
        <v>4.8</v>
      </c>
      <c r="DA45" s="663"/>
      <c r="DB45" s="663"/>
      <c r="DC45" s="664"/>
      <c r="DD45" s="648">
        <v>992071</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2">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360</v>
      </c>
      <c r="CG46" s="640"/>
      <c r="CH46" s="640"/>
      <c r="CI46" s="640"/>
      <c r="CJ46" s="640"/>
      <c r="CK46" s="640"/>
      <c r="CL46" s="640"/>
      <c r="CM46" s="640"/>
      <c r="CN46" s="640"/>
      <c r="CO46" s="640"/>
      <c r="CP46" s="640"/>
      <c r="CQ46" s="641"/>
      <c r="CR46" s="642">
        <v>18811132</v>
      </c>
      <c r="CS46" s="643"/>
      <c r="CT46" s="643"/>
      <c r="CU46" s="643"/>
      <c r="CV46" s="643"/>
      <c r="CW46" s="643"/>
      <c r="CX46" s="643"/>
      <c r="CY46" s="644"/>
      <c r="CZ46" s="645">
        <v>3.7</v>
      </c>
      <c r="DA46" s="646"/>
      <c r="DB46" s="646"/>
      <c r="DC46" s="647"/>
      <c r="DD46" s="648">
        <v>6754937</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2">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362</v>
      </c>
      <c r="CG47" s="640"/>
      <c r="CH47" s="640"/>
      <c r="CI47" s="640"/>
      <c r="CJ47" s="640"/>
      <c r="CK47" s="640"/>
      <c r="CL47" s="640"/>
      <c r="CM47" s="640"/>
      <c r="CN47" s="640"/>
      <c r="CO47" s="640"/>
      <c r="CP47" s="640"/>
      <c r="CQ47" s="641"/>
      <c r="CR47" s="642">
        <v>60373</v>
      </c>
      <c r="CS47" s="661"/>
      <c r="CT47" s="661"/>
      <c r="CU47" s="661"/>
      <c r="CV47" s="661"/>
      <c r="CW47" s="661"/>
      <c r="CX47" s="661"/>
      <c r="CY47" s="662"/>
      <c r="CZ47" s="645">
        <v>0</v>
      </c>
      <c r="DA47" s="663"/>
      <c r="DB47" s="663"/>
      <c r="DC47" s="664"/>
      <c r="DD47" s="648">
        <v>40153</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363</v>
      </c>
      <c r="CG48" s="640"/>
      <c r="CH48" s="640"/>
      <c r="CI48" s="640"/>
      <c r="CJ48" s="640"/>
      <c r="CK48" s="640"/>
      <c r="CL48" s="640"/>
      <c r="CM48" s="640"/>
      <c r="CN48" s="640"/>
      <c r="CO48" s="640"/>
      <c r="CP48" s="640"/>
      <c r="CQ48" s="641"/>
      <c r="CR48" s="642" t="s">
        <v>232</v>
      </c>
      <c r="CS48" s="643"/>
      <c r="CT48" s="643"/>
      <c r="CU48" s="643"/>
      <c r="CV48" s="643"/>
      <c r="CW48" s="643"/>
      <c r="CX48" s="643"/>
      <c r="CY48" s="644"/>
      <c r="CZ48" s="645" t="s">
        <v>232</v>
      </c>
      <c r="DA48" s="646"/>
      <c r="DB48" s="646"/>
      <c r="DC48" s="647"/>
      <c r="DD48" s="648" t="s">
        <v>128</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364</v>
      </c>
      <c r="CE49" s="624"/>
      <c r="CF49" s="624"/>
      <c r="CG49" s="624"/>
      <c r="CH49" s="624"/>
      <c r="CI49" s="624"/>
      <c r="CJ49" s="624"/>
      <c r="CK49" s="624"/>
      <c r="CL49" s="624"/>
      <c r="CM49" s="624"/>
      <c r="CN49" s="624"/>
      <c r="CO49" s="624"/>
      <c r="CP49" s="624"/>
      <c r="CQ49" s="625"/>
      <c r="CR49" s="626">
        <v>507566565</v>
      </c>
      <c r="CS49" s="627"/>
      <c r="CT49" s="627"/>
      <c r="CU49" s="627"/>
      <c r="CV49" s="627"/>
      <c r="CW49" s="627"/>
      <c r="CX49" s="627"/>
      <c r="CY49" s="628"/>
      <c r="CZ49" s="629">
        <v>100</v>
      </c>
      <c r="DA49" s="630"/>
      <c r="DB49" s="630"/>
      <c r="DC49" s="631"/>
      <c r="DD49" s="632">
        <v>254972460</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7d+g82gBZNFzlR9vqux+K/dVZeEfjsV58xo0Vrc0Z/D7CmahxkTkFY5XcY13X7BHXG87prvZ/BgkO4CKK9ujfQ==" saltValue="wOGgpBZfNxDN3hCh/cJ9Q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49" t="s">
        <v>366</v>
      </c>
      <c r="DK2" s="1150"/>
      <c r="DL2" s="1150"/>
      <c r="DM2" s="1150"/>
      <c r="DN2" s="1150"/>
      <c r="DO2" s="1151"/>
      <c r="DP2" s="251"/>
      <c r="DQ2" s="1149" t="s">
        <v>367</v>
      </c>
      <c r="DR2" s="1150"/>
      <c r="DS2" s="1150"/>
      <c r="DT2" s="1150"/>
      <c r="DU2" s="1150"/>
      <c r="DV2" s="1150"/>
      <c r="DW2" s="1150"/>
      <c r="DX2" s="1150"/>
      <c r="DY2" s="1150"/>
      <c r="DZ2" s="1151"/>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20" t="s">
        <v>368</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52" t="s">
        <v>370</v>
      </c>
      <c r="B5" s="1053"/>
      <c r="C5" s="1053"/>
      <c r="D5" s="1053"/>
      <c r="E5" s="1053"/>
      <c r="F5" s="1053"/>
      <c r="G5" s="1053"/>
      <c r="H5" s="1053"/>
      <c r="I5" s="1053"/>
      <c r="J5" s="1053"/>
      <c r="K5" s="1053"/>
      <c r="L5" s="1053"/>
      <c r="M5" s="1053"/>
      <c r="N5" s="1053"/>
      <c r="O5" s="1053"/>
      <c r="P5" s="1054"/>
      <c r="Q5" s="1058" t="s">
        <v>371</v>
      </c>
      <c r="R5" s="1059"/>
      <c r="S5" s="1059"/>
      <c r="T5" s="1059"/>
      <c r="U5" s="1060"/>
      <c r="V5" s="1058" t="s">
        <v>372</v>
      </c>
      <c r="W5" s="1059"/>
      <c r="X5" s="1059"/>
      <c r="Y5" s="1059"/>
      <c r="Z5" s="1060"/>
      <c r="AA5" s="1058" t="s">
        <v>373</v>
      </c>
      <c r="AB5" s="1059"/>
      <c r="AC5" s="1059"/>
      <c r="AD5" s="1059"/>
      <c r="AE5" s="1059"/>
      <c r="AF5" s="1152" t="s">
        <v>374</v>
      </c>
      <c r="AG5" s="1059"/>
      <c r="AH5" s="1059"/>
      <c r="AI5" s="1059"/>
      <c r="AJ5" s="1074"/>
      <c r="AK5" s="1059" t="s">
        <v>375</v>
      </c>
      <c r="AL5" s="1059"/>
      <c r="AM5" s="1059"/>
      <c r="AN5" s="1059"/>
      <c r="AO5" s="1060"/>
      <c r="AP5" s="1058" t="s">
        <v>376</v>
      </c>
      <c r="AQ5" s="1059"/>
      <c r="AR5" s="1059"/>
      <c r="AS5" s="1059"/>
      <c r="AT5" s="1060"/>
      <c r="AU5" s="1058" t="s">
        <v>377</v>
      </c>
      <c r="AV5" s="1059"/>
      <c r="AW5" s="1059"/>
      <c r="AX5" s="1059"/>
      <c r="AY5" s="1074"/>
      <c r="AZ5" s="258"/>
      <c r="BA5" s="258"/>
      <c r="BB5" s="258"/>
      <c r="BC5" s="258"/>
      <c r="BD5" s="258"/>
      <c r="BE5" s="259"/>
      <c r="BF5" s="259"/>
      <c r="BG5" s="259"/>
      <c r="BH5" s="259"/>
      <c r="BI5" s="259"/>
      <c r="BJ5" s="259"/>
      <c r="BK5" s="259"/>
      <c r="BL5" s="259"/>
      <c r="BM5" s="259"/>
      <c r="BN5" s="259"/>
      <c r="BO5" s="259"/>
      <c r="BP5" s="259"/>
      <c r="BQ5" s="1052" t="s">
        <v>378</v>
      </c>
      <c r="BR5" s="1053"/>
      <c r="BS5" s="1053"/>
      <c r="BT5" s="1053"/>
      <c r="BU5" s="1053"/>
      <c r="BV5" s="1053"/>
      <c r="BW5" s="1053"/>
      <c r="BX5" s="1053"/>
      <c r="BY5" s="1053"/>
      <c r="BZ5" s="1053"/>
      <c r="CA5" s="1053"/>
      <c r="CB5" s="1053"/>
      <c r="CC5" s="1053"/>
      <c r="CD5" s="1053"/>
      <c r="CE5" s="1053"/>
      <c r="CF5" s="1053"/>
      <c r="CG5" s="1054"/>
      <c r="CH5" s="1058" t="s">
        <v>379</v>
      </c>
      <c r="CI5" s="1059"/>
      <c r="CJ5" s="1059"/>
      <c r="CK5" s="1059"/>
      <c r="CL5" s="1060"/>
      <c r="CM5" s="1058" t="s">
        <v>380</v>
      </c>
      <c r="CN5" s="1059"/>
      <c r="CO5" s="1059"/>
      <c r="CP5" s="1059"/>
      <c r="CQ5" s="1060"/>
      <c r="CR5" s="1058" t="s">
        <v>381</v>
      </c>
      <c r="CS5" s="1059"/>
      <c r="CT5" s="1059"/>
      <c r="CU5" s="1059"/>
      <c r="CV5" s="1060"/>
      <c r="CW5" s="1058" t="s">
        <v>382</v>
      </c>
      <c r="CX5" s="1059"/>
      <c r="CY5" s="1059"/>
      <c r="CZ5" s="1059"/>
      <c r="DA5" s="1060"/>
      <c r="DB5" s="1058" t="s">
        <v>383</v>
      </c>
      <c r="DC5" s="1059"/>
      <c r="DD5" s="1059"/>
      <c r="DE5" s="1059"/>
      <c r="DF5" s="1060"/>
      <c r="DG5" s="1167" t="s">
        <v>384</v>
      </c>
      <c r="DH5" s="1168"/>
      <c r="DI5" s="1168"/>
      <c r="DJ5" s="1168"/>
      <c r="DK5" s="1169"/>
      <c r="DL5" s="1167" t="s">
        <v>385</v>
      </c>
      <c r="DM5" s="1168"/>
      <c r="DN5" s="1168"/>
      <c r="DO5" s="1168"/>
      <c r="DP5" s="1169"/>
      <c r="DQ5" s="1058" t="s">
        <v>386</v>
      </c>
      <c r="DR5" s="1059"/>
      <c r="DS5" s="1059"/>
      <c r="DT5" s="1059"/>
      <c r="DU5" s="1060"/>
      <c r="DV5" s="1058" t="s">
        <v>377</v>
      </c>
      <c r="DW5" s="1059"/>
      <c r="DX5" s="1059"/>
      <c r="DY5" s="1059"/>
      <c r="DZ5" s="1074"/>
      <c r="EA5" s="256"/>
    </row>
    <row r="6" spans="1:131" s="257" customFormat="1" ht="26.25" customHeight="1" thickBot="1" x14ac:dyDescent="0.25">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53"/>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70"/>
      <c r="DH6" s="1171"/>
      <c r="DI6" s="1171"/>
      <c r="DJ6" s="1171"/>
      <c r="DK6" s="1172"/>
      <c r="DL6" s="1170"/>
      <c r="DM6" s="1171"/>
      <c r="DN6" s="1171"/>
      <c r="DO6" s="1171"/>
      <c r="DP6" s="1172"/>
      <c r="DQ6" s="1061"/>
      <c r="DR6" s="1062"/>
      <c r="DS6" s="1062"/>
      <c r="DT6" s="1062"/>
      <c r="DU6" s="1063"/>
      <c r="DV6" s="1061"/>
      <c r="DW6" s="1062"/>
      <c r="DX6" s="1062"/>
      <c r="DY6" s="1062"/>
      <c r="DZ6" s="1075"/>
      <c r="EA6" s="256"/>
    </row>
    <row r="7" spans="1:131" s="257" customFormat="1" ht="26.25" customHeight="1" thickTop="1" x14ac:dyDescent="0.2">
      <c r="A7" s="260">
        <v>1</v>
      </c>
      <c r="B7" s="1107" t="s">
        <v>387</v>
      </c>
      <c r="C7" s="1108"/>
      <c r="D7" s="1108"/>
      <c r="E7" s="1108"/>
      <c r="F7" s="1108"/>
      <c r="G7" s="1108"/>
      <c r="H7" s="1108"/>
      <c r="I7" s="1108"/>
      <c r="J7" s="1108"/>
      <c r="K7" s="1108"/>
      <c r="L7" s="1108"/>
      <c r="M7" s="1108"/>
      <c r="N7" s="1108"/>
      <c r="O7" s="1108"/>
      <c r="P7" s="1109"/>
      <c r="Q7" s="1174">
        <v>511787</v>
      </c>
      <c r="R7" s="1175"/>
      <c r="S7" s="1175"/>
      <c r="T7" s="1175"/>
      <c r="U7" s="1176"/>
      <c r="V7" s="1177">
        <v>509534</v>
      </c>
      <c r="W7" s="1175"/>
      <c r="X7" s="1175"/>
      <c r="Y7" s="1175"/>
      <c r="Z7" s="1176"/>
      <c r="AA7" s="1177">
        <v>2253</v>
      </c>
      <c r="AB7" s="1175"/>
      <c r="AC7" s="1175"/>
      <c r="AD7" s="1175"/>
      <c r="AE7" s="1178"/>
      <c r="AF7" s="1179">
        <v>1332</v>
      </c>
      <c r="AG7" s="1175"/>
      <c r="AH7" s="1175"/>
      <c r="AI7" s="1175"/>
      <c r="AJ7" s="1178"/>
      <c r="AK7" s="1157">
        <v>2174</v>
      </c>
      <c r="AL7" s="1158"/>
      <c r="AM7" s="1158"/>
      <c r="AN7" s="1158"/>
      <c r="AO7" s="1159"/>
      <c r="AP7" s="1160">
        <v>530685</v>
      </c>
      <c r="AQ7" s="1158"/>
      <c r="AR7" s="1158"/>
      <c r="AS7" s="1158"/>
      <c r="AT7" s="1159"/>
      <c r="AU7" s="1161"/>
      <c r="AV7" s="1155"/>
      <c r="AW7" s="1155"/>
      <c r="AX7" s="1155"/>
      <c r="AY7" s="1156"/>
      <c r="AZ7" s="254"/>
      <c r="BA7" s="254"/>
      <c r="BB7" s="254"/>
      <c r="BC7" s="254"/>
      <c r="BD7" s="254"/>
      <c r="BE7" s="255"/>
      <c r="BF7" s="255"/>
      <c r="BG7" s="255"/>
      <c r="BH7" s="255"/>
      <c r="BI7" s="255"/>
      <c r="BJ7" s="255"/>
      <c r="BK7" s="255"/>
      <c r="BL7" s="255"/>
      <c r="BM7" s="255"/>
      <c r="BN7" s="255"/>
      <c r="BO7" s="255"/>
      <c r="BP7" s="255"/>
      <c r="BQ7" s="261">
        <v>1</v>
      </c>
      <c r="BR7" s="262"/>
      <c r="BS7" s="1164" t="s">
        <v>587</v>
      </c>
      <c r="BT7" s="1165"/>
      <c r="BU7" s="1165"/>
      <c r="BV7" s="1165"/>
      <c r="BW7" s="1165"/>
      <c r="BX7" s="1165"/>
      <c r="BY7" s="1165"/>
      <c r="BZ7" s="1165"/>
      <c r="CA7" s="1165"/>
      <c r="CB7" s="1165"/>
      <c r="CC7" s="1165"/>
      <c r="CD7" s="1165"/>
      <c r="CE7" s="1165"/>
      <c r="CF7" s="1165"/>
      <c r="CG7" s="1166"/>
      <c r="CH7" s="1162" t="s">
        <v>524</v>
      </c>
      <c r="CI7" s="1158"/>
      <c r="CJ7" s="1158"/>
      <c r="CK7" s="1158"/>
      <c r="CL7" s="1163"/>
      <c r="CM7" s="1162" t="s">
        <v>524</v>
      </c>
      <c r="CN7" s="1158"/>
      <c r="CO7" s="1158"/>
      <c r="CP7" s="1158"/>
      <c r="CQ7" s="1163"/>
      <c r="CR7" s="1162" t="s">
        <v>524</v>
      </c>
      <c r="CS7" s="1158"/>
      <c r="CT7" s="1158"/>
      <c r="CU7" s="1158"/>
      <c r="CV7" s="1163"/>
      <c r="CW7" s="1162" t="s">
        <v>524</v>
      </c>
      <c r="CX7" s="1158"/>
      <c r="CY7" s="1158"/>
      <c r="CZ7" s="1158"/>
      <c r="DA7" s="1163"/>
      <c r="DB7" s="1162" t="s">
        <v>524</v>
      </c>
      <c r="DC7" s="1158"/>
      <c r="DD7" s="1158"/>
      <c r="DE7" s="1158"/>
      <c r="DF7" s="1163"/>
      <c r="DG7" s="1162" t="s">
        <v>524</v>
      </c>
      <c r="DH7" s="1158"/>
      <c r="DI7" s="1158"/>
      <c r="DJ7" s="1158"/>
      <c r="DK7" s="1163"/>
      <c r="DL7" s="1162" t="s">
        <v>524</v>
      </c>
      <c r="DM7" s="1158"/>
      <c r="DN7" s="1158"/>
      <c r="DO7" s="1158"/>
      <c r="DP7" s="1163"/>
      <c r="DQ7" s="1162" t="s">
        <v>524</v>
      </c>
      <c r="DR7" s="1158"/>
      <c r="DS7" s="1158"/>
      <c r="DT7" s="1158"/>
      <c r="DU7" s="1163"/>
      <c r="DV7" s="1154"/>
      <c r="DW7" s="1155"/>
      <c r="DX7" s="1155"/>
      <c r="DY7" s="1155"/>
      <c r="DZ7" s="1156"/>
      <c r="EA7" s="256"/>
    </row>
    <row r="8" spans="1:131" s="257" customFormat="1" ht="26.25" customHeight="1" x14ac:dyDescent="0.2">
      <c r="A8" s="263">
        <v>2</v>
      </c>
      <c r="B8" s="1094" t="s">
        <v>388</v>
      </c>
      <c r="C8" s="1095"/>
      <c r="D8" s="1095"/>
      <c r="E8" s="1095"/>
      <c r="F8" s="1095"/>
      <c r="G8" s="1095"/>
      <c r="H8" s="1095"/>
      <c r="I8" s="1095"/>
      <c r="J8" s="1095"/>
      <c r="K8" s="1095"/>
      <c r="L8" s="1095"/>
      <c r="M8" s="1095"/>
      <c r="N8" s="1095"/>
      <c r="O8" s="1095"/>
      <c r="P8" s="1096"/>
      <c r="Q8" s="1147">
        <v>413</v>
      </c>
      <c r="R8" s="1077"/>
      <c r="S8" s="1077"/>
      <c r="T8" s="1077"/>
      <c r="U8" s="1148"/>
      <c r="V8" s="1102">
        <v>413</v>
      </c>
      <c r="W8" s="1077"/>
      <c r="X8" s="1077"/>
      <c r="Y8" s="1077"/>
      <c r="Z8" s="1148"/>
      <c r="AA8" s="1102">
        <v>0</v>
      </c>
      <c r="AB8" s="1077"/>
      <c r="AC8" s="1077"/>
      <c r="AD8" s="1077"/>
      <c r="AE8" s="1078"/>
      <c r="AF8" s="1076" t="s">
        <v>389</v>
      </c>
      <c r="AG8" s="1077"/>
      <c r="AH8" s="1077"/>
      <c r="AI8" s="1077"/>
      <c r="AJ8" s="1078"/>
      <c r="AK8" s="1173" t="s">
        <v>524</v>
      </c>
      <c r="AL8" s="1047"/>
      <c r="AM8" s="1047"/>
      <c r="AN8" s="1047"/>
      <c r="AO8" s="1143"/>
      <c r="AP8" s="1145" t="s">
        <v>524</v>
      </c>
      <c r="AQ8" s="1047"/>
      <c r="AR8" s="1047"/>
      <c r="AS8" s="1047"/>
      <c r="AT8" s="1143"/>
      <c r="AU8" s="1146"/>
      <c r="AV8" s="1050"/>
      <c r="AW8" s="1050"/>
      <c r="AX8" s="1050"/>
      <c r="AY8" s="1051"/>
      <c r="AZ8" s="254"/>
      <c r="BA8" s="254"/>
      <c r="BB8" s="254"/>
      <c r="BC8" s="254"/>
      <c r="BD8" s="254"/>
      <c r="BE8" s="255"/>
      <c r="BF8" s="255"/>
      <c r="BG8" s="255"/>
      <c r="BH8" s="255"/>
      <c r="BI8" s="255"/>
      <c r="BJ8" s="255"/>
      <c r="BK8" s="255"/>
      <c r="BL8" s="255"/>
      <c r="BM8" s="255"/>
      <c r="BN8" s="255"/>
      <c r="BO8" s="255"/>
      <c r="BP8" s="255"/>
      <c r="BQ8" s="264">
        <v>2</v>
      </c>
      <c r="BR8" s="265"/>
      <c r="BS8" s="1071" t="s">
        <v>588</v>
      </c>
      <c r="BT8" s="1072"/>
      <c r="BU8" s="1072"/>
      <c r="BV8" s="1072"/>
      <c r="BW8" s="1072"/>
      <c r="BX8" s="1072"/>
      <c r="BY8" s="1072"/>
      <c r="BZ8" s="1072"/>
      <c r="CA8" s="1072"/>
      <c r="CB8" s="1072"/>
      <c r="CC8" s="1072"/>
      <c r="CD8" s="1072"/>
      <c r="CE8" s="1072"/>
      <c r="CF8" s="1072"/>
      <c r="CG8" s="1073"/>
      <c r="CH8" s="1046">
        <v>-17</v>
      </c>
      <c r="CI8" s="1047"/>
      <c r="CJ8" s="1047"/>
      <c r="CK8" s="1047"/>
      <c r="CL8" s="1048"/>
      <c r="CM8" s="1046">
        <v>373</v>
      </c>
      <c r="CN8" s="1047"/>
      <c r="CO8" s="1047"/>
      <c r="CP8" s="1047"/>
      <c r="CQ8" s="1048"/>
      <c r="CR8" s="1046">
        <v>300</v>
      </c>
      <c r="CS8" s="1047"/>
      <c r="CT8" s="1047"/>
      <c r="CU8" s="1047"/>
      <c r="CV8" s="1048"/>
      <c r="CW8" s="1046">
        <v>119</v>
      </c>
      <c r="CX8" s="1047"/>
      <c r="CY8" s="1047"/>
      <c r="CZ8" s="1047"/>
      <c r="DA8" s="1048"/>
      <c r="DB8" s="1046" t="s">
        <v>524</v>
      </c>
      <c r="DC8" s="1047"/>
      <c r="DD8" s="1047"/>
      <c r="DE8" s="1047"/>
      <c r="DF8" s="1048"/>
      <c r="DG8" s="1046" t="s">
        <v>524</v>
      </c>
      <c r="DH8" s="1047"/>
      <c r="DI8" s="1047"/>
      <c r="DJ8" s="1047"/>
      <c r="DK8" s="1048"/>
      <c r="DL8" s="1046" t="s">
        <v>524</v>
      </c>
      <c r="DM8" s="1047"/>
      <c r="DN8" s="1047"/>
      <c r="DO8" s="1047"/>
      <c r="DP8" s="1048"/>
      <c r="DQ8" s="1046" t="s">
        <v>524</v>
      </c>
      <c r="DR8" s="1047"/>
      <c r="DS8" s="1047"/>
      <c r="DT8" s="1047"/>
      <c r="DU8" s="1048"/>
      <c r="DV8" s="1049"/>
      <c r="DW8" s="1050"/>
      <c r="DX8" s="1050"/>
      <c r="DY8" s="1050"/>
      <c r="DZ8" s="1051"/>
      <c r="EA8" s="256"/>
    </row>
    <row r="9" spans="1:131" s="257" customFormat="1" ht="26.25" customHeight="1" x14ac:dyDescent="0.2">
      <c r="A9" s="263">
        <v>3</v>
      </c>
      <c r="B9" s="1094" t="s">
        <v>390</v>
      </c>
      <c r="C9" s="1095"/>
      <c r="D9" s="1095"/>
      <c r="E9" s="1095"/>
      <c r="F9" s="1095"/>
      <c r="G9" s="1095"/>
      <c r="H9" s="1095"/>
      <c r="I9" s="1095"/>
      <c r="J9" s="1095"/>
      <c r="K9" s="1095"/>
      <c r="L9" s="1095"/>
      <c r="M9" s="1095"/>
      <c r="N9" s="1095"/>
      <c r="O9" s="1095"/>
      <c r="P9" s="1096"/>
      <c r="Q9" s="1147">
        <v>3882</v>
      </c>
      <c r="R9" s="1077"/>
      <c r="S9" s="1077"/>
      <c r="T9" s="1077"/>
      <c r="U9" s="1148"/>
      <c r="V9" s="1102">
        <v>3882</v>
      </c>
      <c r="W9" s="1077"/>
      <c r="X9" s="1077"/>
      <c r="Y9" s="1077"/>
      <c r="Z9" s="1148"/>
      <c r="AA9" s="1102">
        <v>0</v>
      </c>
      <c r="AB9" s="1077"/>
      <c r="AC9" s="1077"/>
      <c r="AD9" s="1077"/>
      <c r="AE9" s="1078"/>
      <c r="AF9" s="1076" t="s">
        <v>391</v>
      </c>
      <c r="AG9" s="1077"/>
      <c r="AH9" s="1077"/>
      <c r="AI9" s="1077"/>
      <c r="AJ9" s="1078"/>
      <c r="AK9" s="1173">
        <v>1768</v>
      </c>
      <c r="AL9" s="1047"/>
      <c r="AM9" s="1047"/>
      <c r="AN9" s="1047"/>
      <c r="AO9" s="1143"/>
      <c r="AP9" s="1145">
        <v>2942</v>
      </c>
      <c r="AQ9" s="1047"/>
      <c r="AR9" s="1047"/>
      <c r="AS9" s="1047"/>
      <c r="AT9" s="1143"/>
      <c r="AU9" s="1146"/>
      <c r="AV9" s="1050"/>
      <c r="AW9" s="1050"/>
      <c r="AX9" s="1050"/>
      <c r="AY9" s="1051"/>
      <c r="AZ9" s="254"/>
      <c r="BA9" s="254"/>
      <c r="BB9" s="254"/>
      <c r="BC9" s="254"/>
      <c r="BD9" s="254"/>
      <c r="BE9" s="255"/>
      <c r="BF9" s="255"/>
      <c r="BG9" s="255"/>
      <c r="BH9" s="255"/>
      <c r="BI9" s="255"/>
      <c r="BJ9" s="255"/>
      <c r="BK9" s="255"/>
      <c r="BL9" s="255"/>
      <c r="BM9" s="255"/>
      <c r="BN9" s="255"/>
      <c r="BO9" s="255"/>
      <c r="BP9" s="255"/>
      <c r="BQ9" s="264">
        <v>3</v>
      </c>
      <c r="BR9" s="265"/>
      <c r="BS9" s="1071" t="s">
        <v>589</v>
      </c>
      <c r="BT9" s="1072"/>
      <c r="BU9" s="1072"/>
      <c r="BV9" s="1072"/>
      <c r="BW9" s="1072"/>
      <c r="BX9" s="1072"/>
      <c r="BY9" s="1072"/>
      <c r="BZ9" s="1072"/>
      <c r="CA9" s="1072"/>
      <c r="CB9" s="1072"/>
      <c r="CC9" s="1072"/>
      <c r="CD9" s="1072"/>
      <c r="CE9" s="1072"/>
      <c r="CF9" s="1072"/>
      <c r="CG9" s="1073"/>
      <c r="CH9" s="1046">
        <v>-4</v>
      </c>
      <c r="CI9" s="1047"/>
      <c r="CJ9" s="1047"/>
      <c r="CK9" s="1047"/>
      <c r="CL9" s="1048"/>
      <c r="CM9" s="1046">
        <v>172</v>
      </c>
      <c r="CN9" s="1047"/>
      <c r="CO9" s="1047"/>
      <c r="CP9" s="1047"/>
      <c r="CQ9" s="1048"/>
      <c r="CR9" s="1046">
        <v>30</v>
      </c>
      <c r="CS9" s="1047"/>
      <c r="CT9" s="1047"/>
      <c r="CU9" s="1047"/>
      <c r="CV9" s="1048"/>
      <c r="CW9" s="1046">
        <v>397</v>
      </c>
      <c r="CX9" s="1047"/>
      <c r="CY9" s="1047"/>
      <c r="CZ9" s="1047"/>
      <c r="DA9" s="1048"/>
      <c r="DB9" s="1046" t="s">
        <v>524</v>
      </c>
      <c r="DC9" s="1047"/>
      <c r="DD9" s="1047"/>
      <c r="DE9" s="1047"/>
      <c r="DF9" s="1048"/>
      <c r="DG9" s="1046" t="s">
        <v>524</v>
      </c>
      <c r="DH9" s="1047"/>
      <c r="DI9" s="1047"/>
      <c r="DJ9" s="1047"/>
      <c r="DK9" s="1048"/>
      <c r="DL9" s="1046" t="s">
        <v>524</v>
      </c>
      <c r="DM9" s="1047"/>
      <c r="DN9" s="1047"/>
      <c r="DO9" s="1047"/>
      <c r="DP9" s="1048"/>
      <c r="DQ9" s="1046" t="s">
        <v>524</v>
      </c>
      <c r="DR9" s="1047"/>
      <c r="DS9" s="1047"/>
      <c r="DT9" s="1047"/>
      <c r="DU9" s="1048"/>
      <c r="DV9" s="1049"/>
      <c r="DW9" s="1050"/>
      <c r="DX9" s="1050"/>
      <c r="DY9" s="1050"/>
      <c r="DZ9" s="1051"/>
      <c r="EA9" s="256"/>
    </row>
    <row r="10" spans="1:131" s="257" customFormat="1" ht="26.25" customHeight="1" x14ac:dyDescent="0.2">
      <c r="A10" s="263">
        <v>4</v>
      </c>
      <c r="B10" s="1094" t="s">
        <v>392</v>
      </c>
      <c r="C10" s="1095"/>
      <c r="D10" s="1095"/>
      <c r="E10" s="1095"/>
      <c r="F10" s="1095"/>
      <c r="G10" s="1095"/>
      <c r="H10" s="1095"/>
      <c r="I10" s="1095"/>
      <c r="J10" s="1095"/>
      <c r="K10" s="1095"/>
      <c r="L10" s="1095"/>
      <c r="M10" s="1095"/>
      <c r="N10" s="1095"/>
      <c r="O10" s="1095"/>
      <c r="P10" s="1096"/>
      <c r="Q10" s="1147">
        <v>475</v>
      </c>
      <c r="R10" s="1077"/>
      <c r="S10" s="1077"/>
      <c r="T10" s="1077"/>
      <c r="U10" s="1148"/>
      <c r="V10" s="1102">
        <v>377</v>
      </c>
      <c r="W10" s="1077"/>
      <c r="X10" s="1077"/>
      <c r="Y10" s="1077"/>
      <c r="Z10" s="1148"/>
      <c r="AA10" s="1102">
        <v>98</v>
      </c>
      <c r="AB10" s="1077"/>
      <c r="AC10" s="1077"/>
      <c r="AD10" s="1077"/>
      <c r="AE10" s="1078"/>
      <c r="AF10" s="1076">
        <v>98</v>
      </c>
      <c r="AG10" s="1077"/>
      <c r="AH10" s="1077"/>
      <c r="AI10" s="1077"/>
      <c r="AJ10" s="1078"/>
      <c r="AK10" s="1173">
        <v>8</v>
      </c>
      <c r="AL10" s="1047"/>
      <c r="AM10" s="1047"/>
      <c r="AN10" s="1047"/>
      <c r="AO10" s="1143"/>
      <c r="AP10" s="1145">
        <v>2595</v>
      </c>
      <c r="AQ10" s="1047"/>
      <c r="AR10" s="1047"/>
      <c r="AS10" s="1047"/>
      <c r="AT10" s="1143"/>
      <c r="AU10" s="1146"/>
      <c r="AV10" s="1050"/>
      <c r="AW10" s="1050"/>
      <c r="AX10" s="1050"/>
      <c r="AY10" s="1051"/>
      <c r="AZ10" s="254"/>
      <c r="BA10" s="254"/>
      <c r="BB10" s="254"/>
      <c r="BC10" s="254"/>
      <c r="BD10" s="254"/>
      <c r="BE10" s="255"/>
      <c r="BF10" s="255"/>
      <c r="BG10" s="255"/>
      <c r="BH10" s="255"/>
      <c r="BI10" s="255"/>
      <c r="BJ10" s="255"/>
      <c r="BK10" s="255"/>
      <c r="BL10" s="255"/>
      <c r="BM10" s="255"/>
      <c r="BN10" s="255"/>
      <c r="BO10" s="255"/>
      <c r="BP10" s="255"/>
      <c r="BQ10" s="264">
        <v>4</v>
      </c>
      <c r="BR10" s="265"/>
      <c r="BS10" s="1071" t="s">
        <v>590</v>
      </c>
      <c r="BT10" s="1072"/>
      <c r="BU10" s="1072"/>
      <c r="BV10" s="1072"/>
      <c r="BW10" s="1072"/>
      <c r="BX10" s="1072"/>
      <c r="BY10" s="1072"/>
      <c r="BZ10" s="1072"/>
      <c r="CA10" s="1072"/>
      <c r="CB10" s="1072"/>
      <c r="CC10" s="1072"/>
      <c r="CD10" s="1072"/>
      <c r="CE10" s="1072"/>
      <c r="CF10" s="1072"/>
      <c r="CG10" s="1073"/>
      <c r="CH10" s="1046">
        <v>16</v>
      </c>
      <c r="CI10" s="1047"/>
      <c r="CJ10" s="1047"/>
      <c r="CK10" s="1047"/>
      <c r="CL10" s="1048"/>
      <c r="CM10" s="1046">
        <v>1790</v>
      </c>
      <c r="CN10" s="1047"/>
      <c r="CO10" s="1047"/>
      <c r="CP10" s="1047"/>
      <c r="CQ10" s="1048"/>
      <c r="CR10" s="1046">
        <v>854</v>
      </c>
      <c r="CS10" s="1047"/>
      <c r="CT10" s="1047"/>
      <c r="CU10" s="1047"/>
      <c r="CV10" s="1048"/>
      <c r="CW10" s="1046">
        <v>0</v>
      </c>
      <c r="CX10" s="1047"/>
      <c r="CY10" s="1047"/>
      <c r="CZ10" s="1047"/>
      <c r="DA10" s="1048"/>
      <c r="DB10" s="1046" t="s">
        <v>524</v>
      </c>
      <c r="DC10" s="1047"/>
      <c r="DD10" s="1047"/>
      <c r="DE10" s="1047"/>
      <c r="DF10" s="1048"/>
      <c r="DG10" s="1046" t="s">
        <v>524</v>
      </c>
      <c r="DH10" s="1047"/>
      <c r="DI10" s="1047"/>
      <c r="DJ10" s="1047"/>
      <c r="DK10" s="1048"/>
      <c r="DL10" s="1046" t="s">
        <v>524</v>
      </c>
      <c r="DM10" s="1047"/>
      <c r="DN10" s="1047"/>
      <c r="DO10" s="1047"/>
      <c r="DP10" s="1048"/>
      <c r="DQ10" s="1046" t="s">
        <v>524</v>
      </c>
      <c r="DR10" s="1047"/>
      <c r="DS10" s="1047"/>
      <c r="DT10" s="1047"/>
      <c r="DU10" s="1048"/>
      <c r="DV10" s="1049"/>
      <c r="DW10" s="1050"/>
      <c r="DX10" s="1050"/>
      <c r="DY10" s="1050"/>
      <c r="DZ10" s="1051"/>
      <c r="EA10" s="256"/>
    </row>
    <row r="11" spans="1:131" s="257" customFormat="1" ht="26.25" customHeight="1" x14ac:dyDescent="0.2">
      <c r="A11" s="263">
        <v>5</v>
      </c>
      <c r="B11" s="1094" t="s">
        <v>393</v>
      </c>
      <c r="C11" s="1095"/>
      <c r="D11" s="1095"/>
      <c r="E11" s="1095"/>
      <c r="F11" s="1095"/>
      <c r="G11" s="1095"/>
      <c r="H11" s="1095"/>
      <c r="I11" s="1095"/>
      <c r="J11" s="1095"/>
      <c r="K11" s="1095"/>
      <c r="L11" s="1095"/>
      <c r="M11" s="1095"/>
      <c r="N11" s="1095"/>
      <c r="O11" s="1095"/>
      <c r="P11" s="1096"/>
      <c r="Q11" s="1147">
        <v>53387</v>
      </c>
      <c r="R11" s="1077"/>
      <c r="S11" s="1077"/>
      <c r="T11" s="1077"/>
      <c r="U11" s="1148"/>
      <c r="V11" s="1102">
        <v>53387</v>
      </c>
      <c r="W11" s="1077"/>
      <c r="X11" s="1077"/>
      <c r="Y11" s="1077"/>
      <c r="Z11" s="1148"/>
      <c r="AA11" s="1102">
        <v>0</v>
      </c>
      <c r="AB11" s="1077"/>
      <c r="AC11" s="1077"/>
      <c r="AD11" s="1077"/>
      <c r="AE11" s="1078"/>
      <c r="AF11" s="1076" t="s">
        <v>389</v>
      </c>
      <c r="AG11" s="1077"/>
      <c r="AH11" s="1077"/>
      <c r="AI11" s="1077"/>
      <c r="AJ11" s="1078"/>
      <c r="AK11" s="1173">
        <v>37325</v>
      </c>
      <c r="AL11" s="1047"/>
      <c r="AM11" s="1047"/>
      <c r="AN11" s="1047"/>
      <c r="AO11" s="1143"/>
      <c r="AP11" s="1145" t="s">
        <v>524</v>
      </c>
      <c r="AQ11" s="1047"/>
      <c r="AR11" s="1047"/>
      <c r="AS11" s="1047"/>
      <c r="AT11" s="1143"/>
      <c r="AU11" s="1146"/>
      <c r="AV11" s="1050"/>
      <c r="AW11" s="1050"/>
      <c r="AX11" s="1050"/>
      <c r="AY11" s="1051"/>
      <c r="AZ11" s="254"/>
      <c r="BA11" s="254"/>
      <c r="BB11" s="254"/>
      <c r="BC11" s="254"/>
      <c r="BD11" s="254"/>
      <c r="BE11" s="255"/>
      <c r="BF11" s="255"/>
      <c r="BG11" s="255"/>
      <c r="BH11" s="255"/>
      <c r="BI11" s="255"/>
      <c r="BJ11" s="255"/>
      <c r="BK11" s="255"/>
      <c r="BL11" s="255"/>
      <c r="BM11" s="255"/>
      <c r="BN11" s="255"/>
      <c r="BO11" s="255"/>
      <c r="BP11" s="255"/>
      <c r="BQ11" s="264">
        <v>5</v>
      </c>
      <c r="BR11" s="265"/>
      <c r="BS11" s="1071" t="s">
        <v>591</v>
      </c>
      <c r="BT11" s="1072"/>
      <c r="BU11" s="1072"/>
      <c r="BV11" s="1072"/>
      <c r="BW11" s="1072"/>
      <c r="BX11" s="1072"/>
      <c r="BY11" s="1072"/>
      <c r="BZ11" s="1072"/>
      <c r="CA11" s="1072"/>
      <c r="CB11" s="1072"/>
      <c r="CC11" s="1072"/>
      <c r="CD11" s="1072"/>
      <c r="CE11" s="1072"/>
      <c r="CF11" s="1072"/>
      <c r="CG11" s="1073"/>
      <c r="CH11" s="1046">
        <v>-148</v>
      </c>
      <c r="CI11" s="1047"/>
      <c r="CJ11" s="1047"/>
      <c r="CK11" s="1047"/>
      <c r="CL11" s="1048"/>
      <c r="CM11" s="1046">
        <v>4450</v>
      </c>
      <c r="CN11" s="1047"/>
      <c r="CO11" s="1047"/>
      <c r="CP11" s="1047"/>
      <c r="CQ11" s="1048"/>
      <c r="CR11" s="1046">
        <v>434</v>
      </c>
      <c r="CS11" s="1047"/>
      <c r="CT11" s="1047"/>
      <c r="CU11" s="1047"/>
      <c r="CV11" s="1048"/>
      <c r="CW11" s="1046">
        <v>359</v>
      </c>
      <c r="CX11" s="1047"/>
      <c r="CY11" s="1047"/>
      <c r="CZ11" s="1047"/>
      <c r="DA11" s="1048"/>
      <c r="DB11" s="1046" t="s">
        <v>524</v>
      </c>
      <c r="DC11" s="1047"/>
      <c r="DD11" s="1047"/>
      <c r="DE11" s="1047"/>
      <c r="DF11" s="1048"/>
      <c r="DG11" s="1046" t="s">
        <v>524</v>
      </c>
      <c r="DH11" s="1047"/>
      <c r="DI11" s="1047"/>
      <c r="DJ11" s="1047"/>
      <c r="DK11" s="1048"/>
      <c r="DL11" s="1046" t="s">
        <v>524</v>
      </c>
      <c r="DM11" s="1047"/>
      <c r="DN11" s="1047"/>
      <c r="DO11" s="1047"/>
      <c r="DP11" s="1048"/>
      <c r="DQ11" s="1046" t="s">
        <v>524</v>
      </c>
      <c r="DR11" s="1047"/>
      <c r="DS11" s="1047"/>
      <c r="DT11" s="1047"/>
      <c r="DU11" s="1048"/>
      <c r="DV11" s="1049"/>
      <c r="DW11" s="1050"/>
      <c r="DX11" s="1050"/>
      <c r="DY11" s="1050"/>
      <c r="DZ11" s="1051"/>
      <c r="EA11" s="256"/>
    </row>
    <row r="12" spans="1:131" s="257" customFormat="1" ht="26.25" customHeight="1" x14ac:dyDescent="0.2">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t="s">
        <v>592</v>
      </c>
      <c r="BT12" s="1072"/>
      <c r="BU12" s="1072"/>
      <c r="BV12" s="1072"/>
      <c r="BW12" s="1072"/>
      <c r="BX12" s="1072"/>
      <c r="BY12" s="1072"/>
      <c r="BZ12" s="1072"/>
      <c r="CA12" s="1072"/>
      <c r="CB12" s="1072"/>
      <c r="CC12" s="1072"/>
      <c r="CD12" s="1072"/>
      <c r="CE12" s="1072"/>
      <c r="CF12" s="1072"/>
      <c r="CG12" s="1073"/>
      <c r="CH12" s="1046">
        <v>12</v>
      </c>
      <c r="CI12" s="1047"/>
      <c r="CJ12" s="1047"/>
      <c r="CK12" s="1047"/>
      <c r="CL12" s="1048"/>
      <c r="CM12" s="1046">
        <v>182</v>
      </c>
      <c r="CN12" s="1047"/>
      <c r="CO12" s="1047"/>
      <c r="CP12" s="1047"/>
      <c r="CQ12" s="1048"/>
      <c r="CR12" s="1046">
        <v>30</v>
      </c>
      <c r="CS12" s="1047"/>
      <c r="CT12" s="1047"/>
      <c r="CU12" s="1047"/>
      <c r="CV12" s="1048"/>
      <c r="CW12" s="1046">
        <v>54</v>
      </c>
      <c r="CX12" s="1047"/>
      <c r="CY12" s="1047"/>
      <c r="CZ12" s="1047"/>
      <c r="DA12" s="1048"/>
      <c r="DB12" s="1046" t="s">
        <v>524</v>
      </c>
      <c r="DC12" s="1047"/>
      <c r="DD12" s="1047"/>
      <c r="DE12" s="1047"/>
      <c r="DF12" s="1048"/>
      <c r="DG12" s="1046" t="s">
        <v>524</v>
      </c>
      <c r="DH12" s="1047"/>
      <c r="DI12" s="1047"/>
      <c r="DJ12" s="1047"/>
      <c r="DK12" s="1048"/>
      <c r="DL12" s="1046" t="s">
        <v>524</v>
      </c>
      <c r="DM12" s="1047"/>
      <c r="DN12" s="1047"/>
      <c r="DO12" s="1047"/>
      <c r="DP12" s="1048"/>
      <c r="DQ12" s="1046" t="s">
        <v>524</v>
      </c>
      <c r="DR12" s="1047"/>
      <c r="DS12" s="1047"/>
      <c r="DT12" s="1047"/>
      <c r="DU12" s="1048"/>
      <c r="DV12" s="1049"/>
      <c r="DW12" s="1050"/>
      <c r="DX12" s="1050"/>
      <c r="DY12" s="1050"/>
      <c r="DZ12" s="1051"/>
      <c r="EA12" s="256"/>
    </row>
    <row r="13" spans="1:131" s="257" customFormat="1" ht="26.25" customHeight="1" x14ac:dyDescent="0.2">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t="s">
        <v>593</v>
      </c>
      <c r="BT13" s="1072"/>
      <c r="BU13" s="1072"/>
      <c r="BV13" s="1072"/>
      <c r="BW13" s="1072"/>
      <c r="BX13" s="1072"/>
      <c r="BY13" s="1072"/>
      <c r="BZ13" s="1072"/>
      <c r="CA13" s="1072"/>
      <c r="CB13" s="1072"/>
      <c r="CC13" s="1072"/>
      <c r="CD13" s="1072"/>
      <c r="CE13" s="1072"/>
      <c r="CF13" s="1072"/>
      <c r="CG13" s="1073"/>
      <c r="CH13" s="1046">
        <v>-6</v>
      </c>
      <c r="CI13" s="1047"/>
      <c r="CJ13" s="1047"/>
      <c r="CK13" s="1047"/>
      <c r="CL13" s="1048"/>
      <c r="CM13" s="1046">
        <v>305</v>
      </c>
      <c r="CN13" s="1047"/>
      <c r="CO13" s="1047"/>
      <c r="CP13" s="1047"/>
      <c r="CQ13" s="1048"/>
      <c r="CR13" s="1046">
        <v>1</v>
      </c>
      <c r="CS13" s="1047"/>
      <c r="CT13" s="1047"/>
      <c r="CU13" s="1047"/>
      <c r="CV13" s="1048"/>
      <c r="CW13" s="1046">
        <v>0</v>
      </c>
      <c r="CX13" s="1047"/>
      <c r="CY13" s="1047"/>
      <c r="CZ13" s="1047"/>
      <c r="DA13" s="1048"/>
      <c r="DB13" s="1046" t="s">
        <v>524</v>
      </c>
      <c r="DC13" s="1047"/>
      <c r="DD13" s="1047"/>
      <c r="DE13" s="1047"/>
      <c r="DF13" s="1048"/>
      <c r="DG13" s="1046" t="s">
        <v>524</v>
      </c>
      <c r="DH13" s="1047"/>
      <c r="DI13" s="1047"/>
      <c r="DJ13" s="1047"/>
      <c r="DK13" s="1048"/>
      <c r="DL13" s="1046" t="s">
        <v>524</v>
      </c>
      <c r="DM13" s="1047"/>
      <c r="DN13" s="1047"/>
      <c r="DO13" s="1047"/>
      <c r="DP13" s="1048"/>
      <c r="DQ13" s="1046" t="s">
        <v>524</v>
      </c>
      <c r="DR13" s="1047"/>
      <c r="DS13" s="1047"/>
      <c r="DT13" s="1047"/>
      <c r="DU13" s="1048"/>
      <c r="DV13" s="1049"/>
      <c r="DW13" s="1050"/>
      <c r="DX13" s="1050"/>
      <c r="DY13" s="1050"/>
      <c r="DZ13" s="1051"/>
      <c r="EA13" s="256"/>
    </row>
    <row r="14" spans="1:131" s="257" customFormat="1" ht="26.25" customHeight="1" x14ac:dyDescent="0.2">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t="s">
        <v>594</v>
      </c>
      <c r="BT14" s="1072"/>
      <c r="BU14" s="1072"/>
      <c r="BV14" s="1072"/>
      <c r="BW14" s="1072"/>
      <c r="BX14" s="1072"/>
      <c r="BY14" s="1072"/>
      <c r="BZ14" s="1072"/>
      <c r="CA14" s="1072"/>
      <c r="CB14" s="1072"/>
      <c r="CC14" s="1072"/>
      <c r="CD14" s="1072"/>
      <c r="CE14" s="1072"/>
      <c r="CF14" s="1072"/>
      <c r="CG14" s="1073"/>
      <c r="CH14" s="1046">
        <v>166</v>
      </c>
      <c r="CI14" s="1047"/>
      <c r="CJ14" s="1047"/>
      <c r="CK14" s="1047"/>
      <c r="CL14" s="1048"/>
      <c r="CM14" s="1046">
        <v>541</v>
      </c>
      <c r="CN14" s="1047"/>
      <c r="CO14" s="1047"/>
      <c r="CP14" s="1047"/>
      <c r="CQ14" s="1048"/>
      <c r="CR14" s="1046">
        <v>300</v>
      </c>
      <c r="CS14" s="1047"/>
      <c r="CT14" s="1047"/>
      <c r="CU14" s="1047"/>
      <c r="CV14" s="1048"/>
      <c r="CW14" s="1046">
        <v>23</v>
      </c>
      <c r="CX14" s="1047"/>
      <c r="CY14" s="1047"/>
      <c r="CZ14" s="1047"/>
      <c r="DA14" s="1048"/>
      <c r="DB14" s="1046" t="s">
        <v>524</v>
      </c>
      <c r="DC14" s="1047"/>
      <c r="DD14" s="1047"/>
      <c r="DE14" s="1047"/>
      <c r="DF14" s="1048"/>
      <c r="DG14" s="1046" t="s">
        <v>524</v>
      </c>
      <c r="DH14" s="1047"/>
      <c r="DI14" s="1047"/>
      <c r="DJ14" s="1047"/>
      <c r="DK14" s="1048"/>
      <c r="DL14" s="1046" t="s">
        <v>524</v>
      </c>
      <c r="DM14" s="1047"/>
      <c r="DN14" s="1047"/>
      <c r="DO14" s="1047"/>
      <c r="DP14" s="1048"/>
      <c r="DQ14" s="1046" t="s">
        <v>524</v>
      </c>
      <c r="DR14" s="1047"/>
      <c r="DS14" s="1047"/>
      <c r="DT14" s="1047"/>
      <c r="DU14" s="1048"/>
      <c r="DV14" s="1049"/>
      <c r="DW14" s="1050"/>
      <c r="DX14" s="1050"/>
      <c r="DY14" s="1050"/>
      <c r="DZ14" s="1051"/>
      <c r="EA14" s="256"/>
    </row>
    <row r="15" spans="1:131" s="257" customFormat="1" ht="26.25" customHeight="1" x14ac:dyDescent="0.2">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t="s">
        <v>595</v>
      </c>
      <c r="BT15" s="1072"/>
      <c r="BU15" s="1072"/>
      <c r="BV15" s="1072"/>
      <c r="BW15" s="1072"/>
      <c r="BX15" s="1072"/>
      <c r="BY15" s="1072"/>
      <c r="BZ15" s="1072"/>
      <c r="CA15" s="1072"/>
      <c r="CB15" s="1072"/>
      <c r="CC15" s="1072"/>
      <c r="CD15" s="1072"/>
      <c r="CE15" s="1072"/>
      <c r="CF15" s="1072"/>
      <c r="CG15" s="1073"/>
      <c r="CH15" s="1046">
        <v>2726</v>
      </c>
      <c r="CI15" s="1047"/>
      <c r="CJ15" s="1047"/>
      <c r="CK15" s="1047"/>
      <c r="CL15" s="1048"/>
      <c r="CM15" s="1046">
        <v>1162</v>
      </c>
      <c r="CN15" s="1047"/>
      <c r="CO15" s="1047"/>
      <c r="CP15" s="1047"/>
      <c r="CQ15" s="1048"/>
      <c r="CR15" s="1046">
        <v>304</v>
      </c>
      <c r="CS15" s="1047"/>
      <c r="CT15" s="1047"/>
      <c r="CU15" s="1047"/>
      <c r="CV15" s="1048"/>
      <c r="CW15" s="1046">
        <v>2471</v>
      </c>
      <c r="CX15" s="1047"/>
      <c r="CY15" s="1047"/>
      <c r="CZ15" s="1047"/>
      <c r="DA15" s="1048"/>
      <c r="DB15" s="1046">
        <v>17152</v>
      </c>
      <c r="DC15" s="1047"/>
      <c r="DD15" s="1047"/>
      <c r="DE15" s="1047"/>
      <c r="DF15" s="1048"/>
      <c r="DG15" s="1046" t="s">
        <v>524</v>
      </c>
      <c r="DH15" s="1047"/>
      <c r="DI15" s="1047"/>
      <c r="DJ15" s="1047"/>
      <c r="DK15" s="1048"/>
      <c r="DL15" s="1046" t="s">
        <v>524</v>
      </c>
      <c r="DM15" s="1047"/>
      <c r="DN15" s="1047"/>
      <c r="DO15" s="1047"/>
      <c r="DP15" s="1048"/>
      <c r="DQ15" s="1046" t="s">
        <v>524</v>
      </c>
      <c r="DR15" s="1047"/>
      <c r="DS15" s="1047"/>
      <c r="DT15" s="1047"/>
      <c r="DU15" s="1048"/>
      <c r="DV15" s="1049"/>
      <c r="DW15" s="1050"/>
      <c r="DX15" s="1050"/>
      <c r="DY15" s="1050"/>
      <c r="DZ15" s="1051"/>
      <c r="EA15" s="256"/>
    </row>
    <row r="16" spans="1:131" s="257" customFormat="1" ht="26.25" customHeight="1" x14ac:dyDescent="0.2">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2">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2">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2">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2">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5">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2">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394</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5">
      <c r="A23" s="266" t="s">
        <v>395</v>
      </c>
      <c r="B23" s="1001" t="s">
        <v>396</v>
      </c>
      <c r="C23" s="1002"/>
      <c r="D23" s="1002"/>
      <c r="E23" s="1002"/>
      <c r="F23" s="1002"/>
      <c r="G23" s="1002"/>
      <c r="H23" s="1002"/>
      <c r="I23" s="1002"/>
      <c r="J23" s="1002"/>
      <c r="K23" s="1002"/>
      <c r="L23" s="1002"/>
      <c r="M23" s="1002"/>
      <c r="N23" s="1002"/>
      <c r="O23" s="1002"/>
      <c r="P23" s="1003"/>
      <c r="Q23" s="1125">
        <v>509918</v>
      </c>
      <c r="R23" s="1126"/>
      <c r="S23" s="1126"/>
      <c r="T23" s="1126"/>
      <c r="U23" s="1126"/>
      <c r="V23" s="1126">
        <v>507567</v>
      </c>
      <c r="W23" s="1126"/>
      <c r="X23" s="1126"/>
      <c r="Y23" s="1126"/>
      <c r="Z23" s="1126"/>
      <c r="AA23" s="1126">
        <v>2351</v>
      </c>
      <c r="AB23" s="1126"/>
      <c r="AC23" s="1126"/>
      <c r="AD23" s="1126"/>
      <c r="AE23" s="1127"/>
      <c r="AF23" s="1128">
        <v>1430</v>
      </c>
      <c r="AG23" s="1126"/>
      <c r="AH23" s="1126"/>
      <c r="AI23" s="1126"/>
      <c r="AJ23" s="1129"/>
      <c r="AK23" s="1130"/>
      <c r="AL23" s="1131"/>
      <c r="AM23" s="1131"/>
      <c r="AN23" s="1131"/>
      <c r="AO23" s="1131"/>
      <c r="AP23" s="1126">
        <v>536222</v>
      </c>
      <c r="AQ23" s="1126"/>
      <c r="AR23" s="1126"/>
      <c r="AS23" s="1126"/>
      <c r="AT23" s="1126"/>
      <c r="AU23" s="1132"/>
      <c r="AV23" s="1132"/>
      <c r="AW23" s="1132"/>
      <c r="AX23" s="1132"/>
      <c r="AY23" s="1133"/>
      <c r="AZ23" s="1122" t="s">
        <v>397</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2">
      <c r="A24" s="1121" t="s">
        <v>398</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5">
      <c r="A25" s="1120" t="s">
        <v>399</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2">
      <c r="A26" s="1052" t="s">
        <v>370</v>
      </c>
      <c r="B26" s="1053"/>
      <c r="C26" s="1053"/>
      <c r="D26" s="1053"/>
      <c r="E26" s="1053"/>
      <c r="F26" s="1053"/>
      <c r="G26" s="1053"/>
      <c r="H26" s="1053"/>
      <c r="I26" s="1053"/>
      <c r="J26" s="1053"/>
      <c r="K26" s="1053"/>
      <c r="L26" s="1053"/>
      <c r="M26" s="1053"/>
      <c r="N26" s="1053"/>
      <c r="O26" s="1053"/>
      <c r="P26" s="1054"/>
      <c r="Q26" s="1058" t="s">
        <v>400</v>
      </c>
      <c r="R26" s="1059"/>
      <c r="S26" s="1059"/>
      <c r="T26" s="1059"/>
      <c r="U26" s="1060"/>
      <c r="V26" s="1058" t="s">
        <v>401</v>
      </c>
      <c r="W26" s="1059"/>
      <c r="X26" s="1059"/>
      <c r="Y26" s="1059"/>
      <c r="Z26" s="1060"/>
      <c r="AA26" s="1058" t="s">
        <v>402</v>
      </c>
      <c r="AB26" s="1059"/>
      <c r="AC26" s="1059"/>
      <c r="AD26" s="1059"/>
      <c r="AE26" s="1059"/>
      <c r="AF26" s="1116" t="s">
        <v>403</v>
      </c>
      <c r="AG26" s="1065"/>
      <c r="AH26" s="1065"/>
      <c r="AI26" s="1065"/>
      <c r="AJ26" s="1117"/>
      <c r="AK26" s="1059" t="s">
        <v>404</v>
      </c>
      <c r="AL26" s="1059"/>
      <c r="AM26" s="1059"/>
      <c r="AN26" s="1059"/>
      <c r="AO26" s="1060"/>
      <c r="AP26" s="1058" t="s">
        <v>405</v>
      </c>
      <c r="AQ26" s="1059"/>
      <c r="AR26" s="1059"/>
      <c r="AS26" s="1059"/>
      <c r="AT26" s="1060"/>
      <c r="AU26" s="1058" t="s">
        <v>406</v>
      </c>
      <c r="AV26" s="1059"/>
      <c r="AW26" s="1059"/>
      <c r="AX26" s="1059"/>
      <c r="AY26" s="1060"/>
      <c r="AZ26" s="1058" t="s">
        <v>407</v>
      </c>
      <c r="BA26" s="1059"/>
      <c r="BB26" s="1059"/>
      <c r="BC26" s="1059"/>
      <c r="BD26" s="1060"/>
      <c r="BE26" s="1058" t="s">
        <v>377</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5">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2">
      <c r="A28" s="268">
        <v>1</v>
      </c>
      <c r="B28" s="1107" t="s">
        <v>408</v>
      </c>
      <c r="C28" s="1108"/>
      <c r="D28" s="1108"/>
      <c r="E28" s="1108"/>
      <c r="F28" s="1108"/>
      <c r="G28" s="1108"/>
      <c r="H28" s="1108"/>
      <c r="I28" s="1108"/>
      <c r="J28" s="1108"/>
      <c r="K28" s="1108"/>
      <c r="L28" s="1108"/>
      <c r="M28" s="1108"/>
      <c r="N28" s="1108"/>
      <c r="O28" s="1108"/>
      <c r="P28" s="1109"/>
      <c r="Q28" s="1110">
        <v>87761</v>
      </c>
      <c r="R28" s="1111"/>
      <c r="S28" s="1111"/>
      <c r="T28" s="1111"/>
      <c r="U28" s="1111"/>
      <c r="V28" s="1111">
        <v>86874</v>
      </c>
      <c r="W28" s="1111"/>
      <c r="X28" s="1111"/>
      <c r="Y28" s="1111"/>
      <c r="Z28" s="1111"/>
      <c r="AA28" s="1111">
        <v>886</v>
      </c>
      <c r="AB28" s="1111"/>
      <c r="AC28" s="1111"/>
      <c r="AD28" s="1111"/>
      <c r="AE28" s="1112"/>
      <c r="AF28" s="1113">
        <v>886</v>
      </c>
      <c r="AG28" s="1111"/>
      <c r="AH28" s="1111"/>
      <c r="AI28" s="1111"/>
      <c r="AJ28" s="1114"/>
      <c r="AK28" s="1115">
        <v>8668</v>
      </c>
      <c r="AL28" s="1103"/>
      <c r="AM28" s="1103"/>
      <c r="AN28" s="1103"/>
      <c r="AO28" s="1103"/>
      <c r="AP28" s="1103" t="s">
        <v>524</v>
      </c>
      <c r="AQ28" s="1103"/>
      <c r="AR28" s="1103"/>
      <c r="AS28" s="1103"/>
      <c r="AT28" s="1103"/>
      <c r="AU28" s="1103" t="s">
        <v>524</v>
      </c>
      <c r="AV28" s="1103"/>
      <c r="AW28" s="1103"/>
      <c r="AX28" s="1103"/>
      <c r="AY28" s="1103"/>
      <c r="AZ28" s="1104" t="s">
        <v>524</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2">
      <c r="A29" s="268">
        <v>2</v>
      </c>
      <c r="B29" s="1094" t="s">
        <v>409</v>
      </c>
      <c r="C29" s="1095"/>
      <c r="D29" s="1095"/>
      <c r="E29" s="1095"/>
      <c r="F29" s="1095"/>
      <c r="G29" s="1095"/>
      <c r="H29" s="1095"/>
      <c r="I29" s="1095"/>
      <c r="J29" s="1095"/>
      <c r="K29" s="1095"/>
      <c r="L29" s="1095"/>
      <c r="M29" s="1095"/>
      <c r="N29" s="1095"/>
      <c r="O29" s="1095"/>
      <c r="P29" s="1096"/>
      <c r="Q29" s="1100">
        <v>83050</v>
      </c>
      <c r="R29" s="1101"/>
      <c r="S29" s="1101"/>
      <c r="T29" s="1101"/>
      <c r="U29" s="1101"/>
      <c r="V29" s="1101">
        <v>79858</v>
      </c>
      <c r="W29" s="1101"/>
      <c r="X29" s="1101"/>
      <c r="Y29" s="1101"/>
      <c r="Z29" s="1101"/>
      <c r="AA29" s="1101">
        <v>3192</v>
      </c>
      <c r="AB29" s="1101"/>
      <c r="AC29" s="1101"/>
      <c r="AD29" s="1101"/>
      <c r="AE29" s="1102"/>
      <c r="AF29" s="1076">
        <v>3192</v>
      </c>
      <c r="AG29" s="1077"/>
      <c r="AH29" s="1077"/>
      <c r="AI29" s="1077"/>
      <c r="AJ29" s="1078"/>
      <c r="AK29" s="1037">
        <v>12708</v>
      </c>
      <c r="AL29" s="1028"/>
      <c r="AM29" s="1028"/>
      <c r="AN29" s="1028"/>
      <c r="AO29" s="1028"/>
      <c r="AP29" s="1028" t="s">
        <v>524</v>
      </c>
      <c r="AQ29" s="1028"/>
      <c r="AR29" s="1028"/>
      <c r="AS29" s="1028"/>
      <c r="AT29" s="1028"/>
      <c r="AU29" s="1028" t="s">
        <v>524</v>
      </c>
      <c r="AV29" s="1028"/>
      <c r="AW29" s="1028"/>
      <c r="AX29" s="1028"/>
      <c r="AY29" s="1028"/>
      <c r="AZ29" s="1099" t="s">
        <v>524</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2">
      <c r="A30" s="268">
        <v>3</v>
      </c>
      <c r="B30" s="1094" t="s">
        <v>410</v>
      </c>
      <c r="C30" s="1095"/>
      <c r="D30" s="1095"/>
      <c r="E30" s="1095"/>
      <c r="F30" s="1095"/>
      <c r="G30" s="1095"/>
      <c r="H30" s="1095"/>
      <c r="I30" s="1095"/>
      <c r="J30" s="1095"/>
      <c r="K30" s="1095"/>
      <c r="L30" s="1095"/>
      <c r="M30" s="1095"/>
      <c r="N30" s="1095"/>
      <c r="O30" s="1095"/>
      <c r="P30" s="1096"/>
      <c r="Q30" s="1100">
        <v>13453</v>
      </c>
      <c r="R30" s="1101"/>
      <c r="S30" s="1101"/>
      <c r="T30" s="1101"/>
      <c r="U30" s="1101"/>
      <c r="V30" s="1101">
        <v>12969</v>
      </c>
      <c r="W30" s="1101"/>
      <c r="X30" s="1101"/>
      <c r="Y30" s="1101"/>
      <c r="Z30" s="1101"/>
      <c r="AA30" s="1101">
        <v>484</v>
      </c>
      <c r="AB30" s="1101"/>
      <c r="AC30" s="1101"/>
      <c r="AD30" s="1101"/>
      <c r="AE30" s="1102"/>
      <c r="AF30" s="1076">
        <v>484</v>
      </c>
      <c r="AG30" s="1077"/>
      <c r="AH30" s="1077"/>
      <c r="AI30" s="1077"/>
      <c r="AJ30" s="1078"/>
      <c r="AK30" s="1037">
        <v>2816</v>
      </c>
      <c r="AL30" s="1028"/>
      <c r="AM30" s="1028"/>
      <c r="AN30" s="1028"/>
      <c r="AO30" s="1028"/>
      <c r="AP30" s="1028" t="s">
        <v>524</v>
      </c>
      <c r="AQ30" s="1028"/>
      <c r="AR30" s="1028"/>
      <c r="AS30" s="1028"/>
      <c r="AT30" s="1028"/>
      <c r="AU30" s="1028" t="s">
        <v>524</v>
      </c>
      <c r="AV30" s="1028"/>
      <c r="AW30" s="1028"/>
      <c r="AX30" s="1028"/>
      <c r="AY30" s="1028"/>
      <c r="AZ30" s="1099" t="s">
        <v>524</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2">
      <c r="A31" s="268">
        <v>4</v>
      </c>
      <c r="B31" s="1094" t="s">
        <v>411</v>
      </c>
      <c r="C31" s="1095"/>
      <c r="D31" s="1095"/>
      <c r="E31" s="1095"/>
      <c r="F31" s="1095"/>
      <c r="G31" s="1095"/>
      <c r="H31" s="1095"/>
      <c r="I31" s="1095"/>
      <c r="J31" s="1095"/>
      <c r="K31" s="1095"/>
      <c r="L31" s="1095"/>
      <c r="M31" s="1095"/>
      <c r="N31" s="1095"/>
      <c r="O31" s="1095"/>
      <c r="P31" s="1096"/>
      <c r="Q31" s="1100">
        <v>16144</v>
      </c>
      <c r="R31" s="1101"/>
      <c r="S31" s="1101"/>
      <c r="T31" s="1101"/>
      <c r="U31" s="1101"/>
      <c r="V31" s="1101">
        <v>14660</v>
      </c>
      <c r="W31" s="1101"/>
      <c r="X31" s="1101"/>
      <c r="Y31" s="1101"/>
      <c r="Z31" s="1101"/>
      <c r="AA31" s="1101">
        <v>1484</v>
      </c>
      <c r="AB31" s="1101"/>
      <c r="AC31" s="1101"/>
      <c r="AD31" s="1101"/>
      <c r="AE31" s="1102"/>
      <c r="AF31" s="1076">
        <v>7563</v>
      </c>
      <c r="AG31" s="1077"/>
      <c r="AH31" s="1077"/>
      <c r="AI31" s="1077"/>
      <c r="AJ31" s="1078"/>
      <c r="AK31" s="1037">
        <v>180</v>
      </c>
      <c r="AL31" s="1028"/>
      <c r="AM31" s="1028"/>
      <c r="AN31" s="1028"/>
      <c r="AO31" s="1028"/>
      <c r="AP31" s="1028">
        <v>34961</v>
      </c>
      <c r="AQ31" s="1028"/>
      <c r="AR31" s="1028"/>
      <c r="AS31" s="1028"/>
      <c r="AT31" s="1028"/>
      <c r="AU31" s="1028">
        <v>35</v>
      </c>
      <c r="AV31" s="1028"/>
      <c r="AW31" s="1028"/>
      <c r="AX31" s="1028"/>
      <c r="AY31" s="1028"/>
      <c r="AZ31" s="1099" t="s">
        <v>524</v>
      </c>
      <c r="BA31" s="1099"/>
      <c r="BB31" s="1099"/>
      <c r="BC31" s="1099"/>
      <c r="BD31" s="1099"/>
      <c r="BE31" s="1089" t="s">
        <v>412</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2">
      <c r="A32" s="268">
        <v>5</v>
      </c>
      <c r="B32" s="1094" t="s">
        <v>413</v>
      </c>
      <c r="C32" s="1095"/>
      <c r="D32" s="1095"/>
      <c r="E32" s="1095"/>
      <c r="F32" s="1095"/>
      <c r="G32" s="1095"/>
      <c r="H32" s="1095"/>
      <c r="I32" s="1095"/>
      <c r="J32" s="1095"/>
      <c r="K32" s="1095"/>
      <c r="L32" s="1095"/>
      <c r="M32" s="1095"/>
      <c r="N32" s="1095"/>
      <c r="O32" s="1095"/>
      <c r="P32" s="1096"/>
      <c r="Q32" s="1100">
        <v>27899</v>
      </c>
      <c r="R32" s="1101"/>
      <c r="S32" s="1101"/>
      <c r="T32" s="1101"/>
      <c r="U32" s="1101"/>
      <c r="V32" s="1101">
        <v>26181</v>
      </c>
      <c r="W32" s="1101"/>
      <c r="X32" s="1101"/>
      <c r="Y32" s="1101"/>
      <c r="Z32" s="1101"/>
      <c r="AA32" s="1101">
        <v>1718</v>
      </c>
      <c r="AB32" s="1101"/>
      <c r="AC32" s="1101"/>
      <c r="AD32" s="1101"/>
      <c r="AE32" s="1102"/>
      <c r="AF32" s="1076">
        <v>6331</v>
      </c>
      <c r="AG32" s="1077"/>
      <c r="AH32" s="1077"/>
      <c r="AI32" s="1077"/>
      <c r="AJ32" s="1078"/>
      <c r="AK32" s="1037">
        <v>7712</v>
      </c>
      <c r="AL32" s="1028"/>
      <c r="AM32" s="1028"/>
      <c r="AN32" s="1028"/>
      <c r="AO32" s="1028"/>
      <c r="AP32" s="1028">
        <v>241692</v>
      </c>
      <c r="AQ32" s="1028"/>
      <c r="AR32" s="1028"/>
      <c r="AS32" s="1028"/>
      <c r="AT32" s="1028"/>
      <c r="AU32" s="1028">
        <v>93535</v>
      </c>
      <c r="AV32" s="1028"/>
      <c r="AW32" s="1028"/>
      <c r="AX32" s="1028"/>
      <c r="AY32" s="1028"/>
      <c r="AZ32" s="1099" t="s">
        <v>524</v>
      </c>
      <c r="BA32" s="1099"/>
      <c r="BB32" s="1099"/>
      <c r="BC32" s="1099"/>
      <c r="BD32" s="1099"/>
      <c r="BE32" s="1089" t="s">
        <v>414</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2">
      <c r="A33" s="268">
        <v>6</v>
      </c>
      <c r="B33" s="1094"/>
      <c r="C33" s="1095"/>
      <c r="D33" s="1095"/>
      <c r="E33" s="1095"/>
      <c r="F33" s="1095"/>
      <c r="G33" s="1095"/>
      <c r="H33" s="1095"/>
      <c r="I33" s="1095"/>
      <c r="J33" s="1095"/>
      <c r="K33" s="1095"/>
      <c r="L33" s="1095"/>
      <c r="M33" s="1095"/>
      <c r="N33" s="1095"/>
      <c r="O33" s="1095"/>
      <c r="P33" s="1096"/>
      <c r="Q33" s="1100"/>
      <c r="R33" s="1101"/>
      <c r="S33" s="1101"/>
      <c r="T33" s="1101"/>
      <c r="U33" s="1101"/>
      <c r="V33" s="1101"/>
      <c r="W33" s="1101"/>
      <c r="X33" s="1101"/>
      <c r="Y33" s="1101"/>
      <c r="Z33" s="1101"/>
      <c r="AA33" s="1101"/>
      <c r="AB33" s="1101"/>
      <c r="AC33" s="1101"/>
      <c r="AD33" s="1101"/>
      <c r="AE33" s="1102"/>
      <c r="AF33" s="1076"/>
      <c r="AG33" s="1077"/>
      <c r="AH33" s="1077"/>
      <c r="AI33" s="1077"/>
      <c r="AJ33" s="1078"/>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9"/>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2">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2">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2">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2">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2">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2">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2">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2">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2">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2">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2">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2">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2">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2">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2">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2">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2">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2">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2">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2">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2">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2">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2">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2">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2">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2">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2">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5">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2">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415</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5">
      <c r="A63" s="266" t="s">
        <v>395</v>
      </c>
      <c r="B63" s="1001" t="s">
        <v>416</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18456</v>
      </c>
      <c r="AG63" s="1016"/>
      <c r="AH63" s="1016"/>
      <c r="AI63" s="1016"/>
      <c r="AJ63" s="1087"/>
      <c r="AK63" s="1088"/>
      <c r="AL63" s="1020"/>
      <c r="AM63" s="1020"/>
      <c r="AN63" s="1020"/>
      <c r="AO63" s="1020"/>
      <c r="AP63" s="1016">
        <v>276653</v>
      </c>
      <c r="AQ63" s="1016"/>
      <c r="AR63" s="1016"/>
      <c r="AS63" s="1016"/>
      <c r="AT63" s="1016"/>
      <c r="AU63" s="1016">
        <v>93570</v>
      </c>
      <c r="AV63" s="1016"/>
      <c r="AW63" s="1016"/>
      <c r="AX63" s="1016"/>
      <c r="AY63" s="1016"/>
      <c r="AZ63" s="1082"/>
      <c r="BA63" s="1082"/>
      <c r="BB63" s="1082"/>
      <c r="BC63" s="1082"/>
      <c r="BD63" s="1082"/>
      <c r="BE63" s="1017"/>
      <c r="BF63" s="1017"/>
      <c r="BG63" s="1017"/>
      <c r="BH63" s="1017"/>
      <c r="BI63" s="1018"/>
      <c r="BJ63" s="1083" t="s">
        <v>417</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5">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2">
      <c r="A66" s="1052" t="s">
        <v>419</v>
      </c>
      <c r="B66" s="1053"/>
      <c r="C66" s="1053"/>
      <c r="D66" s="1053"/>
      <c r="E66" s="1053"/>
      <c r="F66" s="1053"/>
      <c r="G66" s="1053"/>
      <c r="H66" s="1053"/>
      <c r="I66" s="1053"/>
      <c r="J66" s="1053"/>
      <c r="K66" s="1053"/>
      <c r="L66" s="1053"/>
      <c r="M66" s="1053"/>
      <c r="N66" s="1053"/>
      <c r="O66" s="1053"/>
      <c r="P66" s="1054"/>
      <c r="Q66" s="1058" t="s">
        <v>420</v>
      </c>
      <c r="R66" s="1059"/>
      <c r="S66" s="1059"/>
      <c r="T66" s="1059"/>
      <c r="U66" s="1060"/>
      <c r="V66" s="1058" t="s">
        <v>421</v>
      </c>
      <c r="W66" s="1059"/>
      <c r="X66" s="1059"/>
      <c r="Y66" s="1059"/>
      <c r="Z66" s="1060"/>
      <c r="AA66" s="1058" t="s">
        <v>422</v>
      </c>
      <c r="AB66" s="1059"/>
      <c r="AC66" s="1059"/>
      <c r="AD66" s="1059"/>
      <c r="AE66" s="1060"/>
      <c r="AF66" s="1064" t="s">
        <v>423</v>
      </c>
      <c r="AG66" s="1065"/>
      <c r="AH66" s="1065"/>
      <c r="AI66" s="1065"/>
      <c r="AJ66" s="1066"/>
      <c r="AK66" s="1058" t="s">
        <v>424</v>
      </c>
      <c r="AL66" s="1053"/>
      <c r="AM66" s="1053"/>
      <c r="AN66" s="1053"/>
      <c r="AO66" s="1054"/>
      <c r="AP66" s="1058" t="s">
        <v>425</v>
      </c>
      <c r="AQ66" s="1059"/>
      <c r="AR66" s="1059"/>
      <c r="AS66" s="1059"/>
      <c r="AT66" s="1060"/>
      <c r="AU66" s="1058" t="s">
        <v>426</v>
      </c>
      <c r="AV66" s="1059"/>
      <c r="AW66" s="1059"/>
      <c r="AX66" s="1059"/>
      <c r="AY66" s="1060"/>
      <c r="AZ66" s="1058" t="s">
        <v>377</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5">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2">
      <c r="A68" s="260">
        <v>1</v>
      </c>
      <c r="B68" s="1042" t="s">
        <v>596</v>
      </c>
      <c r="C68" s="1043"/>
      <c r="D68" s="1043"/>
      <c r="E68" s="1043"/>
      <c r="F68" s="1043"/>
      <c r="G68" s="1043"/>
      <c r="H68" s="1043"/>
      <c r="I68" s="1043"/>
      <c r="J68" s="1043"/>
      <c r="K68" s="1043"/>
      <c r="L68" s="1043"/>
      <c r="M68" s="1043"/>
      <c r="N68" s="1043"/>
      <c r="O68" s="1043"/>
      <c r="P68" s="1044"/>
      <c r="Q68" s="1045">
        <v>99635</v>
      </c>
      <c r="R68" s="1039"/>
      <c r="S68" s="1039"/>
      <c r="T68" s="1039"/>
      <c r="U68" s="1039"/>
      <c r="V68" s="1039">
        <v>84860</v>
      </c>
      <c r="W68" s="1039"/>
      <c r="X68" s="1039"/>
      <c r="Y68" s="1039"/>
      <c r="Z68" s="1039"/>
      <c r="AA68" s="1039">
        <v>14775</v>
      </c>
      <c r="AB68" s="1039"/>
      <c r="AC68" s="1039"/>
      <c r="AD68" s="1039"/>
      <c r="AE68" s="1039"/>
      <c r="AF68" s="1039">
        <v>14108</v>
      </c>
      <c r="AG68" s="1039"/>
      <c r="AH68" s="1039"/>
      <c r="AI68" s="1039"/>
      <c r="AJ68" s="1039"/>
      <c r="AK68" s="1039" t="s">
        <v>524</v>
      </c>
      <c r="AL68" s="1039"/>
      <c r="AM68" s="1039"/>
      <c r="AN68" s="1039"/>
      <c r="AO68" s="1039"/>
      <c r="AP68" s="1039" t="s">
        <v>524</v>
      </c>
      <c r="AQ68" s="1039"/>
      <c r="AR68" s="1039"/>
      <c r="AS68" s="1039"/>
      <c r="AT68" s="1039"/>
      <c r="AU68" s="1039" t="s">
        <v>524</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2">
      <c r="A69" s="263">
        <v>2</v>
      </c>
      <c r="B69" s="1031" t="s">
        <v>597</v>
      </c>
      <c r="C69" s="1032"/>
      <c r="D69" s="1032"/>
      <c r="E69" s="1032"/>
      <c r="F69" s="1032"/>
      <c r="G69" s="1032"/>
      <c r="H69" s="1032"/>
      <c r="I69" s="1032"/>
      <c r="J69" s="1032"/>
      <c r="K69" s="1032"/>
      <c r="L69" s="1032"/>
      <c r="M69" s="1032"/>
      <c r="N69" s="1032"/>
      <c r="O69" s="1032"/>
      <c r="P69" s="1033"/>
      <c r="Q69" s="1034">
        <v>952</v>
      </c>
      <c r="R69" s="1028"/>
      <c r="S69" s="1028"/>
      <c r="T69" s="1028"/>
      <c r="U69" s="1028"/>
      <c r="V69" s="1028">
        <v>938</v>
      </c>
      <c r="W69" s="1028"/>
      <c r="X69" s="1028"/>
      <c r="Y69" s="1028"/>
      <c r="Z69" s="1028"/>
      <c r="AA69" s="1028">
        <v>15</v>
      </c>
      <c r="AB69" s="1028"/>
      <c r="AC69" s="1028"/>
      <c r="AD69" s="1028"/>
      <c r="AE69" s="1028"/>
      <c r="AF69" s="1028">
        <v>15</v>
      </c>
      <c r="AG69" s="1028"/>
      <c r="AH69" s="1028"/>
      <c r="AI69" s="1028"/>
      <c r="AJ69" s="1028"/>
      <c r="AK69" s="1028" t="s">
        <v>524</v>
      </c>
      <c r="AL69" s="1028"/>
      <c r="AM69" s="1028"/>
      <c r="AN69" s="1028"/>
      <c r="AO69" s="1028"/>
      <c r="AP69" s="1028" t="s">
        <v>524</v>
      </c>
      <c r="AQ69" s="1028"/>
      <c r="AR69" s="1028"/>
      <c r="AS69" s="1028"/>
      <c r="AT69" s="1028"/>
      <c r="AU69" s="1028" t="s">
        <v>524</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2">
      <c r="A70" s="263">
        <v>3</v>
      </c>
      <c r="B70" s="1031" t="s">
        <v>598</v>
      </c>
      <c r="C70" s="1032"/>
      <c r="D70" s="1032"/>
      <c r="E70" s="1032"/>
      <c r="F70" s="1032"/>
      <c r="G70" s="1032"/>
      <c r="H70" s="1032"/>
      <c r="I70" s="1032"/>
      <c r="J70" s="1032"/>
      <c r="K70" s="1032"/>
      <c r="L70" s="1032"/>
      <c r="M70" s="1032"/>
      <c r="N70" s="1032"/>
      <c r="O70" s="1032"/>
      <c r="P70" s="1033"/>
      <c r="Q70" s="1034">
        <v>39537</v>
      </c>
      <c r="R70" s="1028"/>
      <c r="S70" s="1028"/>
      <c r="T70" s="1028"/>
      <c r="U70" s="1028"/>
      <c r="V70" s="1028">
        <v>35602</v>
      </c>
      <c r="W70" s="1028"/>
      <c r="X70" s="1028"/>
      <c r="Y70" s="1028"/>
      <c r="Z70" s="1028"/>
      <c r="AA70" s="1028">
        <v>3935</v>
      </c>
      <c r="AB70" s="1028"/>
      <c r="AC70" s="1028"/>
      <c r="AD70" s="1028"/>
      <c r="AE70" s="1028"/>
      <c r="AF70" s="1028">
        <v>20048</v>
      </c>
      <c r="AG70" s="1028"/>
      <c r="AH70" s="1028"/>
      <c r="AI70" s="1028"/>
      <c r="AJ70" s="1028"/>
      <c r="AK70" s="1028" t="s">
        <v>524</v>
      </c>
      <c r="AL70" s="1028"/>
      <c r="AM70" s="1028"/>
      <c r="AN70" s="1028"/>
      <c r="AO70" s="1028"/>
      <c r="AP70" s="1028">
        <v>111649</v>
      </c>
      <c r="AQ70" s="1028"/>
      <c r="AR70" s="1028"/>
      <c r="AS70" s="1028"/>
      <c r="AT70" s="1028"/>
      <c r="AU70" s="1028" t="s">
        <v>524</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2">
      <c r="A71" s="263">
        <v>4</v>
      </c>
      <c r="B71" s="1031" t="s">
        <v>599</v>
      </c>
      <c r="C71" s="1032"/>
      <c r="D71" s="1032"/>
      <c r="E71" s="1032"/>
      <c r="F71" s="1032"/>
      <c r="G71" s="1032"/>
      <c r="H71" s="1032"/>
      <c r="I71" s="1032"/>
      <c r="J71" s="1032"/>
      <c r="K71" s="1032"/>
      <c r="L71" s="1032"/>
      <c r="M71" s="1032"/>
      <c r="N71" s="1032"/>
      <c r="O71" s="1032"/>
      <c r="P71" s="1033"/>
      <c r="Q71" s="1034">
        <v>7557</v>
      </c>
      <c r="R71" s="1028"/>
      <c r="S71" s="1028"/>
      <c r="T71" s="1028"/>
      <c r="U71" s="1028"/>
      <c r="V71" s="1028">
        <v>5708</v>
      </c>
      <c r="W71" s="1028"/>
      <c r="X71" s="1028"/>
      <c r="Y71" s="1028"/>
      <c r="Z71" s="1028"/>
      <c r="AA71" s="1028">
        <v>1849</v>
      </c>
      <c r="AB71" s="1028"/>
      <c r="AC71" s="1028"/>
      <c r="AD71" s="1028"/>
      <c r="AE71" s="1028"/>
      <c r="AF71" s="1028">
        <v>17220</v>
      </c>
      <c r="AG71" s="1028"/>
      <c r="AH71" s="1028"/>
      <c r="AI71" s="1028"/>
      <c r="AJ71" s="1028"/>
      <c r="AK71" s="1028" t="s">
        <v>524</v>
      </c>
      <c r="AL71" s="1028"/>
      <c r="AM71" s="1028"/>
      <c r="AN71" s="1028"/>
      <c r="AO71" s="1028"/>
      <c r="AP71" s="1028">
        <v>16930</v>
      </c>
      <c r="AQ71" s="1028"/>
      <c r="AR71" s="1028"/>
      <c r="AS71" s="1028"/>
      <c r="AT71" s="1028"/>
      <c r="AU71" s="1028" t="s">
        <v>524</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2">
      <c r="A72" s="263">
        <v>5</v>
      </c>
      <c r="B72" s="1031"/>
      <c r="C72" s="1032"/>
      <c r="D72" s="1032"/>
      <c r="E72" s="1032"/>
      <c r="F72" s="1032"/>
      <c r="G72" s="1032"/>
      <c r="H72" s="1032"/>
      <c r="I72" s="1032"/>
      <c r="J72" s="1032"/>
      <c r="K72" s="1032"/>
      <c r="L72" s="1032"/>
      <c r="M72" s="1032"/>
      <c r="N72" s="1032"/>
      <c r="O72" s="1032"/>
      <c r="P72" s="1033"/>
      <c r="Q72" s="1034"/>
      <c r="R72" s="1028"/>
      <c r="S72" s="1028"/>
      <c r="T72" s="1028"/>
      <c r="U72" s="1028"/>
      <c r="V72" s="1028"/>
      <c r="W72" s="1028"/>
      <c r="X72" s="1028"/>
      <c r="Y72" s="1028"/>
      <c r="Z72" s="1028"/>
      <c r="AA72" s="1028"/>
      <c r="AB72" s="1028"/>
      <c r="AC72" s="1028"/>
      <c r="AD72" s="1028"/>
      <c r="AE72" s="1028"/>
      <c r="AF72" s="1028"/>
      <c r="AG72" s="1028"/>
      <c r="AH72" s="1028"/>
      <c r="AI72" s="1028"/>
      <c r="AJ72" s="1028"/>
      <c r="AK72" s="1028"/>
      <c r="AL72" s="1028"/>
      <c r="AM72" s="1028"/>
      <c r="AN72" s="1028"/>
      <c r="AO72" s="1028"/>
      <c r="AP72" s="1028"/>
      <c r="AQ72" s="1028"/>
      <c r="AR72" s="1028"/>
      <c r="AS72" s="1028"/>
      <c r="AT72" s="1028"/>
      <c r="AU72" s="1028"/>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2">
      <c r="A73" s="263">
        <v>6</v>
      </c>
      <c r="B73" s="1031"/>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2">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2">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2">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2">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2">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2">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2">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2">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2">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2">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2">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2">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2">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2">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5">
      <c r="A88" s="266" t="s">
        <v>395</v>
      </c>
      <c r="B88" s="1001" t="s">
        <v>427</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51391</v>
      </c>
      <c r="AG88" s="1016"/>
      <c r="AH88" s="1016"/>
      <c r="AI88" s="1016"/>
      <c r="AJ88" s="1016"/>
      <c r="AK88" s="1020"/>
      <c r="AL88" s="1020"/>
      <c r="AM88" s="1020"/>
      <c r="AN88" s="1020"/>
      <c r="AO88" s="1020"/>
      <c r="AP88" s="1016">
        <v>28579</v>
      </c>
      <c r="AQ88" s="1016"/>
      <c r="AR88" s="1016"/>
      <c r="AS88" s="1016"/>
      <c r="AT88" s="1016"/>
      <c r="AU88" s="1016" t="s">
        <v>524</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1001" t="s">
        <v>428</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2253</v>
      </c>
      <c r="CS102" s="1008"/>
      <c r="CT102" s="1008"/>
      <c r="CU102" s="1008"/>
      <c r="CV102" s="1009"/>
      <c r="CW102" s="1007">
        <v>3423</v>
      </c>
      <c r="CX102" s="1008"/>
      <c r="CY102" s="1008"/>
      <c r="CZ102" s="1008"/>
      <c r="DA102" s="1009"/>
      <c r="DB102" s="1007">
        <v>17152</v>
      </c>
      <c r="DC102" s="1008"/>
      <c r="DD102" s="1008"/>
      <c r="DE102" s="1008"/>
      <c r="DF102" s="1009"/>
      <c r="DG102" s="1007" t="s">
        <v>524</v>
      </c>
      <c r="DH102" s="1008"/>
      <c r="DI102" s="1008"/>
      <c r="DJ102" s="1008"/>
      <c r="DK102" s="1009"/>
      <c r="DL102" s="1007" t="s">
        <v>524</v>
      </c>
      <c r="DM102" s="1008"/>
      <c r="DN102" s="1008"/>
      <c r="DO102" s="1008"/>
      <c r="DP102" s="1009"/>
      <c r="DQ102" s="1007" t="s">
        <v>524</v>
      </c>
      <c r="DR102" s="1008"/>
      <c r="DS102" s="1008"/>
      <c r="DT102" s="1008"/>
      <c r="DU102" s="1009"/>
      <c r="DV102" s="990"/>
      <c r="DW102" s="991"/>
      <c r="DX102" s="991"/>
      <c r="DY102" s="991"/>
      <c r="DZ102" s="992"/>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429</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430</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95" t="s">
        <v>433</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434</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2">
      <c r="A109" s="950" t="s">
        <v>435</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436</v>
      </c>
      <c r="AB109" s="951"/>
      <c r="AC109" s="951"/>
      <c r="AD109" s="951"/>
      <c r="AE109" s="952"/>
      <c r="AF109" s="953" t="s">
        <v>437</v>
      </c>
      <c r="AG109" s="951"/>
      <c r="AH109" s="951"/>
      <c r="AI109" s="951"/>
      <c r="AJ109" s="952"/>
      <c r="AK109" s="953" t="s">
        <v>306</v>
      </c>
      <c r="AL109" s="951"/>
      <c r="AM109" s="951"/>
      <c r="AN109" s="951"/>
      <c r="AO109" s="952"/>
      <c r="AP109" s="953" t="s">
        <v>438</v>
      </c>
      <c r="AQ109" s="951"/>
      <c r="AR109" s="951"/>
      <c r="AS109" s="951"/>
      <c r="AT109" s="982"/>
      <c r="AU109" s="950" t="s">
        <v>435</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436</v>
      </c>
      <c r="BR109" s="951"/>
      <c r="BS109" s="951"/>
      <c r="BT109" s="951"/>
      <c r="BU109" s="952"/>
      <c r="BV109" s="953" t="s">
        <v>437</v>
      </c>
      <c r="BW109" s="951"/>
      <c r="BX109" s="951"/>
      <c r="BY109" s="951"/>
      <c r="BZ109" s="952"/>
      <c r="CA109" s="953" t="s">
        <v>306</v>
      </c>
      <c r="CB109" s="951"/>
      <c r="CC109" s="951"/>
      <c r="CD109" s="951"/>
      <c r="CE109" s="952"/>
      <c r="CF109" s="989" t="s">
        <v>438</v>
      </c>
      <c r="CG109" s="989"/>
      <c r="CH109" s="989"/>
      <c r="CI109" s="989"/>
      <c r="CJ109" s="989"/>
      <c r="CK109" s="953" t="s">
        <v>439</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436</v>
      </c>
      <c r="DH109" s="951"/>
      <c r="DI109" s="951"/>
      <c r="DJ109" s="951"/>
      <c r="DK109" s="952"/>
      <c r="DL109" s="953" t="s">
        <v>437</v>
      </c>
      <c r="DM109" s="951"/>
      <c r="DN109" s="951"/>
      <c r="DO109" s="951"/>
      <c r="DP109" s="952"/>
      <c r="DQ109" s="953" t="s">
        <v>306</v>
      </c>
      <c r="DR109" s="951"/>
      <c r="DS109" s="951"/>
      <c r="DT109" s="951"/>
      <c r="DU109" s="952"/>
      <c r="DV109" s="953" t="s">
        <v>438</v>
      </c>
      <c r="DW109" s="951"/>
      <c r="DX109" s="951"/>
      <c r="DY109" s="951"/>
      <c r="DZ109" s="982"/>
    </row>
    <row r="110" spans="1:131" s="248" customFormat="1" ht="26.25" customHeight="1" x14ac:dyDescent="0.2">
      <c r="A110" s="853" t="s">
        <v>440</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28809683</v>
      </c>
      <c r="AB110" s="944"/>
      <c r="AC110" s="944"/>
      <c r="AD110" s="944"/>
      <c r="AE110" s="945"/>
      <c r="AF110" s="946">
        <v>30983553</v>
      </c>
      <c r="AG110" s="944"/>
      <c r="AH110" s="944"/>
      <c r="AI110" s="944"/>
      <c r="AJ110" s="945"/>
      <c r="AK110" s="946">
        <v>32689090</v>
      </c>
      <c r="AL110" s="944"/>
      <c r="AM110" s="944"/>
      <c r="AN110" s="944"/>
      <c r="AO110" s="945"/>
      <c r="AP110" s="947">
        <v>16.2</v>
      </c>
      <c r="AQ110" s="948"/>
      <c r="AR110" s="948"/>
      <c r="AS110" s="948"/>
      <c r="AT110" s="949"/>
      <c r="AU110" s="983" t="s">
        <v>73</v>
      </c>
      <c r="AV110" s="984"/>
      <c r="AW110" s="984"/>
      <c r="AX110" s="984"/>
      <c r="AY110" s="984"/>
      <c r="AZ110" s="909" t="s">
        <v>441</v>
      </c>
      <c r="BA110" s="854"/>
      <c r="BB110" s="854"/>
      <c r="BC110" s="854"/>
      <c r="BD110" s="854"/>
      <c r="BE110" s="854"/>
      <c r="BF110" s="854"/>
      <c r="BG110" s="854"/>
      <c r="BH110" s="854"/>
      <c r="BI110" s="854"/>
      <c r="BJ110" s="854"/>
      <c r="BK110" s="854"/>
      <c r="BL110" s="854"/>
      <c r="BM110" s="854"/>
      <c r="BN110" s="854"/>
      <c r="BO110" s="854"/>
      <c r="BP110" s="855"/>
      <c r="BQ110" s="910">
        <v>506757397</v>
      </c>
      <c r="BR110" s="891"/>
      <c r="BS110" s="891"/>
      <c r="BT110" s="891"/>
      <c r="BU110" s="891"/>
      <c r="BV110" s="891">
        <v>523491408</v>
      </c>
      <c r="BW110" s="891"/>
      <c r="BX110" s="891"/>
      <c r="BY110" s="891"/>
      <c r="BZ110" s="891"/>
      <c r="CA110" s="891">
        <v>536222395</v>
      </c>
      <c r="CB110" s="891"/>
      <c r="CC110" s="891"/>
      <c r="CD110" s="891"/>
      <c r="CE110" s="891"/>
      <c r="CF110" s="915">
        <v>265.89999999999998</v>
      </c>
      <c r="CG110" s="916"/>
      <c r="CH110" s="916"/>
      <c r="CI110" s="916"/>
      <c r="CJ110" s="916"/>
      <c r="CK110" s="979" t="s">
        <v>442</v>
      </c>
      <c r="CL110" s="865"/>
      <c r="CM110" s="940" t="s">
        <v>443</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v>9989895</v>
      </c>
      <c r="DH110" s="891"/>
      <c r="DI110" s="891"/>
      <c r="DJ110" s="891"/>
      <c r="DK110" s="891"/>
      <c r="DL110" s="891">
        <v>7411644</v>
      </c>
      <c r="DM110" s="891"/>
      <c r="DN110" s="891"/>
      <c r="DO110" s="891"/>
      <c r="DP110" s="891"/>
      <c r="DQ110" s="891">
        <v>933169</v>
      </c>
      <c r="DR110" s="891"/>
      <c r="DS110" s="891"/>
      <c r="DT110" s="891"/>
      <c r="DU110" s="891"/>
      <c r="DV110" s="892">
        <v>0.5</v>
      </c>
      <c r="DW110" s="892"/>
      <c r="DX110" s="892"/>
      <c r="DY110" s="892"/>
      <c r="DZ110" s="893"/>
    </row>
    <row r="111" spans="1:131" s="248" customFormat="1" ht="26.25" customHeight="1" x14ac:dyDescent="0.2">
      <c r="A111" s="820" t="s">
        <v>444</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445</v>
      </c>
      <c r="AB111" s="972"/>
      <c r="AC111" s="972"/>
      <c r="AD111" s="972"/>
      <c r="AE111" s="973"/>
      <c r="AF111" s="974" t="s">
        <v>446</v>
      </c>
      <c r="AG111" s="972"/>
      <c r="AH111" s="972"/>
      <c r="AI111" s="972"/>
      <c r="AJ111" s="973"/>
      <c r="AK111" s="974" t="s">
        <v>446</v>
      </c>
      <c r="AL111" s="972"/>
      <c r="AM111" s="972"/>
      <c r="AN111" s="972"/>
      <c r="AO111" s="973"/>
      <c r="AP111" s="975" t="s">
        <v>446</v>
      </c>
      <c r="AQ111" s="976"/>
      <c r="AR111" s="976"/>
      <c r="AS111" s="976"/>
      <c r="AT111" s="977"/>
      <c r="AU111" s="985"/>
      <c r="AV111" s="986"/>
      <c r="AW111" s="986"/>
      <c r="AX111" s="986"/>
      <c r="AY111" s="986"/>
      <c r="AZ111" s="861" t="s">
        <v>447</v>
      </c>
      <c r="BA111" s="796"/>
      <c r="BB111" s="796"/>
      <c r="BC111" s="796"/>
      <c r="BD111" s="796"/>
      <c r="BE111" s="796"/>
      <c r="BF111" s="796"/>
      <c r="BG111" s="796"/>
      <c r="BH111" s="796"/>
      <c r="BI111" s="796"/>
      <c r="BJ111" s="796"/>
      <c r="BK111" s="796"/>
      <c r="BL111" s="796"/>
      <c r="BM111" s="796"/>
      <c r="BN111" s="796"/>
      <c r="BO111" s="796"/>
      <c r="BP111" s="797"/>
      <c r="BQ111" s="862">
        <v>10058772</v>
      </c>
      <c r="BR111" s="863"/>
      <c r="BS111" s="863"/>
      <c r="BT111" s="863"/>
      <c r="BU111" s="863"/>
      <c r="BV111" s="863">
        <v>7472868</v>
      </c>
      <c r="BW111" s="863"/>
      <c r="BX111" s="863"/>
      <c r="BY111" s="863"/>
      <c r="BZ111" s="863"/>
      <c r="CA111" s="863">
        <v>986740</v>
      </c>
      <c r="CB111" s="863"/>
      <c r="CC111" s="863"/>
      <c r="CD111" s="863"/>
      <c r="CE111" s="863"/>
      <c r="CF111" s="924">
        <v>0.5</v>
      </c>
      <c r="CG111" s="925"/>
      <c r="CH111" s="925"/>
      <c r="CI111" s="925"/>
      <c r="CJ111" s="925"/>
      <c r="CK111" s="980"/>
      <c r="CL111" s="867"/>
      <c r="CM111" s="870" t="s">
        <v>448</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v>68877</v>
      </c>
      <c r="DH111" s="863"/>
      <c r="DI111" s="863"/>
      <c r="DJ111" s="863"/>
      <c r="DK111" s="863"/>
      <c r="DL111" s="863">
        <v>61224</v>
      </c>
      <c r="DM111" s="863"/>
      <c r="DN111" s="863"/>
      <c r="DO111" s="863"/>
      <c r="DP111" s="863"/>
      <c r="DQ111" s="863">
        <v>53571</v>
      </c>
      <c r="DR111" s="863"/>
      <c r="DS111" s="863"/>
      <c r="DT111" s="863"/>
      <c r="DU111" s="863"/>
      <c r="DV111" s="840">
        <v>0</v>
      </c>
      <c r="DW111" s="840"/>
      <c r="DX111" s="840"/>
      <c r="DY111" s="840"/>
      <c r="DZ111" s="841"/>
    </row>
    <row r="112" spans="1:131" s="248" customFormat="1" ht="26.25" customHeight="1" x14ac:dyDescent="0.2">
      <c r="A112" s="965" t="s">
        <v>449</v>
      </c>
      <c r="B112" s="966"/>
      <c r="C112" s="796" t="s">
        <v>450</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v>7347153</v>
      </c>
      <c r="AB112" s="826"/>
      <c r="AC112" s="826"/>
      <c r="AD112" s="826"/>
      <c r="AE112" s="827"/>
      <c r="AF112" s="828">
        <v>7613820</v>
      </c>
      <c r="AG112" s="826"/>
      <c r="AH112" s="826"/>
      <c r="AI112" s="826"/>
      <c r="AJ112" s="827"/>
      <c r="AK112" s="828">
        <v>7820487</v>
      </c>
      <c r="AL112" s="826"/>
      <c r="AM112" s="826"/>
      <c r="AN112" s="826"/>
      <c r="AO112" s="827"/>
      <c r="AP112" s="873">
        <v>3.9</v>
      </c>
      <c r="AQ112" s="874"/>
      <c r="AR112" s="874"/>
      <c r="AS112" s="874"/>
      <c r="AT112" s="875"/>
      <c r="AU112" s="985"/>
      <c r="AV112" s="986"/>
      <c r="AW112" s="986"/>
      <c r="AX112" s="986"/>
      <c r="AY112" s="986"/>
      <c r="AZ112" s="861" t="s">
        <v>451</v>
      </c>
      <c r="BA112" s="796"/>
      <c r="BB112" s="796"/>
      <c r="BC112" s="796"/>
      <c r="BD112" s="796"/>
      <c r="BE112" s="796"/>
      <c r="BF112" s="796"/>
      <c r="BG112" s="796"/>
      <c r="BH112" s="796"/>
      <c r="BI112" s="796"/>
      <c r="BJ112" s="796"/>
      <c r="BK112" s="796"/>
      <c r="BL112" s="796"/>
      <c r="BM112" s="796"/>
      <c r="BN112" s="796"/>
      <c r="BO112" s="796"/>
      <c r="BP112" s="797"/>
      <c r="BQ112" s="862">
        <v>103307187</v>
      </c>
      <c r="BR112" s="863"/>
      <c r="BS112" s="863"/>
      <c r="BT112" s="863"/>
      <c r="BU112" s="863"/>
      <c r="BV112" s="863">
        <v>99006326</v>
      </c>
      <c r="BW112" s="863"/>
      <c r="BX112" s="863"/>
      <c r="BY112" s="863"/>
      <c r="BZ112" s="863"/>
      <c r="CA112" s="863">
        <v>93569710</v>
      </c>
      <c r="CB112" s="863"/>
      <c r="CC112" s="863"/>
      <c r="CD112" s="863"/>
      <c r="CE112" s="863"/>
      <c r="CF112" s="924">
        <v>46.4</v>
      </c>
      <c r="CG112" s="925"/>
      <c r="CH112" s="925"/>
      <c r="CI112" s="925"/>
      <c r="CJ112" s="925"/>
      <c r="CK112" s="980"/>
      <c r="CL112" s="867"/>
      <c r="CM112" s="870" t="s">
        <v>452</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453</v>
      </c>
      <c r="DH112" s="863"/>
      <c r="DI112" s="863"/>
      <c r="DJ112" s="863"/>
      <c r="DK112" s="863"/>
      <c r="DL112" s="863" t="s">
        <v>453</v>
      </c>
      <c r="DM112" s="863"/>
      <c r="DN112" s="863"/>
      <c r="DO112" s="863"/>
      <c r="DP112" s="863"/>
      <c r="DQ112" s="863" t="s">
        <v>454</v>
      </c>
      <c r="DR112" s="863"/>
      <c r="DS112" s="863"/>
      <c r="DT112" s="863"/>
      <c r="DU112" s="863"/>
      <c r="DV112" s="840" t="s">
        <v>128</v>
      </c>
      <c r="DW112" s="840"/>
      <c r="DX112" s="840"/>
      <c r="DY112" s="840"/>
      <c r="DZ112" s="841"/>
    </row>
    <row r="113" spans="1:130" s="248" customFormat="1" ht="26.25" customHeight="1" x14ac:dyDescent="0.2">
      <c r="A113" s="967"/>
      <c r="B113" s="968"/>
      <c r="C113" s="796" t="s">
        <v>455</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6424229</v>
      </c>
      <c r="AB113" s="972"/>
      <c r="AC113" s="972"/>
      <c r="AD113" s="972"/>
      <c r="AE113" s="973"/>
      <c r="AF113" s="974">
        <v>6205729</v>
      </c>
      <c r="AG113" s="972"/>
      <c r="AH113" s="972"/>
      <c r="AI113" s="972"/>
      <c r="AJ113" s="973"/>
      <c r="AK113" s="974">
        <v>5658851</v>
      </c>
      <c r="AL113" s="972"/>
      <c r="AM113" s="972"/>
      <c r="AN113" s="972"/>
      <c r="AO113" s="973"/>
      <c r="AP113" s="975">
        <v>2.8</v>
      </c>
      <c r="AQ113" s="976"/>
      <c r="AR113" s="976"/>
      <c r="AS113" s="976"/>
      <c r="AT113" s="977"/>
      <c r="AU113" s="985"/>
      <c r="AV113" s="986"/>
      <c r="AW113" s="986"/>
      <c r="AX113" s="986"/>
      <c r="AY113" s="986"/>
      <c r="AZ113" s="861" t="s">
        <v>456</v>
      </c>
      <c r="BA113" s="796"/>
      <c r="BB113" s="796"/>
      <c r="BC113" s="796"/>
      <c r="BD113" s="796"/>
      <c r="BE113" s="796"/>
      <c r="BF113" s="796"/>
      <c r="BG113" s="796"/>
      <c r="BH113" s="796"/>
      <c r="BI113" s="796"/>
      <c r="BJ113" s="796"/>
      <c r="BK113" s="796"/>
      <c r="BL113" s="796"/>
      <c r="BM113" s="796"/>
      <c r="BN113" s="796"/>
      <c r="BO113" s="796"/>
      <c r="BP113" s="797"/>
      <c r="BQ113" s="862" t="s">
        <v>453</v>
      </c>
      <c r="BR113" s="863"/>
      <c r="BS113" s="863"/>
      <c r="BT113" s="863"/>
      <c r="BU113" s="863"/>
      <c r="BV113" s="863" t="s">
        <v>453</v>
      </c>
      <c r="BW113" s="863"/>
      <c r="BX113" s="863"/>
      <c r="BY113" s="863"/>
      <c r="BZ113" s="863"/>
      <c r="CA113" s="863" t="s">
        <v>457</v>
      </c>
      <c r="CB113" s="863"/>
      <c r="CC113" s="863"/>
      <c r="CD113" s="863"/>
      <c r="CE113" s="863"/>
      <c r="CF113" s="924" t="s">
        <v>453</v>
      </c>
      <c r="CG113" s="925"/>
      <c r="CH113" s="925"/>
      <c r="CI113" s="925"/>
      <c r="CJ113" s="925"/>
      <c r="CK113" s="980"/>
      <c r="CL113" s="867"/>
      <c r="CM113" s="870" t="s">
        <v>458</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453</v>
      </c>
      <c r="DH113" s="826"/>
      <c r="DI113" s="826"/>
      <c r="DJ113" s="826"/>
      <c r="DK113" s="827"/>
      <c r="DL113" s="828" t="s">
        <v>453</v>
      </c>
      <c r="DM113" s="826"/>
      <c r="DN113" s="826"/>
      <c r="DO113" s="826"/>
      <c r="DP113" s="827"/>
      <c r="DQ113" s="828" t="s">
        <v>459</v>
      </c>
      <c r="DR113" s="826"/>
      <c r="DS113" s="826"/>
      <c r="DT113" s="826"/>
      <c r="DU113" s="827"/>
      <c r="DV113" s="873" t="s">
        <v>454</v>
      </c>
      <c r="DW113" s="874"/>
      <c r="DX113" s="874"/>
      <c r="DY113" s="874"/>
      <c r="DZ113" s="875"/>
    </row>
    <row r="114" spans="1:130" s="248" customFormat="1" ht="26.25" customHeight="1" x14ac:dyDescent="0.2">
      <c r="A114" s="967"/>
      <c r="B114" s="968"/>
      <c r="C114" s="796" t="s">
        <v>460</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t="s">
        <v>128</v>
      </c>
      <c r="AB114" s="826"/>
      <c r="AC114" s="826"/>
      <c r="AD114" s="826"/>
      <c r="AE114" s="827"/>
      <c r="AF114" s="828" t="s">
        <v>453</v>
      </c>
      <c r="AG114" s="826"/>
      <c r="AH114" s="826"/>
      <c r="AI114" s="826"/>
      <c r="AJ114" s="827"/>
      <c r="AK114" s="828" t="s">
        <v>453</v>
      </c>
      <c r="AL114" s="826"/>
      <c r="AM114" s="826"/>
      <c r="AN114" s="826"/>
      <c r="AO114" s="827"/>
      <c r="AP114" s="873" t="s">
        <v>453</v>
      </c>
      <c r="AQ114" s="874"/>
      <c r="AR114" s="874"/>
      <c r="AS114" s="874"/>
      <c r="AT114" s="875"/>
      <c r="AU114" s="985"/>
      <c r="AV114" s="986"/>
      <c r="AW114" s="986"/>
      <c r="AX114" s="986"/>
      <c r="AY114" s="986"/>
      <c r="AZ114" s="861" t="s">
        <v>461</v>
      </c>
      <c r="BA114" s="796"/>
      <c r="BB114" s="796"/>
      <c r="BC114" s="796"/>
      <c r="BD114" s="796"/>
      <c r="BE114" s="796"/>
      <c r="BF114" s="796"/>
      <c r="BG114" s="796"/>
      <c r="BH114" s="796"/>
      <c r="BI114" s="796"/>
      <c r="BJ114" s="796"/>
      <c r="BK114" s="796"/>
      <c r="BL114" s="796"/>
      <c r="BM114" s="796"/>
      <c r="BN114" s="796"/>
      <c r="BO114" s="796"/>
      <c r="BP114" s="797"/>
      <c r="BQ114" s="862">
        <v>46730944</v>
      </c>
      <c r="BR114" s="863"/>
      <c r="BS114" s="863"/>
      <c r="BT114" s="863"/>
      <c r="BU114" s="863"/>
      <c r="BV114" s="863">
        <v>45973547</v>
      </c>
      <c r="BW114" s="863"/>
      <c r="BX114" s="863"/>
      <c r="BY114" s="863"/>
      <c r="BZ114" s="863"/>
      <c r="CA114" s="863">
        <v>45897548</v>
      </c>
      <c r="CB114" s="863"/>
      <c r="CC114" s="863"/>
      <c r="CD114" s="863"/>
      <c r="CE114" s="863"/>
      <c r="CF114" s="924">
        <v>22.8</v>
      </c>
      <c r="CG114" s="925"/>
      <c r="CH114" s="925"/>
      <c r="CI114" s="925"/>
      <c r="CJ114" s="925"/>
      <c r="CK114" s="980"/>
      <c r="CL114" s="867"/>
      <c r="CM114" s="870" t="s">
        <v>462</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453</v>
      </c>
      <c r="DH114" s="826"/>
      <c r="DI114" s="826"/>
      <c r="DJ114" s="826"/>
      <c r="DK114" s="827"/>
      <c r="DL114" s="828" t="s">
        <v>459</v>
      </c>
      <c r="DM114" s="826"/>
      <c r="DN114" s="826"/>
      <c r="DO114" s="826"/>
      <c r="DP114" s="827"/>
      <c r="DQ114" s="828" t="s">
        <v>453</v>
      </c>
      <c r="DR114" s="826"/>
      <c r="DS114" s="826"/>
      <c r="DT114" s="826"/>
      <c r="DU114" s="827"/>
      <c r="DV114" s="873" t="s">
        <v>463</v>
      </c>
      <c r="DW114" s="874"/>
      <c r="DX114" s="874"/>
      <c r="DY114" s="874"/>
      <c r="DZ114" s="875"/>
    </row>
    <row r="115" spans="1:130" s="248" customFormat="1" ht="26.25" customHeight="1" x14ac:dyDescent="0.2">
      <c r="A115" s="967"/>
      <c r="B115" s="968"/>
      <c r="C115" s="796" t="s">
        <v>464</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61658</v>
      </c>
      <c r="AB115" s="972"/>
      <c r="AC115" s="972"/>
      <c r="AD115" s="972"/>
      <c r="AE115" s="973"/>
      <c r="AF115" s="974">
        <v>62211</v>
      </c>
      <c r="AG115" s="972"/>
      <c r="AH115" s="972"/>
      <c r="AI115" s="972"/>
      <c r="AJ115" s="973"/>
      <c r="AK115" s="974">
        <v>62770</v>
      </c>
      <c r="AL115" s="972"/>
      <c r="AM115" s="972"/>
      <c r="AN115" s="972"/>
      <c r="AO115" s="973"/>
      <c r="AP115" s="975">
        <v>0</v>
      </c>
      <c r="AQ115" s="976"/>
      <c r="AR115" s="976"/>
      <c r="AS115" s="976"/>
      <c r="AT115" s="977"/>
      <c r="AU115" s="985"/>
      <c r="AV115" s="986"/>
      <c r="AW115" s="986"/>
      <c r="AX115" s="986"/>
      <c r="AY115" s="986"/>
      <c r="AZ115" s="861" t="s">
        <v>465</v>
      </c>
      <c r="BA115" s="796"/>
      <c r="BB115" s="796"/>
      <c r="BC115" s="796"/>
      <c r="BD115" s="796"/>
      <c r="BE115" s="796"/>
      <c r="BF115" s="796"/>
      <c r="BG115" s="796"/>
      <c r="BH115" s="796"/>
      <c r="BI115" s="796"/>
      <c r="BJ115" s="796"/>
      <c r="BK115" s="796"/>
      <c r="BL115" s="796"/>
      <c r="BM115" s="796"/>
      <c r="BN115" s="796"/>
      <c r="BO115" s="796"/>
      <c r="BP115" s="797"/>
      <c r="BQ115" s="862">
        <v>2058791</v>
      </c>
      <c r="BR115" s="863"/>
      <c r="BS115" s="863"/>
      <c r="BT115" s="863"/>
      <c r="BU115" s="863"/>
      <c r="BV115" s="863">
        <v>2132594</v>
      </c>
      <c r="BW115" s="863"/>
      <c r="BX115" s="863"/>
      <c r="BY115" s="863"/>
      <c r="BZ115" s="863"/>
      <c r="CA115" s="863" t="s">
        <v>453</v>
      </c>
      <c r="CB115" s="863"/>
      <c r="CC115" s="863"/>
      <c r="CD115" s="863"/>
      <c r="CE115" s="863"/>
      <c r="CF115" s="924" t="s">
        <v>453</v>
      </c>
      <c r="CG115" s="925"/>
      <c r="CH115" s="925"/>
      <c r="CI115" s="925"/>
      <c r="CJ115" s="925"/>
      <c r="CK115" s="980"/>
      <c r="CL115" s="867"/>
      <c r="CM115" s="861" t="s">
        <v>466</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457</v>
      </c>
      <c r="DH115" s="826"/>
      <c r="DI115" s="826"/>
      <c r="DJ115" s="826"/>
      <c r="DK115" s="827"/>
      <c r="DL115" s="828" t="s">
        <v>459</v>
      </c>
      <c r="DM115" s="826"/>
      <c r="DN115" s="826"/>
      <c r="DO115" s="826"/>
      <c r="DP115" s="827"/>
      <c r="DQ115" s="828" t="s">
        <v>453</v>
      </c>
      <c r="DR115" s="826"/>
      <c r="DS115" s="826"/>
      <c r="DT115" s="826"/>
      <c r="DU115" s="827"/>
      <c r="DV115" s="873" t="s">
        <v>453</v>
      </c>
      <c r="DW115" s="874"/>
      <c r="DX115" s="874"/>
      <c r="DY115" s="874"/>
      <c r="DZ115" s="875"/>
    </row>
    <row r="116" spans="1:130" s="248" customFormat="1" ht="26.25" customHeight="1" x14ac:dyDescent="0.2">
      <c r="A116" s="969"/>
      <c r="B116" s="970"/>
      <c r="C116" s="929" t="s">
        <v>467</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453</v>
      </c>
      <c r="AB116" s="826"/>
      <c r="AC116" s="826"/>
      <c r="AD116" s="826"/>
      <c r="AE116" s="827"/>
      <c r="AF116" s="828" t="s">
        <v>457</v>
      </c>
      <c r="AG116" s="826"/>
      <c r="AH116" s="826"/>
      <c r="AI116" s="826"/>
      <c r="AJ116" s="827"/>
      <c r="AK116" s="828" t="s">
        <v>453</v>
      </c>
      <c r="AL116" s="826"/>
      <c r="AM116" s="826"/>
      <c r="AN116" s="826"/>
      <c r="AO116" s="827"/>
      <c r="AP116" s="873" t="s">
        <v>389</v>
      </c>
      <c r="AQ116" s="874"/>
      <c r="AR116" s="874"/>
      <c r="AS116" s="874"/>
      <c r="AT116" s="875"/>
      <c r="AU116" s="985"/>
      <c r="AV116" s="986"/>
      <c r="AW116" s="986"/>
      <c r="AX116" s="986"/>
      <c r="AY116" s="986"/>
      <c r="AZ116" s="912" t="s">
        <v>468</v>
      </c>
      <c r="BA116" s="913"/>
      <c r="BB116" s="913"/>
      <c r="BC116" s="913"/>
      <c r="BD116" s="913"/>
      <c r="BE116" s="913"/>
      <c r="BF116" s="913"/>
      <c r="BG116" s="913"/>
      <c r="BH116" s="913"/>
      <c r="BI116" s="913"/>
      <c r="BJ116" s="913"/>
      <c r="BK116" s="913"/>
      <c r="BL116" s="913"/>
      <c r="BM116" s="913"/>
      <c r="BN116" s="913"/>
      <c r="BO116" s="913"/>
      <c r="BP116" s="914"/>
      <c r="BQ116" s="862" t="s">
        <v>453</v>
      </c>
      <c r="BR116" s="863"/>
      <c r="BS116" s="863"/>
      <c r="BT116" s="863"/>
      <c r="BU116" s="863"/>
      <c r="BV116" s="863" t="s">
        <v>453</v>
      </c>
      <c r="BW116" s="863"/>
      <c r="BX116" s="863"/>
      <c r="BY116" s="863"/>
      <c r="BZ116" s="863"/>
      <c r="CA116" s="863" t="s">
        <v>454</v>
      </c>
      <c r="CB116" s="863"/>
      <c r="CC116" s="863"/>
      <c r="CD116" s="863"/>
      <c r="CE116" s="863"/>
      <c r="CF116" s="924" t="s">
        <v>453</v>
      </c>
      <c r="CG116" s="925"/>
      <c r="CH116" s="925"/>
      <c r="CI116" s="925"/>
      <c r="CJ116" s="925"/>
      <c r="CK116" s="980"/>
      <c r="CL116" s="867"/>
      <c r="CM116" s="870" t="s">
        <v>469</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453</v>
      </c>
      <c r="DH116" s="826"/>
      <c r="DI116" s="826"/>
      <c r="DJ116" s="826"/>
      <c r="DK116" s="827"/>
      <c r="DL116" s="828" t="s">
        <v>454</v>
      </c>
      <c r="DM116" s="826"/>
      <c r="DN116" s="826"/>
      <c r="DO116" s="826"/>
      <c r="DP116" s="827"/>
      <c r="DQ116" s="828" t="s">
        <v>463</v>
      </c>
      <c r="DR116" s="826"/>
      <c r="DS116" s="826"/>
      <c r="DT116" s="826"/>
      <c r="DU116" s="827"/>
      <c r="DV116" s="873" t="s">
        <v>128</v>
      </c>
      <c r="DW116" s="874"/>
      <c r="DX116" s="874"/>
      <c r="DY116" s="874"/>
      <c r="DZ116" s="875"/>
    </row>
    <row r="117" spans="1:130" s="248" customFormat="1" ht="26.25" customHeight="1" x14ac:dyDescent="0.2">
      <c r="A117" s="950" t="s">
        <v>184</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470</v>
      </c>
      <c r="Z117" s="952"/>
      <c r="AA117" s="957">
        <v>42642723</v>
      </c>
      <c r="AB117" s="958"/>
      <c r="AC117" s="958"/>
      <c r="AD117" s="958"/>
      <c r="AE117" s="959"/>
      <c r="AF117" s="960">
        <v>44865313</v>
      </c>
      <c r="AG117" s="958"/>
      <c r="AH117" s="958"/>
      <c r="AI117" s="958"/>
      <c r="AJ117" s="959"/>
      <c r="AK117" s="960">
        <v>46231198</v>
      </c>
      <c r="AL117" s="958"/>
      <c r="AM117" s="958"/>
      <c r="AN117" s="958"/>
      <c r="AO117" s="959"/>
      <c r="AP117" s="961"/>
      <c r="AQ117" s="962"/>
      <c r="AR117" s="962"/>
      <c r="AS117" s="962"/>
      <c r="AT117" s="963"/>
      <c r="AU117" s="985"/>
      <c r="AV117" s="986"/>
      <c r="AW117" s="986"/>
      <c r="AX117" s="986"/>
      <c r="AY117" s="986"/>
      <c r="AZ117" s="912" t="s">
        <v>471</v>
      </c>
      <c r="BA117" s="913"/>
      <c r="BB117" s="913"/>
      <c r="BC117" s="913"/>
      <c r="BD117" s="913"/>
      <c r="BE117" s="913"/>
      <c r="BF117" s="913"/>
      <c r="BG117" s="913"/>
      <c r="BH117" s="913"/>
      <c r="BI117" s="913"/>
      <c r="BJ117" s="913"/>
      <c r="BK117" s="913"/>
      <c r="BL117" s="913"/>
      <c r="BM117" s="913"/>
      <c r="BN117" s="913"/>
      <c r="BO117" s="913"/>
      <c r="BP117" s="914"/>
      <c r="BQ117" s="862" t="s">
        <v>453</v>
      </c>
      <c r="BR117" s="863"/>
      <c r="BS117" s="863"/>
      <c r="BT117" s="863"/>
      <c r="BU117" s="863"/>
      <c r="BV117" s="863" t="s">
        <v>128</v>
      </c>
      <c r="BW117" s="863"/>
      <c r="BX117" s="863"/>
      <c r="BY117" s="863"/>
      <c r="BZ117" s="863"/>
      <c r="CA117" s="863" t="s">
        <v>457</v>
      </c>
      <c r="CB117" s="863"/>
      <c r="CC117" s="863"/>
      <c r="CD117" s="863"/>
      <c r="CE117" s="863"/>
      <c r="CF117" s="924" t="s">
        <v>459</v>
      </c>
      <c r="CG117" s="925"/>
      <c r="CH117" s="925"/>
      <c r="CI117" s="925"/>
      <c r="CJ117" s="925"/>
      <c r="CK117" s="980"/>
      <c r="CL117" s="867"/>
      <c r="CM117" s="870" t="s">
        <v>472</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453</v>
      </c>
      <c r="DH117" s="826"/>
      <c r="DI117" s="826"/>
      <c r="DJ117" s="826"/>
      <c r="DK117" s="827"/>
      <c r="DL117" s="828" t="s">
        <v>389</v>
      </c>
      <c r="DM117" s="826"/>
      <c r="DN117" s="826"/>
      <c r="DO117" s="826"/>
      <c r="DP117" s="827"/>
      <c r="DQ117" s="828" t="s">
        <v>453</v>
      </c>
      <c r="DR117" s="826"/>
      <c r="DS117" s="826"/>
      <c r="DT117" s="826"/>
      <c r="DU117" s="827"/>
      <c r="DV117" s="873" t="s">
        <v>454</v>
      </c>
      <c r="DW117" s="874"/>
      <c r="DX117" s="874"/>
      <c r="DY117" s="874"/>
      <c r="DZ117" s="875"/>
    </row>
    <row r="118" spans="1:130" s="248" customFormat="1" ht="26.25" customHeight="1" x14ac:dyDescent="0.2">
      <c r="A118" s="950" t="s">
        <v>439</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436</v>
      </c>
      <c r="AB118" s="951"/>
      <c r="AC118" s="951"/>
      <c r="AD118" s="951"/>
      <c r="AE118" s="952"/>
      <c r="AF118" s="953" t="s">
        <v>437</v>
      </c>
      <c r="AG118" s="951"/>
      <c r="AH118" s="951"/>
      <c r="AI118" s="951"/>
      <c r="AJ118" s="952"/>
      <c r="AK118" s="953" t="s">
        <v>306</v>
      </c>
      <c r="AL118" s="951"/>
      <c r="AM118" s="951"/>
      <c r="AN118" s="951"/>
      <c r="AO118" s="952"/>
      <c r="AP118" s="954" t="s">
        <v>438</v>
      </c>
      <c r="AQ118" s="955"/>
      <c r="AR118" s="955"/>
      <c r="AS118" s="955"/>
      <c r="AT118" s="956"/>
      <c r="AU118" s="985"/>
      <c r="AV118" s="986"/>
      <c r="AW118" s="986"/>
      <c r="AX118" s="986"/>
      <c r="AY118" s="986"/>
      <c r="AZ118" s="928" t="s">
        <v>473</v>
      </c>
      <c r="BA118" s="929"/>
      <c r="BB118" s="929"/>
      <c r="BC118" s="929"/>
      <c r="BD118" s="929"/>
      <c r="BE118" s="929"/>
      <c r="BF118" s="929"/>
      <c r="BG118" s="929"/>
      <c r="BH118" s="929"/>
      <c r="BI118" s="929"/>
      <c r="BJ118" s="929"/>
      <c r="BK118" s="929"/>
      <c r="BL118" s="929"/>
      <c r="BM118" s="929"/>
      <c r="BN118" s="929"/>
      <c r="BO118" s="929"/>
      <c r="BP118" s="930"/>
      <c r="BQ118" s="931" t="s">
        <v>128</v>
      </c>
      <c r="BR118" s="894"/>
      <c r="BS118" s="894"/>
      <c r="BT118" s="894"/>
      <c r="BU118" s="894"/>
      <c r="BV118" s="894" t="s">
        <v>453</v>
      </c>
      <c r="BW118" s="894"/>
      <c r="BX118" s="894"/>
      <c r="BY118" s="894"/>
      <c r="BZ118" s="894"/>
      <c r="CA118" s="894" t="s">
        <v>453</v>
      </c>
      <c r="CB118" s="894"/>
      <c r="CC118" s="894"/>
      <c r="CD118" s="894"/>
      <c r="CE118" s="894"/>
      <c r="CF118" s="924" t="s">
        <v>453</v>
      </c>
      <c r="CG118" s="925"/>
      <c r="CH118" s="925"/>
      <c r="CI118" s="925"/>
      <c r="CJ118" s="925"/>
      <c r="CK118" s="980"/>
      <c r="CL118" s="867"/>
      <c r="CM118" s="870" t="s">
        <v>474</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453</v>
      </c>
      <c r="DH118" s="826"/>
      <c r="DI118" s="826"/>
      <c r="DJ118" s="826"/>
      <c r="DK118" s="827"/>
      <c r="DL118" s="828" t="s">
        <v>453</v>
      </c>
      <c r="DM118" s="826"/>
      <c r="DN118" s="826"/>
      <c r="DO118" s="826"/>
      <c r="DP118" s="827"/>
      <c r="DQ118" s="828" t="s">
        <v>453</v>
      </c>
      <c r="DR118" s="826"/>
      <c r="DS118" s="826"/>
      <c r="DT118" s="826"/>
      <c r="DU118" s="827"/>
      <c r="DV118" s="873" t="s">
        <v>459</v>
      </c>
      <c r="DW118" s="874"/>
      <c r="DX118" s="874"/>
      <c r="DY118" s="874"/>
      <c r="DZ118" s="875"/>
    </row>
    <row r="119" spans="1:130" s="248" customFormat="1" ht="26.25" customHeight="1" x14ac:dyDescent="0.2">
      <c r="A119" s="864" t="s">
        <v>442</v>
      </c>
      <c r="B119" s="865"/>
      <c r="C119" s="940" t="s">
        <v>443</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v>54005</v>
      </c>
      <c r="AB119" s="944"/>
      <c r="AC119" s="944"/>
      <c r="AD119" s="944"/>
      <c r="AE119" s="945"/>
      <c r="AF119" s="946">
        <v>54558</v>
      </c>
      <c r="AG119" s="944"/>
      <c r="AH119" s="944"/>
      <c r="AI119" s="944"/>
      <c r="AJ119" s="945"/>
      <c r="AK119" s="946">
        <v>55117</v>
      </c>
      <c r="AL119" s="944"/>
      <c r="AM119" s="944"/>
      <c r="AN119" s="944"/>
      <c r="AO119" s="945"/>
      <c r="AP119" s="947">
        <v>0</v>
      </c>
      <c r="AQ119" s="948"/>
      <c r="AR119" s="948"/>
      <c r="AS119" s="948"/>
      <c r="AT119" s="949"/>
      <c r="AU119" s="987"/>
      <c r="AV119" s="988"/>
      <c r="AW119" s="988"/>
      <c r="AX119" s="988"/>
      <c r="AY119" s="988"/>
      <c r="AZ119" s="279" t="s">
        <v>184</v>
      </c>
      <c r="BA119" s="279"/>
      <c r="BB119" s="279"/>
      <c r="BC119" s="279"/>
      <c r="BD119" s="279"/>
      <c r="BE119" s="279"/>
      <c r="BF119" s="279"/>
      <c r="BG119" s="279"/>
      <c r="BH119" s="279"/>
      <c r="BI119" s="279"/>
      <c r="BJ119" s="279"/>
      <c r="BK119" s="279"/>
      <c r="BL119" s="279"/>
      <c r="BM119" s="279"/>
      <c r="BN119" s="279"/>
      <c r="BO119" s="926" t="s">
        <v>475</v>
      </c>
      <c r="BP119" s="927"/>
      <c r="BQ119" s="931">
        <v>668913091</v>
      </c>
      <c r="BR119" s="894"/>
      <c r="BS119" s="894"/>
      <c r="BT119" s="894"/>
      <c r="BU119" s="894"/>
      <c r="BV119" s="894">
        <v>678076743</v>
      </c>
      <c r="BW119" s="894"/>
      <c r="BX119" s="894"/>
      <c r="BY119" s="894"/>
      <c r="BZ119" s="894"/>
      <c r="CA119" s="894">
        <v>676676393</v>
      </c>
      <c r="CB119" s="894"/>
      <c r="CC119" s="894"/>
      <c r="CD119" s="894"/>
      <c r="CE119" s="894"/>
      <c r="CF119" s="792"/>
      <c r="CG119" s="793"/>
      <c r="CH119" s="793"/>
      <c r="CI119" s="793"/>
      <c r="CJ119" s="883"/>
      <c r="CK119" s="981"/>
      <c r="CL119" s="869"/>
      <c r="CM119" s="887" t="s">
        <v>476</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453</v>
      </c>
      <c r="DH119" s="809"/>
      <c r="DI119" s="809"/>
      <c r="DJ119" s="809"/>
      <c r="DK119" s="810"/>
      <c r="DL119" s="811" t="s">
        <v>453</v>
      </c>
      <c r="DM119" s="809"/>
      <c r="DN119" s="809"/>
      <c r="DO119" s="809"/>
      <c r="DP119" s="810"/>
      <c r="DQ119" s="811" t="s">
        <v>453</v>
      </c>
      <c r="DR119" s="809"/>
      <c r="DS119" s="809"/>
      <c r="DT119" s="809"/>
      <c r="DU119" s="810"/>
      <c r="DV119" s="897" t="s">
        <v>453</v>
      </c>
      <c r="DW119" s="898"/>
      <c r="DX119" s="898"/>
      <c r="DY119" s="898"/>
      <c r="DZ119" s="899"/>
    </row>
    <row r="120" spans="1:130" s="248" customFormat="1" ht="26.25" customHeight="1" x14ac:dyDescent="0.2">
      <c r="A120" s="866"/>
      <c r="B120" s="867"/>
      <c r="C120" s="870" t="s">
        <v>448</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v>7653</v>
      </c>
      <c r="AB120" s="826"/>
      <c r="AC120" s="826"/>
      <c r="AD120" s="826"/>
      <c r="AE120" s="827"/>
      <c r="AF120" s="828">
        <v>7653</v>
      </c>
      <c r="AG120" s="826"/>
      <c r="AH120" s="826"/>
      <c r="AI120" s="826"/>
      <c r="AJ120" s="827"/>
      <c r="AK120" s="828">
        <v>7653</v>
      </c>
      <c r="AL120" s="826"/>
      <c r="AM120" s="826"/>
      <c r="AN120" s="826"/>
      <c r="AO120" s="827"/>
      <c r="AP120" s="873">
        <v>0</v>
      </c>
      <c r="AQ120" s="874"/>
      <c r="AR120" s="874"/>
      <c r="AS120" s="874"/>
      <c r="AT120" s="875"/>
      <c r="AU120" s="932" t="s">
        <v>477</v>
      </c>
      <c r="AV120" s="933"/>
      <c r="AW120" s="933"/>
      <c r="AX120" s="933"/>
      <c r="AY120" s="934"/>
      <c r="AZ120" s="909" t="s">
        <v>478</v>
      </c>
      <c r="BA120" s="854"/>
      <c r="BB120" s="854"/>
      <c r="BC120" s="854"/>
      <c r="BD120" s="854"/>
      <c r="BE120" s="854"/>
      <c r="BF120" s="854"/>
      <c r="BG120" s="854"/>
      <c r="BH120" s="854"/>
      <c r="BI120" s="854"/>
      <c r="BJ120" s="854"/>
      <c r="BK120" s="854"/>
      <c r="BL120" s="854"/>
      <c r="BM120" s="854"/>
      <c r="BN120" s="854"/>
      <c r="BO120" s="854"/>
      <c r="BP120" s="855"/>
      <c r="BQ120" s="910">
        <v>71350400</v>
      </c>
      <c r="BR120" s="891"/>
      <c r="BS120" s="891"/>
      <c r="BT120" s="891"/>
      <c r="BU120" s="891"/>
      <c r="BV120" s="891">
        <v>76287135</v>
      </c>
      <c r="BW120" s="891"/>
      <c r="BX120" s="891"/>
      <c r="BY120" s="891"/>
      <c r="BZ120" s="891"/>
      <c r="CA120" s="891">
        <v>81399470</v>
      </c>
      <c r="CB120" s="891"/>
      <c r="CC120" s="891"/>
      <c r="CD120" s="891"/>
      <c r="CE120" s="891"/>
      <c r="CF120" s="915">
        <v>40.4</v>
      </c>
      <c r="CG120" s="916"/>
      <c r="CH120" s="916"/>
      <c r="CI120" s="916"/>
      <c r="CJ120" s="916"/>
      <c r="CK120" s="917" t="s">
        <v>479</v>
      </c>
      <c r="CL120" s="901"/>
      <c r="CM120" s="901"/>
      <c r="CN120" s="901"/>
      <c r="CO120" s="902"/>
      <c r="CP120" s="921" t="s">
        <v>480</v>
      </c>
      <c r="CQ120" s="922"/>
      <c r="CR120" s="922"/>
      <c r="CS120" s="922"/>
      <c r="CT120" s="922"/>
      <c r="CU120" s="922"/>
      <c r="CV120" s="922"/>
      <c r="CW120" s="922"/>
      <c r="CX120" s="922"/>
      <c r="CY120" s="922"/>
      <c r="CZ120" s="922"/>
      <c r="DA120" s="922"/>
      <c r="DB120" s="922"/>
      <c r="DC120" s="922"/>
      <c r="DD120" s="922"/>
      <c r="DE120" s="922"/>
      <c r="DF120" s="923"/>
      <c r="DG120" s="910">
        <v>103274383</v>
      </c>
      <c r="DH120" s="891"/>
      <c r="DI120" s="891"/>
      <c r="DJ120" s="891"/>
      <c r="DK120" s="891"/>
      <c r="DL120" s="891">
        <v>98973002</v>
      </c>
      <c r="DM120" s="891"/>
      <c r="DN120" s="891"/>
      <c r="DO120" s="891"/>
      <c r="DP120" s="891"/>
      <c r="DQ120" s="891">
        <v>93534749</v>
      </c>
      <c r="DR120" s="891"/>
      <c r="DS120" s="891"/>
      <c r="DT120" s="891"/>
      <c r="DU120" s="891"/>
      <c r="DV120" s="892">
        <v>46.4</v>
      </c>
      <c r="DW120" s="892"/>
      <c r="DX120" s="892"/>
      <c r="DY120" s="892"/>
      <c r="DZ120" s="893"/>
    </row>
    <row r="121" spans="1:130" s="248" customFormat="1" ht="26.25" customHeight="1" x14ac:dyDescent="0.2">
      <c r="A121" s="866"/>
      <c r="B121" s="867"/>
      <c r="C121" s="912" t="s">
        <v>481</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453</v>
      </c>
      <c r="AB121" s="826"/>
      <c r="AC121" s="826"/>
      <c r="AD121" s="826"/>
      <c r="AE121" s="827"/>
      <c r="AF121" s="828" t="s">
        <v>453</v>
      </c>
      <c r="AG121" s="826"/>
      <c r="AH121" s="826"/>
      <c r="AI121" s="826"/>
      <c r="AJ121" s="827"/>
      <c r="AK121" s="828" t="s">
        <v>453</v>
      </c>
      <c r="AL121" s="826"/>
      <c r="AM121" s="826"/>
      <c r="AN121" s="826"/>
      <c r="AO121" s="827"/>
      <c r="AP121" s="873" t="s">
        <v>453</v>
      </c>
      <c r="AQ121" s="874"/>
      <c r="AR121" s="874"/>
      <c r="AS121" s="874"/>
      <c r="AT121" s="875"/>
      <c r="AU121" s="935"/>
      <c r="AV121" s="936"/>
      <c r="AW121" s="936"/>
      <c r="AX121" s="936"/>
      <c r="AY121" s="937"/>
      <c r="AZ121" s="861" t="s">
        <v>482</v>
      </c>
      <c r="BA121" s="796"/>
      <c r="BB121" s="796"/>
      <c r="BC121" s="796"/>
      <c r="BD121" s="796"/>
      <c r="BE121" s="796"/>
      <c r="BF121" s="796"/>
      <c r="BG121" s="796"/>
      <c r="BH121" s="796"/>
      <c r="BI121" s="796"/>
      <c r="BJ121" s="796"/>
      <c r="BK121" s="796"/>
      <c r="BL121" s="796"/>
      <c r="BM121" s="796"/>
      <c r="BN121" s="796"/>
      <c r="BO121" s="796"/>
      <c r="BP121" s="797"/>
      <c r="BQ121" s="862">
        <v>152297909</v>
      </c>
      <c r="BR121" s="863"/>
      <c r="BS121" s="863"/>
      <c r="BT121" s="863"/>
      <c r="BU121" s="863"/>
      <c r="BV121" s="863">
        <v>161220734</v>
      </c>
      <c r="BW121" s="863"/>
      <c r="BX121" s="863"/>
      <c r="BY121" s="863"/>
      <c r="BZ121" s="863"/>
      <c r="CA121" s="863">
        <v>154177356</v>
      </c>
      <c r="CB121" s="863"/>
      <c r="CC121" s="863"/>
      <c r="CD121" s="863"/>
      <c r="CE121" s="863"/>
      <c r="CF121" s="924">
        <v>76.5</v>
      </c>
      <c r="CG121" s="925"/>
      <c r="CH121" s="925"/>
      <c r="CI121" s="925"/>
      <c r="CJ121" s="925"/>
      <c r="CK121" s="918"/>
      <c r="CL121" s="904"/>
      <c r="CM121" s="904"/>
      <c r="CN121" s="904"/>
      <c r="CO121" s="905"/>
      <c r="CP121" s="884" t="s">
        <v>411</v>
      </c>
      <c r="CQ121" s="885"/>
      <c r="CR121" s="885"/>
      <c r="CS121" s="885"/>
      <c r="CT121" s="885"/>
      <c r="CU121" s="885"/>
      <c r="CV121" s="885"/>
      <c r="CW121" s="885"/>
      <c r="CX121" s="885"/>
      <c r="CY121" s="885"/>
      <c r="CZ121" s="885"/>
      <c r="DA121" s="885"/>
      <c r="DB121" s="885"/>
      <c r="DC121" s="885"/>
      <c r="DD121" s="885"/>
      <c r="DE121" s="885"/>
      <c r="DF121" s="886"/>
      <c r="DG121" s="862">
        <v>32804</v>
      </c>
      <c r="DH121" s="863"/>
      <c r="DI121" s="863"/>
      <c r="DJ121" s="863"/>
      <c r="DK121" s="863"/>
      <c r="DL121" s="863">
        <v>33324</v>
      </c>
      <c r="DM121" s="863"/>
      <c r="DN121" s="863"/>
      <c r="DO121" s="863"/>
      <c r="DP121" s="863"/>
      <c r="DQ121" s="863">
        <v>34961</v>
      </c>
      <c r="DR121" s="863"/>
      <c r="DS121" s="863"/>
      <c r="DT121" s="863"/>
      <c r="DU121" s="863"/>
      <c r="DV121" s="840">
        <v>0</v>
      </c>
      <c r="DW121" s="840"/>
      <c r="DX121" s="840"/>
      <c r="DY121" s="840"/>
      <c r="DZ121" s="841"/>
    </row>
    <row r="122" spans="1:130" s="248" customFormat="1" ht="26.25" customHeight="1" x14ac:dyDescent="0.2">
      <c r="A122" s="866"/>
      <c r="B122" s="867"/>
      <c r="C122" s="870" t="s">
        <v>462</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453</v>
      </c>
      <c r="AB122" s="826"/>
      <c r="AC122" s="826"/>
      <c r="AD122" s="826"/>
      <c r="AE122" s="827"/>
      <c r="AF122" s="828" t="s">
        <v>453</v>
      </c>
      <c r="AG122" s="826"/>
      <c r="AH122" s="826"/>
      <c r="AI122" s="826"/>
      <c r="AJ122" s="827"/>
      <c r="AK122" s="828" t="s">
        <v>453</v>
      </c>
      <c r="AL122" s="826"/>
      <c r="AM122" s="826"/>
      <c r="AN122" s="826"/>
      <c r="AO122" s="827"/>
      <c r="AP122" s="873" t="s">
        <v>128</v>
      </c>
      <c r="AQ122" s="874"/>
      <c r="AR122" s="874"/>
      <c r="AS122" s="874"/>
      <c r="AT122" s="875"/>
      <c r="AU122" s="935"/>
      <c r="AV122" s="936"/>
      <c r="AW122" s="936"/>
      <c r="AX122" s="936"/>
      <c r="AY122" s="937"/>
      <c r="AZ122" s="928" t="s">
        <v>483</v>
      </c>
      <c r="BA122" s="929"/>
      <c r="BB122" s="929"/>
      <c r="BC122" s="929"/>
      <c r="BD122" s="929"/>
      <c r="BE122" s="929"/>
      <c r="BF122" s="929"/>
      <c r="BG122" s="929"/>
      <c r="BH122" s="929"/>
      <c r="BI122" s="929"/>
      <c r="BJ122" s="929"/>
      <c r="BK122" s="929"/>
      <c r="BL122" s="929"/>
      <c r="BM122" s="929"/>
      <c r="BN122" s="929"/>
      <c r="BO122" s="929"/>
      <c r="BP122" s="930"/>
      <c r="BQ122" s="931">
        <v>405206628</v>
      </c>
      <c r="BR122" s="894"/>
      <c r="BS122" s="894"/>
      <c r="BT122" s="894"/>
      <c r="BU122" s="894"/>
      <c r="BV122" s="894">
        <v>421909720</v>
      </c>
      <c r="BW122" s="894"/>
      <c r="BX122" s="894"/>
      <c r="BY122" s="894"/>
      <c r="BZ122" s="894"/>
      <c r="CA122" s="894">
        <v>430978890</v>
      </c>
      <c r="CB122" s="894"/>
      <c r="CC122" s="894"/>
      <c r="CD122" s="894"/>
      <c r="CE122" s="894"/>
      <c r="CF122" s="895">
        <v>213.7</v>
      </c>
      <c r="CG122" s="896"/>
      <c r="CH122" s="896"/>
      <c r="CI122" s="896"/>
      <c r="CJ122" s="896"/>
      <c r="CK122" s="918"/>
      <c r="CL122" s="904"/>
      <c r="CM122" s="904"/>
      <c r="CN122" s="904"/>
      <c r="CO122" s="905"/>
      <c r="CP122" s="884"/>
      <c r="CQ122" s="885"/>
      <c r="CR122" s="885"/>
      <c r="CS122" s="885"/>
      <c r="CT122" s="885"/>
      <c r="CU122" s="885"/>
      <c r="CV122" s="885"/>
      <c r="CW122" s="885"/>
      <c r="CX122" s="885"/>
      <c r="CY122" s="885"/>
      <c r="CZ122" s="885"/>
      <c r="DA122" s="885"/>
      <c r="DB122" s="885"/>
      <c r="DC122" s="885"/>
      <c r="DD122" s="885"/>
      <c r="DE122" s="885"/>
      <c r="DF122" s="886"/>
      <c r="DG122" s="862"/>
      <c r="DH122" s="863"/>
      <c r="DI122" s="863"/>
      <c r="DJ122" s="863"/>
      <c r="DK122" s="863"/>
      <c r="DL122" s="863"/>
      <c r="DM122" s="863"/>
      <c r="DN122" s="863"/>
      <c r="DO122" s="863"/>
      <c r="DP122" s="863"/>
      <c r="DQ122" s="863"/>
      <c r="DR122" s="863"/>
      <c r="DS122" s="863"/>
      <c r="DT122" s="863"/>
      <c r="DU122" s="863"/>
      <c r="DV122" s="840"/>
      <c r="DW122" s="840"/>
      <c r="DX122" s="840"/>
      <c r="DY122" s="840"/>
      <c r="DZ122" s="841"/>
    </row>
    <row r="123" spans="1:130" s="248" customFormat="1" ht="26.25" customHeight="1" x14ac:dyDescent="0.2">
      <c r="A123" s="866"/>
      <c r="B123" s="867"/>
      <c r="C123" s="870" t="s">
        <v>469</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453</v>
      </c>
      <c r="AB123" s="826"/>
      <c r="AC123" s="826"/>
      <c r="AD123" s="826"/>
      <c r="AE123" s="827"/>
      <c r="AF123" s="828" t="s">
        <v>453</v>
      </c>
      <c r="AG123" s="826"/>
      <c r="AH123" s="826"/>
      <c r="AI123" s="826"/>
      <c r="AJ123" s="827"/>
      <c r="AK123" s="828" t="s">
        <v>453</v>
      </c>
      <c r="AL123" s="826"/>
      <c r="AM123" s="826"/>
      <c r="AN123" s="826"/>
      <c r="AO123" s="827"/>
      <c r="AP123" s="873" t="s">
        <v>457</v>
      </c>
      <c r="AQ123" s="874"/>
      <c r="AR123" s="874"/>
      <c r="AS123" s="874"/>
      <c r="AT123" s="875"/>
      <c r="AU123" s="938"/>
      <c r="AV123" s="939"/>
      <c r="AW123" s="939"/>
      <c r="AX123" s="939"/>
      <c r="AY123" s="939"/>
      <c r="AZ123" s="279" t="s">
        <v>184</v>
      </c>
      <c r="BA123" s="279"/>
      <c r="BB123" s="279"/>
      <c r="BC123" s="279"/>
      <c r="BD123" s="279"/>
      <c r="BE123" s="279"/>
      <c r="BF123" s="279"/>
      <c r="BG123" s="279"/>
      <c r="BH123" s="279"/>
      <c r="BI123" s="279"/>
      <c r="BJ123" s="279"/>
      <c r="BK123" s="279"/>
      <c r="BL123" s="279"/>
      <c r="BM123" s="279"/>
      <c r="BN123" s="279"/>
      <c r="BO123" s="926" t="s">
        <v>484</v>
      </c>
      <c r="BP123" s="927"/>
      <c r="BQ123" s="881">
        <v>628854937</v>
      </c>
      <c r="BR123" s="882"/>
      <c r="BS123" s="882"/>
      <c r="BT123" s="882"/>
      <c r="BU123" s="882"/>
      <c r="BV123" s="882">
        <v>659417589</v>
      </c>
      <c r="BW123" s="882"/>
      <c r="BX123" s="882"/>
      <c r="BY123" s="882"/>
      <c r="BZ123" s="882"/>
      <c r="CA123" s="882">
        <v>666555716</v>
      </c>
      <c r="CB123" s="882"/>
      <c r="CC123" s="882"/>
      <c r="CD123" s="882"/>
      <c r="CE123" s="882"/>
      <c r="CF123" s="792"/>
      <c r="CG123" s="793"/>
      <c r="CH123" s="793"/>
      <c r="CI123" s="793"/>
      <c r="CJ123" s="883"/>
      <c r="CK123" s="918"/>
      <c r="CL123" s="904"/>
      <c r="CM123" s="904"/>
      <c r="CN123" s="904"/>
      <c r="CO123" s="905"/>
      <c r="CP123" s="884"/>
      <c r="CQ123" s="885"/>
      <c r="CR123" s="885"/>
      <c r="CS123" s="885"/>
      <c r="CT123" s="885"/>
      <c r="CU123" s="885"/>
      <c r="CV123" s="885"/>
      <c r="CW123" s="885"/>
      <c r="CX123" s="885"/>
      <c r="CY123" s="885"/>
      <c r="CZ123" s="885"/>
      <c r="DA123" s="885"/>
      <c r="DB123" s="885"/>
      <c r="DC123" s="885"/>
      <c r="DD123" s="885"/>
      <c r="DE123" s="885"/>
      <c r="DF123" s="886"/>
      <c r="DG123" s="825"/>
      <c r="DH123" s="826"/>
      <c r="DI123" s="826"/>
      <c r="DJ123" s="826"/>
      <c r="DK123" s="827"/>
      <c r="DL123" s="828"/>
      <c r="DM123" s="826"/>
      <c r="DN123" s="826"/>
      <c r="DO123" s="826"/>
      <c r="DP123" s="827"/>
      <c r="DQ123" s="828"/>
      <c r="DR123" s="826"/>
      <c r="DS123" s="826"/>
      <c r="DT123" s="826"/>
      <c r="DU123" s="827"/>
      <c r="DV123" s="873"/>
      <c r="DW123" s="874"/>
      <c r="DX123" s="874"/>
      <c r="DY123" s="874"/>
      <c r="DZ123" s="875"/>
    </row>
    <row r="124" spans="1:130" s="248" customFormat="1" ht="26.25" customHeight="1" thickBot="1" x14ac:dyDescent="0.25">
      <c r="A124" s="866"/>
      <c r="B124" s="867"/>
      <c r="C124" s="870" t="s">
        <v>472</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453</v>
      </c>
      <c r="AB124" s="826"/>
      <c r="AC124" s="826"/>
      <c r="AD124" s="826"/>
      <c r="AE124" s="827"/>
      <c r="AF124" s="828" t="s">
        <v>485</v>
      </c>
      <c r="AG124" s="826"/>
      <c r="AH124" s="826"/>
      <c r="AI124" s="826"/>
      <c r="AJ124" s="827"/>
      <c r="AK124" s="828" t="s">
        <v>486</v>
      </c>
      <c r="AL124" s="826"/>
      <c r="AM124" s="826"/>
      <c r="AN124" s="826"/>
      <c r="AO124" s="827"/>
      <c r="AP124" s="873" t="s">
        <v>453</v>
      </c>
      <c r="AQ124" s="874"/>
      <c r="AR124" s="874"/>
      <c r="AS124" s="874"/>
      <c r="AT124" s="875"/>
      <c r="AU124" s="876" t="s">
        <v>487</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20.3</v>
      </c>
      <c r="BR124" s="880"/>
      <c r="BS124" s="880"/>
      <c r="BT124" s="880"/>
      <c r="BU124" s="880"/>
      <c r="BV124" s="880">
        <v>9.4</v>
      </c>
      <c r="BW124" s="880"/>
      <c r="BX124" s="880"/>
      <c r="BY124" s="880"/>
      <c r="BZ124" s="880"/>
      <c r="CA124" s="880">
        <v>5</v>
      </c>
      <c r="CB124" s="880"/>
      <c r="CC124" s="880"/>
      <c r="CD124" s="880"/>
      <c r="CE124" s="880"/>
      <c r="CF124" s="770"/>
      <c r="CG124" s="771"/>
      <c r="CH124" s="771"/>
      <c r="CI124" s="771"/>
      <c r="CJ124" s="911"/>
      <c r="CK124" s="919"/>
      <c r="CL124" s="919"/>
      <c r="CM124" s="919"/>
      <c r="CN124" s="919"/>
      <c r="CO124" s="920"/>
      <c r="CP124" s="884" t="s">
        <v>488</v>
      </c>
      <c r="CQ124" s="885"/>
      <c r="CR124" s="885"/>
      <c r="CS124" s="885"/>
      <c r="CT124" s="885"/>
      <c r="CU124" s="885"/>
      <c r="CV124" s="885"/>
      <c r="CW124" s="885"/>
      <c r="CX124" s="885"/>
      <c r="CY124" s="885"/>
      <c r="CZ124" s="885"/>
      <c r="DA124" s="885"/>
      <c r="DB124" s="885"/>
      <c r="DC124" s="885"/>
      <c r="DD124" s="885"/>
      <c r="DE124" s="885"/>
      <c r="DF124" s="886"/>
      <c r="DG124" s="808" t="s">
        <v>453</v>
      </c>
      <c r="DH124" s="809"/>
      <c r="DI124" s="809"/>
      <c r="DJ124" s="809"/>
      <c r="DK124" s="810"/>
      <c r="DL124" s="811" t="s">
        <v>453</v>
      </c>
      <c r="DM124" s="809"/>
      <c r="DN124" s="809"/>
      <c r="DO124" s="809"/>
      <c r="DP124" s="810"/>
      <c r="DQ124" s="811" t="s">
        <v>453</v>
      </c>
      <c r="DR124" s="809"/>
      <c r="DS124" s="809"/>
      <c r="DT124" s="809"/>
      <c r="DU124" s="810"/>
      <c r="DV124" s="897" t="s">
        <v>453</v>
      </c>
      <c r="DW124" s="898"/>
      <c r="DX124" s="898"/>
      <c r="DY124" s="898"/>
      <c r="DZ124" s="899"/>
    </row>
    <row r="125" spans="1:130" s="248" customFormat="1" ht="26.25" customHeight="1" x14ac:dyDescent="0.2">
      <c r="A125" s="866"/>
      <c r="B125" s="867"/>
      <c r="C125" s="870" t="s">
        <v>474</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453</v>
      </c>
      <c r="AB125" s="826"/>
      <c r="AC125" s="826"/>
      <c r="AD125" s="826"/>
      <c r="AE125" s="827"/>
      <c r="AF125" s="828" t="s">
        <v>453</v>
      </c>
      <c r="AG125" s="826"/>
      <c r="AH125" s="826"/>
      <c r="AI125" s="826"/>
      <c r="AJ125" s="827"/>
      <c r="AK125" s="828" t="s">
        <v>128</v>
      </c>
      <c r="AL125" s="826"/>
      <c r="AM125" s="826"/>
      <c r="AN125" s="826"/>
      <c r="AO125" s="827"/>
      <c r="AP125" s="873" t="s">
        <v>453</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489</v>
      </c>
      <c r="CL125" s="901"/>
      <c r="CM125" s="901"/>
      <c r="CN125" s="901"/>
      <c r="CO125" s="902"/>
      <c r="CP125" s="909" t="s">
        <v>490</v>
      </c>
      <c r="CQ125" s="854"/>
      <c r="CR125" s="854"/>
      <c r="CS125" s="854"/>
      <c r="CT125" s="854"/>
      <c r="CU125" s="854"/>
      <c r="CV125" s="854"/>
      <c r="CW125" s="854"/>
      <c r="CX125" s="854"/>
      <c r="CY125" s="854"/>
      <c r="CZ125" s="854"/>
      <c r="DA125" s="854"/>
      <c r="DB125" s="854"/>
      <c r="DC125" s="854"/>
      <c r="DD125" s="854"/>
      <c r="DE125" s="854"/>
      <c r="DF125" s="855"/>
      <c r="DG125" s="910" t="s">
        <v>453</v>
      </c>
      <c r="DH125" s="891"/>
      <c r="DI125" s="891"/>
      <c r="DJ125" s="891"/>
      <c r="DK125" s="891"/>
      <c r="DL125" s="891" t="s">
        <v>128</v>
      </c>
      <c r="DM125" s="891"/>
      <c r="DN125" s="891"/>
      <c r="DO125" s="891"/>
      <c r="DP125" s="891"/>
      <c r="DQ125" s="891" t="s">
        <v>128</v>
      </c>
      <c r="DR125" s="891"/>
      <c r="DS125" s="891"/>
      <c r="DT125" s="891"/>
      <c r="DU125" s="891"/>
      <c r="DV125" s="892" t="s">
        <v>128</v>
      </c>
      <c r="DW125" s="892"/>
      <c r="DX125" s="892"/>
      <c r="DY125" s="892"/>
      <c r="DZ125" s="893"/>
    </row>
    <row r="126" spans="1:130" s="248" customFormat="1" ht="26.25" customHeight="1" thickBot="1" x14ac:dyDescent="0.25">
      <c r="A126" s="866"/>
      <c r="B126" s="867"/>
      <c r="C126" s="870" t="s">
        <v>476</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453</v>
      </c>
      <c r="AB126" s="826"/>
      <c r="AC126" s="826"/>
      <c r="AD126" s="826"/>
      <c r="AE126" s="827"/>
      <c r="AF126" s="828" t="s">
        <v>453</v>
      </c>
      <c r="AG126" s="826"/>
      <c r="AH126" s="826"/>
      <c r="AI126" s="826"/>
      <c r="AJ126" s="827"/>
      <c r="AK126" s="828" t="s">
        <v>128</v>
      </c>
      <c r="AL126" s="826"/>
      <c r="AM126" s="826"/>
      <c r="AN126" s="826"/>
      <c r="AO126" s="827"/>
      <c r="AP126" s="873" t="s">
        <v>453</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491</v>
      </c>
      <c r="CQ126" s="796"/>
      <c r="CR126" s="796"/>
      <c r="CS126" s="796"/>
      <c r="CT126" s="796"/>
      <c r="CU126" s="796"/>
      <c r="CV126" s="796"/>
      <c r="CW126" s="796"/>
      <c r="CX126" s="796"/>
      <c r="CY126" s="796"/>
      <c r="CZ126" s="796"/>
      <c r="DA126" s="796"/>
      <c r="DB126" s="796"/>
      <c r="DC126" s="796"/>
      <c r="DD126" s="796"/>
      <c r="DE126" s="796"/>
      <c r="DF126" s="797"/>
      <c r="DG126" s="862" t="s">
        <v>453</v>
      </c>
      <c r="DH126" s="863"/>
      <c r="DI126" s="863"/>
      <c r="DJ126" s="863"/>
      <c r="DK126" s="863"/>
      <c r="DL126" s="863" t="s">
        <v>453</v>
      </c>
      <c r="DM126" s="863"/>
      <c r="DN126" s="863"/>
      <c r="DO126" s="863"/>
      <c r="DP126" s="863"/>
      <c r="DQ126" s="863" t="s">
        <v>453</v>
      </c>
      <c r="DR126" s="863"/>
      <c r="DS126" s="863"/>
      <c r="DT126" s="863"/>
      <c r="DU126" s="863"/>
      <c r="DV126" s="840" t="s">
        <v>128</v>
      </c>
      <c r="DW126" s="840"/>
      <c r="DX126" s="840"/>
      <c r="DY126" s="840"/>
      <c r="DZ126" s="841"/>
    </row>
    <row r="127" spans="1:130" s="248" customFormat="1" ht="26.25" customHeight="1" x14ac:dyDescent="0.2">
      <c r="A127" s="868"/>
      <c r="B127" s="869"/>
      <c r="C127" s="887" t="s">
        <v>492</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128</v>
      </c>
      <c r="AB127" s="826"/>
      <c r="AC127" s="826"/>
      <c r="AD127" s="826"/>
      <c r="AE127" s="827"/>
      <c r="AF127" s="828" t="s">
        <v>453</v>
      </c>
      <c r="AG127" s="826"/>
      <c r="AH127" s="826"/>
      <c r="AI127" s="826"/>
      <c r="AJ127" s="827"/>
      <c r="AK127" s="828" t="s">
        <v>453</v>
      </c>
      <c r="AL127" s="826"/>
      <c r="AM127" s="826"/>
      <c r="AN127" s="826"/>
      <c r="AO127" s="827"/>
      <c r="AP127" s="873" t="s">
        <v>453</v>
      </c>
      <c r="AQ127" s="874"/>
      <c r="AR127" s="874"/>
      <c r="AS127" s="874"/>
      <c r="AT127" s="875"/>
      <c r="AU127" s="284"/>
      <c r="AV127" s="284"/>
      <c r="AW127" s="284"/>
      <c r="AX127" s="890" t="s">
        <v>493</v>
      </c>
      <c r="AY127" s="858"/>
      <c r="AZ127" s="858"/>
      <c r="BA127" s="858"/>
      <c r="BB127" s="858"/>
      <c r="BC127" s="858"/>
      <c r="BD127" s="858"/>
      <c r="BE127" s="859"/>
      <c r="BF127" s="857" t="s">
        <v>494</v>
      </c>
      <c r="BG127" s="858"/>
      <c r="BH127" s="858"/>
      <c r="BI127" s="858"/>
      <c r="BJ127" s="858"/>
      <c r="BK127" s="858"/>
      <c r="BL127" s="859"/>
      <c r="BM127" s="857" t="s">
        <v>495</v>
      </c>
      <c r="BN127" s="858"/>
      <c r="BO127" s="858"/>
      <c r="BP127" s="858"/>
      <c r="BQ127" s="858"/>
      <c r="BR127" s="858"/>
      <c r="BS127" s="859"/>
      <c r="BT127" s="857" t="s">
        <v>496</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497</v>
      </c>
      <c r="CQ127" s="796"/>
      <c r="CR127" s="796"/>
      <c r="CS127" s="796"/>
      <c r="CT127" s="796"/>
      <c r="CU127" s="796"/>
      <c r="CV127" s="796"/>
      <c r="CW127" s="796"/>
      <c r="CX127" s="796"/>
      <c r="CY127" s="796"/>
      <c r="CZ127" s="796"/>
      <c r="DA127" s="796"/>
      <c r="DB127" s="796"/>
      <c r="DC127" s="796"/>
      <c r="DD127" s="796"/>
      <c r="DE127" s="796"/>
      <c r="DF127" s="797"/>
      <c r="DG127" s="862">
        <v>2058791</v>
      </c>
      <c r="DH127" s="863"/>
      <c r="DI127" s="863"/>
      <c r="DJ127" s="863"/>
      <c r="DK127" s="863"/>
      <c r="DL127" s="863">
        <v>2132594</v>
      </c>
      <c r="DM127" s="863"/>
      <c r="DN127" s="863"/>
      <c r="DO127" s="863"/>
      <c r="DP127" s="863"/>
      <c r="DQ127" s="863" t="s">
        <v>453</v>
      </c>
      <c r="DR127" s="863"/>
      <c r="DS127" s="863"/>
      <c r="DT127" s="863"/>
      <c r="DU127" s="863"/>
      <c r="DV127" s="840" t="s">
        <v>453</v>
      </c>
      <c r="DW127" s="840"/>
      <c r="DX127" s="840"/>
      <c r="DY127" s="840"/>
      <c r="DZ127" s="841"/>
    </row>
    <row r="128" spans="1:130" s="248" customFormat="1" ht="26.25" customHeight="1" thickBot="1" x14ac:dyDescent="0.25">
      <c r="A128" s="842" t="s">
        <v>498</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499</v>
      </c>
      <c r="X128" s="844"/>
      <c r="Y128" s="844"/>
      <c r="Z128" s="845"/>
      <c r="AA128" s="846">
        <v>9795267</v>
      </c>
      <c r="AB128" s="847"/>
      <c r="AC128" s="847"/>
      <c r="AD128" s="847"/>
      <c r="AE128" s="848"/>
      <c r="AF128" s="849">
        <v>9935193</v>
      </c>
      <c r="AG128" s="847"/>
      <c r="AH128" s="847"/>
      <c r="AI128" s="847"/>
      <c r="AJ128" s="848"/>
      <c r="AK128" s="849">
        <v>9737245</v>
      </c>
      <c r="AL128" s="847"/>
      <c r="AM128" s="847"/>
      <c r="AN128" s="847"/>
      <c r="AO128" s="848"/>
      <c r="AP128" s="850"/>
      <c r="AQ128" s="851"/>
      <c r="AR128" s="851"/>
      <c r="AS128" s="851"/>
      <c r="AT128" s="852"/>
      <c r="AU128" s="284"/>
      <c r="AV128" s="284"/>
      <c r="AW128" s="284"/>
      <c r="AX128" s="853" t="s">
        <v>500</v>
      </c>
      <c r="AY128" s="854"/>
      <c r="AZ128" s="854"/>
      <c r="BA128" s="854"/>
      <c r="BB128" s="854"/>
      <c r="BC128" s="854"/>
      <c r="BD128" s="854"/>
      <c r="BE128" s="855"/>
      <c r="BF128" s="832" t="s">
        <v>128</v>
      </c>
      <c r="BG128" s="833"/>
      <c r="BH128" s="833"/>
      <c r="BI128" s="833"/>
      <c r="BJ128" s="833"/>
      <c r="BK128" s="833"/>
      <c r="BL128" s="856"/>
      <c r="BM128" s="832">
        <v>11.25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501</v>
      </c>
      <c r="CQ128" s="774"/>
      <c r="CR128" s="774"/>
      <c r="CS128" s="774"/>
      <c r="CT128" s="774"/>
      <c r="CU128" s="774"/>
      <c r="CV128" s="774"/>
      <c r="CW128" s="774"/>
      <c r="CX128" s="774"/>
      <c r="CY128" s="774"/>
      <c r="CZ128" s="774"/>
      <c r="DA128" s="774"/>
      <c r="DB128" s="774"/>
      <c r="DC128" s="774"/>
      <c r="DD128" s="774"/>
      <c r="DE128" s="774"/>
      <c r="DF128" s="775"/>
      <c r="DG128" s="836" t="s">
        <v>453</v>
      </c>
      <c r="DH128" s="837"/>
      <c r="DI128" s="837"/>
      <c r="DJ128" s="837"/>
      <c r="DK128" s="837"/>
      <c r="DL128" s="837" t="s">
        <v>389</v>
      </c>
      <c r="DM128" s="837"/>
      <c r="DN128" s="837"/>
      <c r="DO128" s="837"/>
      <c r="DP128" s="837"/>
      <c r="DQ128" s="837" t="s">
        <v>453</v>
      </c>
      <c r="DR128" s="837"/>
      <c r="DS128" s="837"/>
      <c r="DT128" s="837"/>
      <c r="DU128" s="837"/>
      <c r="DV128" s="838" t="s">
        <v>454</v>
      </c>
      <c r="DW128" s="838"/>
      <c r="DX128" s="838"/>
      <c r="DY128" s="838"/>
      <c r="DZ128" s="839"/>
    </row>
    <row r="129" spans="1:131" s="248" customFormat="1" ht="26.25" customHeight="1" x14ac:dyDescent="0.2">
      <c r="A129" s="820" t="s">
        <v>108</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502</v>
      </c>
      <c r="X129" s="823"/>
      <c r="Y129" s="823"/>
      <c r="Z129" s="824"/>
      <c r="AA129" s="825">
        <v>219565584</v>
      </c>
      <c r="AB129" s="826"/>
      <c r="AC129" s="826"/>
      <c r="AD129" s="826"/>
      <c r="AE129" s="827"/>
      <c r="AF129" s="828">
        <v>221268938</v>
      </c>
      <c r="AG129" s="826"/>
      <c r="AH129" s="826"/>
      <c r="AI129" s="826"/>
      <c r="AJ129" s="827"/>
      <c r="AK129" s="828">
        <v>224924396</v>
      </c>
      <c r="AL129" s="826"/>
      <c r="AM129" s="826"/>
      <c r="AN129" s="826"/>
      <c r="AO129" s="827"/>
      <c r="AP129" s="829"/>
      <c r="AQ129" s="830"/>
      <c r="AR129" s="830"/>
      <c r="AS129" s="830"/>
      <c r="AT129" s="831"/>
      <c r="AU129" s="286"/>
      <c r="AV129" s="286"/>
      <c r="AW129" s="286"/>
      <c r="AX129" s="795" t="s">
        <v>503</v>
      </c>
      <c r="AY129" s="796"/>
      <c r="AZ129" s="796"/>
      <c r="BA129" s="796"/>
      <c r="BB129" s="796"/>
      <c r="BC129" s="796"/>
      <c r="BD129" s="796"/>
      <c r="BE129" s="797"/>
      <c r="BF129" s="815" t="s">
        <v>128</v>
      </c>
      <c r="BG129" s="816"/>
      <c r="BH129" s="816"/>
      <c r="BI129" s="816"/>
      <c r="BJ129" s="816"/>
      <c r="BK129" s="816"/>
      <c r="BL129" s="817"/>
      <c r="BM129" s="815">
        <v>16.25</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20" t="s">
        <v>504</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505</v>
      </c>
      <c r="X130" s="823"/>
      <c r="Y130" s="823"/>
      <c r="Z130" s="824"/>
      <c r="AA130" s="825">
        <v>23073539</v>
      </c>
      <c r="AB130" s="826"/>
      <c r="AC130" s="826"/>
      <c r="AD130" s="826"/>
      <c r="AE130" s="827"/>
      <c r="AF130" s="828">
        <v>23269965</v>
      </c>
      <c r="AG130" s="826"/>
      <c r="AH130" s="826"/>
      <c r="AI130" s="826"/>
      <c r="AJ130" s="827"/>
      <c r="AK130" s="828">
        <v>23296280</v>
      </c>
      <c r="AL130" s="826"/>
      <c r="AM130" s="826"/>
      <c r="AN130" s="826"/>
      <c r="AO130" s="827"/>
      <c r="AP130" s="829"/>
      <c r="AQ130" s="830"/>
      <c r="AR130" s="830"/>
      <c r="AS130" s="830"/>
      <c r="AT130" s="831"/>
      <c r="AU130" s="286"/>
      <c r="AV130" s="286"/>
      <c r="AW130" s="286"/>
      <c r="AX130" s="795" t="s">
        <v>506</v>
      </c>
      <c r="AY130" s="796"/>
      <c r="AZ130" s="796"/>
      <c r="BA130" s="796"/>
      <c r="BB130" s="796"/>
      <c r="BC130" s="796"/>
      <c r="BD130" s="796"/>
      <c r="BE130" s="797"/>
      <c r="BF130" s="798">
        <v>5.8</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507</v>
      </c>
      <c r="X131" s="806"/>
      <c r="Y131" s="806"/>
      <c r="Z131" s="807"/>
      <c r="AA131" s="808">
        <v>196492045</v>
      </c>
      <c r="AB131" s="809"/>
      <c r="AC131" s="809"/>
      <c r="AD131" s="809"/>
      <c r="AE131" s="810"/>
      <c r="AF131" s="811">
        <v>197998973</v>
      </c>
      <c r="AG131" s="809"/>
      <c r="AH131" s="809"/>
      <c r="AI131" s="809"/>
      <c r="AJ131" s="810"/>
      <c r="AK131" s="811">
        <v>201628116</v>
      </c>
      <c r="AL131" s="809"/>
      <c r="AM131" s="809"/>
      <c r="AN131" s="809"/>
      <c r="AO131" s="810"/>
      <c r="AP131" s="812"/>
      <c r="AQ131" s="813"/>
      <c r="AR131" s="813"/>
      <c r="AS131" s="813"/>
      <c r="AT131" s="814"/>
      <c r="AU131" s="286"/>
      <c r="AV131" s="286"/>
      <c r="AW131" s="286"/>
      <c r="AX131" s="773" t="s">
        <v>508</v>
      </c>
      <c r="AY131" s="774"/>
      <c r="AZ131" s="774"/>
      <c r="BA131" s="774"/>
      <c r="BB131" s="774"/>
      <c r="BC131" s="774"/>
      <c r="BD131" s="774"/>
      <c r="BE131" s="775"/>
      <c r="BF131" s="776">
        <v>5</v>
      </c>
      <c r="BG131" s="777"/>
      <c r="BH131" s="777"/>
      <c r="BI131" s="777"/>
      <c r="BJ131" s="777"/>
      <c r="BK131" s="777"/>
      <c r="BL131" s="778"/>
      <c r="BM131" s="776">
        <v>400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782" t="s">
        <v>509</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510</v>
      </c>
      <c r="W132" s="786"/>
      <c r="X132" s="786"/>
      <c r="Y132" s="786"/>
      <c r="Z132" s="787"/>
      <c r="AA132" s="788">
        <v>4.9742049350000004</v>
      </c>
      <c r="AB132" s="789"/>
      <c r="AC132" s="789"/>
      <c r="AD132" s="789"/>
      <c r="AE132" s="790"/>
      <c r="AF132" s="791">
        <v>5.8889977169999996</v>
      </c>
      <c r="AG132" s="789"/>
      <c r="AH132" s="789"/>
      <c r="AI132" s="789"/>
      <c r="AJ132" s="790"/>
      <c r="AK132" s="791">
        <v>6.5455519109999996</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511</v>
      </c>
      <c r="W133" s="765"/>
      <c r="X133" s="765"/>
      <c r="Y133" s="765"/>
      <c r="Z133" s="766"/>
      <c r="AA133" s="767">
        <v>5.3</v>
      </c>
      <c r="AB133" s="768"/>
      <c r="AC133" s="768"/>
      <c r="AD133" s="768"/>
      <c r="AE133" s="769"/>
      <c r="AF133" s="767">
        <v>5.3</v>
      </c>
      <c r="AG133" s="768"/>
      <c r="AH133" s="768"/>
      <c r="AI133" s="768"/>
      <c r="AJ133" s="769"/>
      <c r="AK133" s="767">
        <v>5.8</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8JI108l9mdEP11sW0gF83fUSfm/qkL8Z1BwW+F0BVfF1yVxQAPt0r2sDYFYIDXMKN9iloHGNYiFyrYh3Xyx2Mw==" saltValue="FvRQ9R62IjIQ1UeuZwoxfQ==" spinCount="100000" sheet="1" objects="1" scenarios="1" formatRows="0"/>
  <mergeCells count="2033">
    <mergeCell ref="Q11:U11"/>
    <mergeCell ref="V11:Z11"/>
    <mergeCell ref="AA11:AE11"/>
    <mergeCell ref="Q8:U8"/>
    <mergeCell ref="V8:Z8"/>
    <mergeCell ref="AA8:AE8"/>
    <mergeCell ref="AF8:AJ8"/>
    <mergeCell ref="AK8:AO8"/>
    <mergeCell ref="DB5:DF6"/>
    <mergeCell ref="B7:P7"/>
    <mergeCell ref="Q7:U7"/>
    <mergeCell ref="V7:Z7"/>
    <mergeCell ref="AA7:AE7"/>
    <mergeCell ref="AF7:AJ7"/>
    <mergeCell ref="AU5:AY6"/>
    <mergeCell ref="BQ5:CG6"/>
    <mergeCell ref="CH5:CL6"/>
    <mergeCell ref="CM5:CQ6"/>
    <mergeCell ref="CR5:CV6"/>
    <mergeCell ref="CW5:DA6"/>
    <mergeCell ref="DB9:DF9"/>
    <mergeCell ref="AF10:AJ10"/>
    <mergeCell ref="AU9:AY9"/>
    <mergeCell ref="Q9:U9"/>
    <mergeCell ref="V9:Z9"/>
    <mergeCell ref="AA9:AE9"/>
    <mergeCell ref="AF9:AJ9"/>
    <mergeCell ref="AK9:AO9"/>
    <mergeCell ref="B11:P11"/>
    <mergeCell ref="AF11:AJ11"/>
    <mergeCell ref="AK11:AO11"/>
    <mergeCell ref="AK10:AO10"/>
    <mergeCell ref="DJ2:DO2"/>
    <mergeCell ref="DQ2:DZ2"/>
    <mergeCell ref="A4:AY4"/>
    <mergeCell ref="A5:P6"/>
    <mergeCell ref="Q5:U6"/>
    <mergeCell ref="V5:Z6"/>
    <mergeCell ref="AA5:AE6"/>
    <mergeCell ref="AF5:AJ6"/>
    <mergeCell ref="AK5:AO6"/>
    <mergeCell ref="AP5:AT6"/>
    <mergeCell ref="DV7:DZ7"/>
    <mergeCell ref="AK7:AO7"/>
    <mergeCell ref="AP7:AT7"/>
    <mergeCell ref="AU7:AY7"/>
    <mergeCell ref="CR7:CV7"/>
    <mergeCell ref="CW7:DA7"/>
    <mergeCell ref="DB7:DF7"/>
    <mergeCell ref="DG7:DK7"/>
    <mergeCell ref="DL7:DP7"/>
    <mergeCell ref="DQ7:DU7"/>
    <mergeCell ref="BS7:CG7"/>
    <mergeCell ref="CH7:CL7"/>
    <mergeCell ref="CM7:CQ7"/>
    <mergeCell ref="DG5:DK6"/>
    <mergeCell ref="DL5:DP6"/>
    <mergeCell ref="DQ5:DU6"/>
    <mergeCell ref="DV5:DZ6"/>
    <mergeCell ref="DV9:DZ9"/>
    <mergeCell ref="B10:P10"/>
    <mergeCell ref="Q10:U10"/>
    <mergeCell ref="V10:Z10"/>
    <mergeCell ref="AA10:AE10"/>
    <mergeCell ref="BS9:CG9"/>
    <mergeCell ref="CH9:CL9"/>
    <mergeCell ref="CM9:CQ9"/>
    <mergeCell ref="CR9:CV9"/>
    <mergeCell ref="CW9:DA9"/>
    <mergeCell ref="DL8:DP8"/>
    <mergeCell ref="DQ8:DU8"/>
    <mergeCell ref="DV8:DZ8"/>
    <mergeCell ref="B9:P9"/>
    <mergeCell ref="CH8:CL8"/>
    <mergeCell ref="CM8:CQ8"/>
    <mergeCell ref="CR8:CV8"/>
    <mergeCell ref="CW8:DA8"/>
    <mergeCell ref="DB8:DF8"/>
    <mergeCell ref="DG8:DK8"/>
    <mergeCell ref="DV10:DZ10"/>
    <mergeCell ref="B8:P8"/>
    <mergeCell ref="AP8:AT8"/>
    <mergeCell ref="AU8:AY8"/>
    <mergeCell ref="BS8:CG8"/>
    <mergeCell ref="AP9:AT9"/>
    <mergeCell ref="CR10:CV10"/>
    <mergeCell ref="CW10:DA10"/>
    <mergeCell ref="DB10:DF10"/>
    <mergeCell ref="DG10:DK10"/>
    <mergeCell ref="DL10:DP10"/>
    <mergeCell ref="DQ10:DU10"/>
    <mergeCell ref="AP10:AT10"/>
    <mergeCell ref="AU10:AY10"/>
    <mergeCell ref="BS10:CG10"/>
    <mergeCell ref="CH10:CL10"/>
    <mergeCell ref="CM10:CQ10"/>
    <mergeCell ref="DB12:DF12"/>
    <mergeCell ref="DG12:DK12"/>
    <mergeCell ref="DL12:DP12"/>
    <mergeCell ref="DQ12:DU12"/>
    <mergeCell ref="DG9:DK9"/>
    <mergeCell ref="DL9:DP9"/>
    <mergeCell ref="DQ9:DU9"/>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AP11:AT11"/>
    <mergeCell ref="AU11:AY11"/>
    <mergeCell ref="BS11:CG11"/>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512</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vCTQsfvz+yvk9U1E+a+W6ud+1QXcucsMcNKNwQ8Mt1Vou+YaS1M1ly272QFG63eZKybU3kRsbGfsaoEstwFwiA==" saltValue="+LeKvuDM/zzFDNaIDJE9I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ogSm9emiRifDB4hiW/nZXcdu+oEhyKGrgpOhlnP7M7VZCdPuLNLnkh5Jh3PFfs/IdbH7B+NZbAxXmlv/qBVSKQ==" saltValue="sC6NFdjhcE2SaLc1bkgAv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513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514</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03" t="s">
        <v>515</v>
      </c>
      <c r="AP7" s="305"/>
      <c r="AQ7" s="306" t="s">
        <v>516</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04"/>
      <c r="AP8" s="311" t="s">
        <v>517</v>
      </c>
      <c r="AQ8" s="312" t="s">
        <v>518</v>
      </c>
      <c r="AR8" s="313" t="s">
        <v>519</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94" t="s">
        <v>520</v>
      </c>
      <c r="AL9" s="1195"/>
      <c r="AM9" s="1195"/>
      <c r="AN9" s="1196"/>
      <c r="AO9" s="314">
        <v>85338442</v>
      </c>
      <c r="AP9" s="314">
        <v>102634</v>
      </c>
      <c r="AQ9" s="315">
        <v>105138</v>
      </c>
      <c r="AR9" s="316">
        <v>-2.4</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94" t="s">
        <v>521</v>
      </c>
      <c r="AL10" s="1195"/>
      <c r="AM10" s="1195"/>
      <c r="AN10" s="1196"/>
      <c r="AO10" s="317">
        <v>828</v>
      </c>
      <c r="AP10" s="317">
        <v>1</v>
      </c>
      <c r="AQ10" s="318">
        <v>110</v>
      </c>
      <c r="AR10" s="319">
        <v>-99.1</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94" t="s">
        <v>522</v>
      </c>
      <c r="AL11" s="1195"/>
      <c r="AM11" s="1195"/>
      <c r="AN11" s="1196"/>
      <c r="AO11" s="317">
        <v>860838</v>
      </c>
      <c r="AP11" s="317">
        <v>1035</v>
      </c>
      <c r="AQ11" s="318">
        <v>1177</v>
      </c>
      <c r="AR11" s="319">
        <v>-12.1</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94" t="s">
        <v>523</v>
      </c>
      <c r="AL12" s="1195"/>
      <c r="AM12" s="1195"/>
      <c r="AN12" s="1196"/>
      <c r="AO12" s="317" t="s">
        <v>524</v>
      </c>
      <c r="AP12" s="317" t="s">
        <v>524</v>
      </c>
      <c r="AQ12" s="318">
        <v>5</v>
      </c>
      <c r="AR12" s="319" t="s">
        <v>524</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94" t="s">
        <v>525</v>
      </c>
      <c r="AL13" s="1195"/>
      <c r="AM13" s="1195"/>
      <c r="AN13" s="1196"/>
      <c r="AO13" s="317">
        <v>2029709</v>
      </c>
      <c r="AP13" s="317">
        <v>2441</v>
      </c>
      <c r="AQ13" s="318">
        <v>1930</v>
      </c>
      <c r="AR13" s="319">
        <v>26.5</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94" t="s">
        <v>526</v>
      </c>
      <c r="AL14" s="1195"/>
      <c r="AM14" s="1195"/>
      <c r="AN14" s="1196"/>
      <c r="AO14" s="317">
        <v>1207041</v>
      </c>
      <c r="AP14" s="317">
        <v>1452</v>
      </c>
      <c r="AQ14" s="318">
        <v>1254</v>
      </c>
      <c r="AR14" s="319">
        <v>15.8</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7" t="s">
        <v>527</v>
      </c>
      <c r="AL15" s="1198"/>
      <c r="AM15" s="1198"/>
      <c r="AN15" s="1199"/>
      <c r="AO15" s="317">
        <v>-4828974</v>
      </c>
      <c r="AP15" s="317">
        <v>-5808</v>
      </c>
      <c r="AQ15" s="318">
        <v>-7365</v>
      </c>
      <c r="AR15" s="319">
        <v>-21.1</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7" t="s">
        <v>184</v>
      </c>
      <c r="AL16" s="1198"/>
      <c r="AM16" s="1198"/>
      <c r="AN16" s="1199"/>
      <c r="AO16" s="317">
        <v>84607884</v>
      </c>
      <c r="AP16" s="317">
        <v>101756</v>
      </c>
      <c r="AQ16" s="318">
        <v>102249</v>
      </c>
      <c r="AR16" s="319">
        <v>-0.5</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528</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529</v>
      </c>
      <c r="AP20" s="326" t="s">
        <v>530</v>
      </c>
      <c r="AQ20" s="327" t="s">
        <v>531</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00" t="s">
        <v>532</v>
      </c>
      <c r="AL21" s="1201"/>
      <c r="AM21" s="1201"/>
      <c r="AN21" s="1202"/>
      <c r="AO21" s="330">
        <v>11.46</v>
      </c>
      <c r="AP21" s="331">
        <v>11.28</v>
      </c>
      <c r="AQ21" s="332">
        <v>0.18</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00" t="s">
        <v>533</v>
      </c>
      <c r="AL22" s="1201"/>
      <c r="AM22" s="1201"/>
      <c r="AN22" s="1202"/>
      <c r="AO22" s="335">
        <v>100.2</v>
      </c>
      <c r="AP22" s="336">
        <v>99.7</v>
      </c>
      <c r="AQ22" s="337">
        <v>0.5</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534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535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536</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03" t="s">
        <v>515</v>
      </c>
      <c r="AP30" s="305"/>
      <c r="AQ30" s="306" t="s">
        <v>516</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04"/>
      <c r="AP31" s="311" t="s">
        <v>517</v>
      </c>
      <c r="AQ31" s="312" t="s">
        <v>518</v>
      </c>
      <c r="AR31" s="313" t="s">
        <v>519</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3" t="s">
        <v>537</v>
      </c>
      <c r="AL32" s="1184"/>
      <c r="AM32" s="1184"/>
      <c r="AN32" s="1185"/>
      <c r="AO32" s="345">
        <v>32689090</v>
      </c>
      <c r="AP32" s="345">
        <v>39314</v>
      </c>
      <c r="AQ32" s="346">
        <v>31910</v>
      </c>
      <c r="AR32" s="347">
        <v>23.2</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3" t="s">
        <v>538</v>
      </c>
      <c r="AL33" s="1184"/>
      <c r="AM33" s="1184"/>
      <c r="AN33" s="1185"/>
      <c r="AO33" s="345" t="s">
        <v>524</v>
      </c>
      <c r="AP33" s="345" t="s">
        <v>524</v>
      </c>
      <c r="AQ33" s="346">
        <v>2603</v>
      </c>
      <c r="AR33" s="347" t="s">
        <v>524</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3" t="s">
        <v>539</v>
      </c>
      <c r="AL34" s="1184"/>
      <c r="AM34" s="1184"/>
      <c r="AN34" s="1185"/>
      <c r="AO34" s="345">
        <v>7820487</v>
      </c>
      <c r="AP34" s="345">
        <v>9405</v>
      </c>
      <c r="AQ34" s="346">
        <v>20590</v>
      </c>
      <c r="AR34" s="347">
        <v>-54.3</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3" t="s">
        <v>540</v>
      </c>
      <c r="AL35" s="1184"/>
      <c r="AM35" s="1184"/>
      <c r="AN35" s="1185"/>
      <c r="AO35" s="345">
        <v>5658851</v>
      </c>
      <c r="AP35" s="345">
        <v>6806</v>
      </c>
      <c r="AQ35" s="346">
        <v>9962</v>
      </c>
      <c r="AR35" s="347">
        <v>-31.7</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3" t="s">
        <v>541</v>
      </c>
      <c r="AL36" s="1184"/>
      <c r="AM36" s="1184"/>
      <c r="AN36" s="1185"/>
      <c r="AO36" s="345" t="s">
        <v>524</v>
      </c>
      <c r="AP36" s="345" t="s">
        <v>524</v>
      </c>
      <c r="AQ36" s="346">
        <v>163</v>
      </c>
      <c r="AR36" s="347" t="s">
        <v>524</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3" t="s">
        <v>542</v>
      </c>
      <c r="AL37" s="1184"/>
      <c r="AM37" s="1184"/>
      <c r="AN37" s="1185"/>
      <c r="AO37" s="345">
        <v>62770</v>
      </c>
      <c r="AP37" s="345">
        <v>75</v>
      </c>
      <c r="AQ37" s="346">
        <v>1304</v>
      </c>
      <c r="AR37" s="347">
        <v>-94.2</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0" t="s">
        <v>543</v>
      </c>
      <c r="AL38" s="1181"/>
      <c r="AM38" s="1181"/>
      <c r="AN38" s="1182"/>
      <c r="AO38" s="348" t="s">
        <v>524</v>
      </c>
      <c r="AP38" s="348" t="s">
        <v>524</v>
      </c>
      <c r="AQ38" s="349">
        <v>1</v>
      </c>
      <c r="AR38" s="337" t="s">
        <v>524</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0" t="s">
        <v>544</v>
      </c>
      <c r="AL39" s="1181"/>
      <c r="AM39" s="1181"/>
      <c r="AN39" s="1182"/>
      <c r="AO39" s="345">
        <v>-9737245</v>
      </c>
      <c r="AP39" s="345">
        <v>-11711</v>
      </c>
      <c r="AQ39" s="346">
        <v>-16939</v>
      </c>
      <c r="AR39" s="347">
        <v>-30.9</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3" t="s">
        <v>545</v>
      </c>
      <c r="AL40" s="1184"/>
      <c r="AM40" s="1184"/>
      <c r="AN40" s="1185"/>
      <c r="AO40" s="345">
        <v>-23296280</v>
      </c>
      <c r="AP40" s="345">
        <v>-28018</v>
      </c>
      <c r="AQ40" s="346">
        <v>-31934</v>
      </c>
      <c r="AR40" s="347">
        <v>-12.3</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6" t="s">
        <v>298</v>
      </c>
      <c r="AL41" s="1187"/>
      <c r="AM41" s="1187"/>
      <c r="AN41" s="1188"/>
      <c r="AO41" s="345">
        <v>13197673</v>
      </c>
      <c r="AP41" s="345">
        <v>15872</v>
      </c>
      <c r="AQ41" s="346">
        <v>17660</v>
      </c>
      <c r="AR41" s="347">
        <v>-10.1</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546</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548</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9" t="s">
        <v>515</v>
      </c>
      <c r="AN49" s="1191" t="s">
        <v>549</v>
      </c>
      <c r="AO49" s="1192"/>
      <c r="AP49" s="1192"/>
      <c r="AQ49" s="1192"/>
      <c r="AR49" s="1193"/>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0"/>
      <c r="AN50" s="361" t="s">
        <v>550</v>
      </c>
      <c r="AO50" s="362" t="s">
        <v>551</v>
      </c>
      <c r="AP50" s="363" t="s">
        <v>552</v>
      </c>
      <c r="AQ50" s="364" t="s">
        <v>553</v>
      </c>
      <c r="AR50" s="365" t="s">
        <v>554</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555</v>
      </c>
      <c r="AL51" s="358"/>
      <c r="AM51" s="366">
        <v>41856317</v>
      </c>
      <c r="AN51" s="367">
        <v>49591</v>
      </c>
      <c r="AO51" s="368">
        <v>-3.9</v>
      </c>
      <c r="AP51" s="369">
        <v>51684</v>
      </c>
      <c r="AQ51" s="370">
        <v>-0.4</v>
      </c>
      <c r="AR51" s="371">
        <v>-3.5</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556</v>
      </c>
      <c r="AM52" s="374">
        <v>18645187</v>
      </c>
      <c r="AN52" s="375">
        <v>22091</v>
      </c>
      <c r="AO52" s="376">
        <v>-7.4</v>
      </c>
      <c r="AP52" s="377">
        <v>26671</v>
      </c>
      <c r="AQ52" s="378">
        <v>2.6</v>
      </c>
      <c r="AR52" s="379">
        <v>-10</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557</v>
      </c>
      <c r="AL53" s="358"/>
      <c r="AM53" s="366">
        <v>46923183</v>
      </c>
      <c r="AN53" s="367">
        <v>55820</v>
      </c>
      <c r="AO53" s="368">
        <v>12.6</v>
      </c>
      <c r="AP53" s="369">
        <v>52897</v>
      </c>
      <c r="AQ53" s="370">
        <v>2.2999999999999998</v>
      </c>
      <c r="AR53" s="371">
        <v>10.3</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556</v>
      </c>
      <c r="AM54" s="374">
        <v>21445650</v>
      </c>
      <c r="AN54" s="375">
        <v>25512</v>
      </c>
      <c r="AO54" s="376">
        <v>15.5</v>
      </c>
      <c r="AP54" s="377">
        <v>27013</v>
      </c>
      <c r="AQ54" s="378">
        <v>1.3</v>
      </c>
      <c r="AR54" s="379">
        <v>14.2</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558</v>
      </c>
      <c r="AL55" s="358"/>
      <c r="AM55" s="366">
        <v>46479372</v>
      </c>
      <c r="AN55" s="367">
        <v>55480</v>
      </c>
      <c r="AO55" s="368">
        <v>-0.6</v>
      </c>
      <c r="AP55" s="369">
        <v>54945</v>
      </c>
      <c r="AQ55" s="370">
        <v>3.9</v>
      </c>
      <c r="AR55" s="371">
        <v>-4.5</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556</v>
      </c>
      <c r="AM56" s="374">
        <v>21440281</v>
      </c>
      <c r="AN56" s="375">
        <v>25592</v>
      </c>
      <c r="AO56" s="376">
        <v>0.3</v>
      </c>
      <c r="AP56" s="377">
        <v>29293</v>
      </c>
      <c r="AQ56" s="378">
        <v>8.4</v>
      </c>
      <c r="AR56" s="379">
        <v>-8.1</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559</v>
      </c>
      <c r="AL57" s="358"/>
      <c r="AM57" s="366">
        <v>49148343</v>
      </c>
      <c r="AN57" s="367">
        <v>58875</v>
      </c>
      <c r="AO57" s="368">
        <v>6.1</v>
      </c>
      <c r="AP57" s="369">
        <v>57132</v>
      </c>
      <c r="AQ57" s="370">
        <v>4</v>
      </c>
      <c r="AR57" s="371">
        <v>2.1</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556</v>
      </c>
      <c r="AM58" s="374">
        <v>21690610</v>
      </c>
      <c r="AN58" s="375">
        <v>25983</v>
      </c>
      <c r="AO58" s="376">
        <v>1.5</v>
      </c>
      <c r="AP58" s="377">
        <v>30126</v>
      </c>
      <c r="AQ58" s="378">
        <v>2.8</v>
      </c>
      <c r="AR58" s="379">
        <v>-1.3</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560</v>
      </c>
      <c r="AL59" s="358"/>
      <c r="AM59" s="366">
        <v>43536832</v>
      </c>
      <c r="AN59" s="367">
        <v>52361</v>
      </c>
      <c r="AO59" s="368">
        <v>-11.1</v>
      </c>
      <c r="AP59" s="369">
        <v>58766</v>
      </c>
      <c r="AQ59" s="370">
        <v>2.9</v>
      </c>
      <c r="AR59" s="371">
        <v>-14</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556</v>
      </c>
      <c r="AM60" s="374">
        <v>18811132</v>
      </c>
      <c r="AN60" s="375">
        <v>22624</v>
      </c>
      <c r="AO60" s="376">
        <v>-12.9</v>
      </c>
      <c r="AP60" s="377">
        <v>29363</v>
      </c>
      <c r="AQ60" s="378">
        <v>-2.5</v>
      </c>
      <c r="AR60" s="379">
        <v>-10.4</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561</v>
      </c>
      <c r="AL61" s="380"/>
      <c r="AM61" s="381">
        <v>45588809</v>
      </c>
      <c r="AN61" s="382">
        <v>54425</v>
      </c>
      <c r="AO61" s="383">
        <v>0.6</v>
      </c>
      <c r="AP61" s="384">
        <v>55085</v>
      </c>
      <c r="AQ61" s="385">
        <v>2.5</v>
      </c>
      <c r="AR61" s="371">
        <v>-1.9</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556</v>
      </c>
      <c r="AM62" s="374">
        <v>20406572</v>
      </c>
      <c r="AN62" s="375">
        <v>24360</v>
      </c>
      <c r="AO62" s="376">
        <v>-0.6</v>
      </c>
      <c r="AP62" s="377">
        <v>28493</v>
      </c>
      <c r="AQ62" s="378">
        <v>2.5</v>
      </c>
      <c r="AR62" s="379">
        <v>-3.1</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fu8fvjUvi24bRAx24lyDjtpolKaisMYk0pg+l7hupWxtA8l8pdpCx31/SeB+FhvXTqhoMWYAF+YFoEdyGYZ+wA==" saltValue="Fb3KmPNUzwOlA58vk2RJt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563</v>
      </c>
    </row>
    <row r="120" spans="125:125" ht="13.5" hidden="1" customHeight="1" x14ac:dyDescent="0.2"/>
    <row r="121" spans="125:125" ht="13.5" hidden="1" customHeight="1" x14ac:dyDescent="0.2">
      <c r="DU121" s="292"/>
    </row>
  </sheetData>
  <sheetProtection algorithmName="SHA-512" hashValue="dQZAIXHrbsE9dasBeOqLkfjP9hyA5CVTQrDsGTdOxxtOm8nNVBqyW9001/gsIlKr4OJ2JgmsUw/fQLNq5SpNYw==" saltValue="9InONzJR1+4UEX9KCEF1w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564</v>
      </c>
    </row>
  </sheetData>
  <sheetProtection algorithmName="SHA-512" hashValue="PI+BBzgAMA/P762yzPDqHPBkgtWPiRIsnDyv7+/3bwy9TdhXNxi0ggFvm0nd2qzNd2h7lWAqSMAMbmwbs+NQlA==" saltValue="XioznbLo97kPYRv8CWnDc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565</v>
      </c>
      <c r="G46" s="8" t="s">
        <v>566</v>
      </c>
      <c r="H46" s="8" t="s">
        <v>567</v>
      </c>
      <c r="I46" s="8" t="s">
        <v>568</v>
      </c>
      <c r="J46" s="9" t="s">
        <v>569</v>
      </c>
    </row>
    <row r="47" spans="2:10" ht="57.75" customHeight="1" x14ac:dyDescent="0.2">
      <c r="B47" s="10"/>
      <c r="C47" s="1205" t="s">
        <v>3</v>
      </c>
      <c r="D47" s="1205"/>
      <c r="E47" s="1206"/>
      <c r="F47" s="11">
        <v>0.97</v>
      </c>
      <c r="G47" s="12">
        <v>0.83</v>
      </c>
      <c r="H47" s="12">
        <v>0.83</v>
      </c>
      <c r="I47" s="12">
        <v>1.1299999999999999</v>
      </c>
      <c r="J47" s="13">
        <v>3.81</v>
      </c>
    </row>
    <row r="48" spans="2:10" ht="57.75" customHeight="1" x14ac:dyDescent="0.2">
      <c r="B48" s="14"/>
      <c r="C48" s="1207" t="s">
        <v>4</v>
      </c>
      <c r="D48" s="1207"/>
      <c r="E48" s="1208"/>
      <c r="F48" s="15">
        <v>1.27</v>
      </c>
      <c r="G48" s="16">
        <v>1.1599999999999999</v>
      </c>
      <c r="H48" s="16">
        <v>0.8</v>
      </c>
      <c r="I48" s="16">
        <v>0.65</v>
      </c>
      <c r="J48" s="17">
        <v>0.64</v>
      </c>
    </row>
    <row r="49" spans="2:10" ht="57.75" customHeight="1" thickBot="1" x14ac:dyDescent="0.25">
      <c r="B49" s="18"/>
      <c r="C49" s="1209" t="s">
        <v>5</v>
      </c>
      <c r="D49" s="1209"/>
      <c r="E49" s="1210"/>
      <c r="F49" s="19">
        <v>0.15</v>
      </c>
      <c r="G49" s="20">
        <v>7.0000000000000007E-2</v>
      </c>
      <c r="H49" s="20" t="s">
        <v>570</v>
      </c>
      <c r="I49" s="20">
        <v>0.17</v>
      </c>
      <c r="J49" s="21">
        <v>2.69</v>
      </c>
    </row>
    <row r="50" spans="2:10" ht="13.5" customHeight="1" x14ac:dyDescent="0.2"/>
  </sheetData>
  <sheetProtection algorithmName="SHA-512" hashValue="2lzMRTufBmfqvNSxrUucT1watR1mCynSukTIRRX7YkmcE4fG8SU7v7JIgt76cpBaRvFYwMCRu4cpQJUzTOfRFw==" saltValue="e6RCqBIx+RRH5oc6s2ZQ4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cp:lastPrinted>2022-03-18T00:54:54Z</cp:lastPrinted>
  <dcterms:created xsi:type="dcterms:W3CDTF">2022-02-02T05:49:32Z</dcterms:created>
  <dcterms:modified xsi:type="dcterms:W3CDTF">2022-09-30T05:47:29Z</dcterms:modified>
  <cp:category/>
</cp:coreProperties>
</file>